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30" yWindow="315" windowWidth="17655" windowHeight="9165" tabRatio="911" activeTab="14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G26" i="55" l="1"/>
  <c r="G27" i="55" s="1"/>
  <c r="D26" i="55"/>
  <c r="D27" i="55" s="1"/>
  <c r="C25" i="55"/>
  <c r="C26" i="55" s="1"/>
  <c r="H24" i="55"/>
  <c r="E24" i="55"/>
  <c r="E23" i="55"/>
  <c r="H23" i="55" s="1"/>
  <c r="H22" i="55"/>
  <c r="E22" i="55"/>
  <c r="C22" i="55"/>
  <c r="E21" i="55"/>
  <c r="H21" i="55" s="1"/>
  <c r="C21" i="55"/>
  <c r="E20" i="55"/>
  <c r="H20" i="55" s="1"/>
  <c r="C27" i="55" l="1"/>
  <c r="E26" i="55"/>
  <c r="E25" i="55"/>
  <c r="H25" i="55" s="1"/>
  <c r="H26" i="55" l="1"/>
  <c r="H27" i="55" s="1"/>
  <c r="E27" i="55"/>
  <c r="G18" i="49" l="1"/>
  <c r="F18" i="49"/>
  <c r="D18" i="49"/>
  <c r="C18" i="49"/>
  <c r="E18" i="49" s="1"/>
  <c r="H18" i="49" s="1"/>
  <c r="H17" i="49"/>
  <c r="E17" i="49"/>
  <c r="E16" i="49"/>
  <c r="H16" i="49" s="1"/>
  <c r="H15" i="49"/>
  <c r="E15" i="49"/>
  <c r="E14" i="49"/>
  <c r="H14" i="49" s="1"/>
  <c r="G27" i="46" l="1"/>
  <c r="F27" i="46"/>
  <c r="G26" i="46"/>
  <c r="D26" i="46"/>
  <c r="D27" i="46" s="1"/>
  <c r="C26" i="46"/>
  <c r="C27" i="46" s="1"/>
  <c r="H25" i="46"/>
  <c r="E25" i="46"/>
  <c r="E24" i="46"/>
  <c r="H24" i="46" s="1"/>
  <c r="H23" i="46"/>
  <c r="E23" i="46"/>
  <c r="E22" i="46"/>
  <c r="H22" i="46" s="1"/>
  <c r="H21" i="46"/>
  <c r="E21" i="46"/>
  <c r="E20" i="46"/>
  <c r="E26" i="46" s="1"/>
  <c r="H26" i="46" l="1"/>
  <c r="H27" i="46" s="1"/>
  <c r="E27" i="46"/>
  <c r="H20" i="46"/>
  <c r="G18" i="46"/>
  <c r="F18" i="46"/>
  <c r="E18" i="46"/>
  <c r="H18" i="46" s="1"/>
  <c r="D18" i="46"/>
  <c r="C18" i="46"/>
  <c r="E17" i="46"/>
  <c r="H17" i="46" s="1"/>
  <c r="E16" i="46"/>
  <c r="H16" i="46" s="1"/>
  <c r="E15" i="46"/>
  <c r="H15" i="46" s="1"/>
  <c r="E14" i="46"/>
  <c r="H14" i="46" s="1"/>
  <c r="G27" i="44" l="1"/>
  <c r="F27" i="44"/>
  <c r="G26" i="44"/>
  <c r="D26" i="44"/>
  <c r="D27" i="44" s="1"/>
  <c r="C26" i="44"/>
  <c r="E26" i="44" s="1"/>
  <c r="H25" i="44"/>
  <c r="E25" i="44"/>
  <c r="E24" i="44"/>
  <c r="H24" i="44" s="1"/>
  <c r="H23" i="44"/>
  <c r="E23" i="44"/>
  <c r="E22" i="44"/>
  <c r="H22" i="44" s="1"/>
  <c r="H21" i="44"/>
  <c r="E21" i="44"/>
  <c r="E20" i="44"/>
  <c r="H20" i="44" s="1"/>
  <c r="G18" i="44"/>
  <c r="F18" i="44"/>
  <c r="D18" i="44"/>
  <c r="C18" i="44"/>
  <c r="E18" i="44" s="1"/>
  <c r="H18" i="44" s="1"/>
  <c r="H17" i="44"/>
  <c r="E17" i="44"/>
  <c r="E16" i="44"/>
  <c r="H16" i="44" s="1"/>
  <c r="H15" i="44"/>
  <c r="E15" i="44"/>
  <c r="E14" i="44"/>
  <c r="H14" i="44" s="1"/>
  <c r="H26" i="44" l="1"/>
  <c r="H27" i="44" s="1"/>
  <c r="E27" i="44"/>
  <c r="C27" i="44"/>
  <c r="C27" i="43"/>
  <c r="G26" i="43"/>
  <c r="G27" i="43" s="1"/>
  <c r="D26" i="43"/>
  <c r="D27" i="43" s="1"/>
  <c r="C26" i="43"/>
  <c r="E26" i="43" s="1"/>
  <c r="H25" i="43"/>
  <c r="E25" i="43"/>
  <c r="H24" i="43"/>
  <c r="E24" i="43"/>
  <c r="H23" i="43"/>
  <c r="E23" i="43"/>
  <c r="H22" i="43"/>
  <c r="E22" i="43"/>
  <c r="H21" i="43"/>
  <c r="E21" i="43"/>
  <c r="H20" i="43"/>
  <c r="E20" i="43"/>
  <c r="G18" i="43"/>
  <c r="F18" i="43"/>
  <c r="D18" i="43"/>
  <c r="C18" i="43"/>
  <c r="E18" i="43" s="1"/>
  <c r="H18" i="43" s="1"/>
  <c r="E17" i="43"/>
  <c r="H17" i="43" s="1"/>
  <c r="H16" i="43"/>
  <c r="E16" i="43"/>
  <c r="E15" i="43"/>
  <c r="H15" i="43" s="1"/>
  <c r="H14" i="43"/>
  <c r="E14" i="43"/>
  <c r="H26" i="43" l="1"/>
  <c r="H27" i="43" s="1"/>
  <c r="E27" i="43"/>
  <c r="G26" i="36"/>
  <c r="G27" i="36" s="1"/>
  <c r="D26" i="36"/>
  <c r="D27" i="36" s="1"/>
  <c r="C26" i="36"/>
  <c r="C27" i="36" s="1"/>
  <c r="H25" i="36"/>
  <c r="E25" i="36"/>
  <c r="E24" i="36"/>
  <c r="H24" i="36" s="1"/>
  <c r="H23" i="36"/>
  <c r="E23" i="36"/>
  <c r="E22" i="36"/>
  <c r="H22" i="36" s="1"/>
  <c r="H21" i="36"/>
  <c r="E21" i="36"/>
  <c r="E20" i="36"/>
  <c r="H20" i="36" s="1"/>
  <c r="E26" i="36" l="1"/>
  <c r="H26" i="36" l="1"/>
  <c r="H27" i="36" s="1"/>
  <c r="E27" i="36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<sst xmlns="http://schemas.openxmlformats.org/spreadsheetml/2006/main" count="955" uniqueCount="79">
  <si>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</si>
  <si>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</si>
  <si>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</si>
  <si>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</si>
  <si>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</si>
  <si>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</si>
  <si>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</si>
  <si>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</si>
  <si>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</si>
  <si>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</si>
  <si>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</si>
  <si>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</si>
  <si>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</si>
  <si>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</si>
  <si>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</si>
  <si>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</si>
  <si>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</si>
  <si>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</si>
  <si>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</si>
  <si>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</si>
  <si>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</si>
  <si>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</si>
  <si>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</si>
  <si>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</si>
  <si>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</si>
  <si>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</si>
  <si>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</si>
  <si>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</si>
  <si>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</si>
  <si>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</si>
  <si>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</si>
  <si>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</si>
  <si>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</si>
  <si>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</si>
  <si>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Secretaria de Gestão de Pessoas</t>
  </si>
  <si>
    <t>RESOLUÇÃO 102 CNJ - ANEXO IV- QUANTITATIVO DE CARGOS E FUNÇÕES</t>
  </si>
  <si>
    <t>TRIBUNAL REGIONAL DO TRABALHO DA 22ª REGIÃO</t>
  </si>
  <si>
    <t>TRIBUNAL REGIONAL DO TRABALHO DA 1ª REGIÃO</t>
  </si>
  <si>
    <t>SECRETARIA DE GESTÃO DE PESSOAS</t>
  </si>
  <si>
    <t>COORDENADORIA DE GESTÃO DE PESSOAS</t>
  </si>
  <si>
    <t>TRIBUNAL REGIONAL DO TRABALHO DA 13ª REGIÃO</t>
  </si>
  <si>
    <t>Consolidado da Justiça do Trabalho</t>
  </si>
  <si>
    <t>UNIDADE: Coordenadoria de Gestão de Pessoas CSJT</t>
  </si>
  <si>
    <t>SECRETARIA DE ADMINISTRAÇÃO DE PESSOAL</t>
  </si>
  <si>
    <t>TRIBUNAL REGIONAL DO TRABALHO DA 2ª REGIÃO</t>
  </si>
  <si>
    <t>FC-03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</si>
  <si>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</si>
  <si>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</si>
  <si>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</si>
  <si>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</si>
  <si>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</si>
  <si>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</si>
  <si>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</si>
  <si>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</si>
  <si>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17ª Região</t>
  </si>
  <si>
    <t>TRIBUNAL REGIONAL DO TRABALHO DA 18ª REGIÃO</t>
  </si>
  <si>
    <t>TRIBUNAL REGIONAL DO TRABALHO DA 21ª REGIÃO</t>
  </si>
  <si>
    <t>TRIBUNAL REGIONAL DO TRABALHO DA 23ª  REGIÃO</t>
  </si>
  <si>
    <t>TRIBUNAL REGIONAL DO TRABALHO DA 24ª REGIÃO</t>
  </si>
  <si>
    <t>TRIBUNAL SUPERIOR DO TRABALHO</t>
  </si>
  <si>
    <t>COORDENADORIA DE INFORMAÇÕES FUNCIONAIS</t>
  </si>
  <si>
    <t>SECRETARIA DE PESSOAL</t>
  </si>
  <si>
    <t>TRT-3ª REGIÃO</t>
  </si>
  <si>
    <t>TRIBUNAL REGIONAL DO TRABALHO DA 7ª REGIÃO</t>
  </si>
  <si>
    <t>SETOR DE INFORMAÇÕES FUNCIONAIS - DRH</t>
  </si>
  <si>
    <t>TRIBUNAL REGIONAL DO TRABALHO DA 10ª REGIÃO</t>
  </si>
  <si>
    <t>SEÇÃO DE INFORMAÇÕES FUNCIONAIS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</si>
  <si>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</si>
  <si>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</si>
  <si>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</si>
  <si>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</si>
  <si>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TRT 19ª Região</t>
  </si>
  <si>
    <t>TRIBUNAL REGIONAL DO TRABALHO DA 20ª REGIÃO</t>
  </si>
  <si>
    <t>CARGOS EM COMISSÃO</t>
  </si>
  <si>
    <t>FUNÇÕES DE CONFIANÇA</t>
  </si>
  <si>
    <t>TRIBUNAL REGIONAL DOP TRABALHO DA 8ª REGIÃO</t>
  </si>
  <si>
    <t>COORDENADORIA DE GESTÃO FUNCIONAL</t>
  </si>
  <si>
    <t>COORDENADORIA DE GESTÃO DE PESSSOAS</t>
  </si>
  <si>
    <t>Data de referência: 30/12/2019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</si>
</sst>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#,##0_);[Red]\(#,##0\)"/>
    <numFmt numFmtId="203" formatCode="General\ "/>
    <numFmt numFmtId="204" formatCode="#,##0.00\ ;&quot; (&quot;#,##0.00\);&quot; -&quot;#\ ;@\ "/>
    <numFmt numFmtId="205" formatCode="[$€]#,##0.00\ ;[$€]\(#,##0.00\);[$€]\-#\ "/>
    <numFmt numFmtId="206" formatCode="&quot; R$ &quot;#,##0.00\ ;&quot; R$ (&quot;#,##0.00\);&quot; R$ -&quot;#\ ;@\ "/>
    <numFmt numFmtId="207" formatCode="#,##0\ ;[Red]\(#,##0\)"/>
    <numFmt numFmtId="208" formatCode="#,##0.00\ ;\-#,##0.00\ ;&quot; -&quot;#\ ;@\ "/>
  </numFmts>
  <fonts count="2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angal"/>
      <family val="2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11"/>
      <color indexed="10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0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5"/>
      </patternFill>
    </fill>
    <fill>
      <patternFill patternType="solid">
        <fgColor indexed="13"/>
        <bgColor indexed="31"/>
      </patternFill>
    </fill>
    <fill>
      <patternFill patternType="solid">
        <fgColor rgb="FFC0C0C0"/>
        <bgColor rgb="FFBFBFBF"/>
      </patternFill>
    </fill>
  </fills>
  <borders count="12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84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65" fillId="3" borderId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65" fillId="4" borderId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65" fillId="5" borderId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9" borderId="0" applyNumberFormat="0" applyBorder="0" applyAlignment="0" applyProtection="0"/>
    <xf numFmtId="0" fontId="48" fillId="12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65" fillId="9" borderId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65" fillId="10" borderId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65" fillId="11" borderId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65" fillId="5" borderId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65" fillId="9" borderId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65" fillId="12" borderId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66" fillId="13" borderId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66" fillId="10" borderId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6" fillId="11" borderId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66" fillId="14" borderId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66" fillId="15" borderId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66" fillId="16" borderId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20" borderId="0" applyNumberFormat="0" applyBorder="0" applyAlignment="0" applyProtection="0"/>
    <xf numFmtId="164" fontId="67" fillId="0" borderId="1"/>
    <xf numFmtId="0" fontId="55" fillId="3" borderId="0" applyNumberFormat="0" applyBorder="0" applyAlignment="0" applyProtection="0"/>
    <xf numFmtId="164" fontId="68" fillId="0" borderId="0">
      <alignment vertical="top"/>
    </xf>
    <xf numFmtId="164" fontId="69" fillId="0" borderId="0">
      <alignment horizontal="right"/>
    </xf>
    <xf numFmtId="164" fontId="69" fillId="0" borderId="0">
      <alignment horizontal="left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70" fillId="4" borderId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2" fontId="73" fillId="0" borderId="0">
      <protection locked="0"/>
    </xf>
    <xf numFmtId="2" fontId="74" fillId="0" borderId="0">
      <protection locked="0"/>
    </xf>
    <xf numFmtId="0" fontId="71" fillId="0" borderId="0"/>
    <xf numFmtId="0" fontId="72" fillId="0" borderId="0"/>
    <xf numFmtId="0" fontId="51" fillId="8" borderId="2" applyNumberFormat="0" applyAlignment="0" applyProtection="0"/>
    <xf numFmtId="0" fontId="51" fillId="8" borderId="2" applyNumberFormat="0" applyAlignment="0" applyProtection="0"/>
    <xf numFmtId="0" fontId="51" fillId="8" borderId="2" applyNumberFormat="0" applyAlignment="0" applyProtection="0"/>
    <xf numFmtId="0" fontId="76" fillId="8" borderId="2"/>
    <xf numFmtId="0" fontId="51" fillId="8" borderId="2" applyNumberFormat="0" applyAlignment="0" applyProtection="0"/>
    <xf numFmtId="0" fontId="51" fillId="8" borderId="2" applyNumberFormat="0" applyAlignment="0" applyProtection="0"/>
    <xf numFmtId="0" fontId="75" fillId="0" borderId="0">
      <alignment vertical="center"/>
    </xf>
    <xf numFmtId="0" fontId="52" fillId="21" borderId="3" applyNumberFormat="0" applyAlignment="0" applyProtection="0"/>
    <xf numFmtId="0" fontId="52" fillId="21" borderId="3" applyNumberFormat="0" applyAlignment="0" applyProtection="0"/>
    <xf numFmtId="0" fontId="77" fillId="21" borderId="3"/>
    <xf numFmtId="0" fontId="52" fillId="21" borderId="3" applyNumberFormat="0" applyAlignment="0" applyProtection="0"/>
    <xf numFmtId="0" fontId="52" fillId="21" borderId="3" applyNumberFormat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78" fillId="0" borderId="4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2" fillId="21" borderId="3" applyNumberFormat="0" applyAlignment="0" applyProtection="0"/>
    <xf numFmtId="4" fontId="65" fillId="0" borderId="0"/>
    <xf numFmtId="166" fontId="65" fillId="0" borderId="0"/>
    <xf numFmtId="165" fontId="47" fillId="0" borderId="0" applyBorder="0" applyAlignment="0" applyProtection="0"/>
    <xf numFmtId="165" fontId="47" fillId="0" borderId="0" applyBorder="0" applyAlignment="0" applyProtection="0"/>
    <xf numFmtId="40" fontId="65" fillId="0" borderId="0"/>
    <xf numFmtId="3" fontId="65" fillId="0" borderId="0"/>
    <xf numFmtId="0" fontId="65" fillId="0" borderId="0"/>
    <xf numFmtId="0" fontId="65" fillId="0" borderId="0"/>
    <xf numFmtId="167" fontId="65" fillId="0" borderId="0"/>
    <xf numFmtId="0" fontId="65" fillId="0" borderId="0"/>
    <xf numFmtId="0" fontId="65" fillId="0" borderId="0"/>
    <xf numFmtId="168" fontId="65" fillId="0" borderId="0"/>
    <xf numFmtId="169" fontId="65" fillId="0" borderId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66" fillId="17" borderId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66" fillId="18" borderId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66" fillId="19" borderId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66" fillId="14" borderId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66" fillId="15" borderId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66" fillId="20" borderId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54" fillId="7" borderId="2" applyNumberFormat="0" applyAlignment="0" applyProtection="0"/>
    <xf numFmtId="0" fontId="54" fillId="8" borderId="2" applyNumberFormat="0" applyAlignment="0" applyProtection="0"/>
    <xf numFmtId="170" fontId="47" fillId="0" borderId="0" applyFill="0" applyBorder="0" applyAlignment="0" applyProtection="0"/>
    <xf numFmtId="0" fontId="47" fillId="0" borderId="0" applyFill="0" applyBorder="0" applyAlignment="0" applyProtection="0"/>
    <xf numFmtId="170" fontId="47" fillId="0" borderId="0" applyFill="0" applyBorder="0" applyAlignment="0" applyProtection="0"/>
    <xf numFmtId="0" fontId="59" fillId="0" borderId="0" applyNumberFormat="0" applyFill="0" applyBorder="0" applyAlignment="0" applyProtection="0"/>
    <xf numFmtId="0" fontId="79" fillId="0" borderId="5">
      <alignment horizontal="center"/>
    </xf>
    <xf numFmtId="2" fontId="65" fillId="0" borderId="0"/>
    <xf numFmtId="2" fontId="65" fillId="0" borderId="0"/>
    <xf numFmtId="0" fontId="80" fillId="0" borderId="0">
      <alignment horizontal="left"/>
    </xf>
    <xf numFmtId="0" fontId="50" fillId="4" borderId="0" applyNumberFormat="0" applyBorder="0" applyAlignment="0" applyProtection="0"/>
    <xf numFmtId="0" fontId="61" fillId="0" borderId="6" applyNumberFormat="0" applyFill="0" applyAlignment="0" applyProtection="0"/>
    <xf numFmtId="0" fontId="62" fillId="0" borderId="7" applyNumberFormat="0" applyFill="0" applyAlignment="0" applyProtection="0"/>
    <xf numFmtId="0" fontId="63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81" fillId="3" borderId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82" fillId="0" borderId="0"/>
    <xf numFmtId="0" fontId="54" fillId="7" borderId="2" applyNumberFormat="0" applyAlignment="0" applyProtection="0"/>
    <xf numFmtId="0" fontId="79" fillId="0" borderId="9">
      <alignment horizontal="center"/>
    </xf>
    <xf numFmtId="0" fontId="83" fillId="0" borderId="10">
      <alignment horizontal="center"/>
    </xf>
    <xf numFmtId="171" fontId="65" fillId="0" borderId="0"/>
    <xf numFmtId="0" fontId="53" fillId="0" borderId="4" applyNumberFormat="0" applyFill="0" applyAlignment="0" applyProtection="0"/>
    <xf numFmtId="165" fontId="65" fillId="0" borderId="0"/>
    <xf numFmtId="172" fontId="47" fillId="0" borderId="0" applyFill="0" applyBorder="0" applyAlignment="0" applyProtection="0"/>
    <xf numFmtId="167" fontId="65" fillId="0" borderId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84" fillId="22" borderId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99" fillId="0" borderId="0"/>
    <xf numFmtId="0" fontId="47" fillId="0" borderId="0"/>
    <xf numFmtId="0" fontId="47" fillId="0" borderId="0"/>
    <xf numFmtId="0" fontId="8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65" fillId="0" borderId="0"/>
    <xf numFmtId="0" fontId="47" fillId="0" borderId="0"/>
    <xf numFmtId="0" fontId="47" fillId="0" borderId="0"/>
    <xf numFmtId="0" fontId="85" fillId="0" borderId="0"/>
    <xf numFmtId="0" fontId="85" fillId="0" borderId="0"/>
    <xf numFmtId="0" fontId="47" fillId="0" borderId="0"/>
    <xf numFmtId="0" fontId="47" fillId="0" borderId="0"/>
    <xf numFmtId="0" fontId="47" fillId="23" borderId="11" applyNumberFormat="0" applyAlignment="0" applyProtection="0"/>
    <xf numFmtId="0" fontId="47" fillId="23" borderId="11" applyNumberFormat="0" applyAlignment="0" applyProtection="0"/>
    <xf numFmtId="0" fontId="47" fillId="23" borderId="11" applyNumberFormat="0" applyAlignment="0" applyProtection="0"/>
    <xf numFmtId="0" fontId="47" fillId="23" borderId="11" applyNumberFormat="0" applyAlignment="0" applyProtection="0"/>
    <xf numFmtId="0" fontId="47" fillId="23" borderId="11" applyNumberFormat="0" applyAlignment="0" applyProtection="0"/>
    <xf numFmtId="0" fontId="47" fillId="23" borderId="11" applyNumberFormat="0" applyAlignment="0" applyProtection="0"/>
    <xf numFmtId="0" fontId="57" fillId="8" borderId="12" applyNumberFormat="0" applyAlignment="0" applyProtection="0"/>
    <xf numFmtId="10" fontId="65" fillId="0" borderId="0"/>
    <xf numFmtId="173" fontId="73" fillId="0" borderId="0">
      <protection locked="0"/>
    </xf>
    <xf numFmtId="174" fontId="73" fillId="0" borderId="0">
      <protection locked="0"/>
    </xf>
    <xf numFmtId="9" fontId="47" fillId="0" borderId="0" applyFill="0" applyBorder="0" applyAlignment="0" applyProtection="0"/>
    <xf numFmtId="9" fontId="99" fillId="0" borderId="0" applyFont="0" applyFill="0" applyBorder="0" applyAlignment="0" applyProtection="0"/>
    <xf numFmtId="9" fontId="65" fillId="0" borderId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65" fillId="0" borderId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0" fontId="69" fillId="0" borderId="0"/>
    <xf numFmtId="0" fontId="57" fillId="8" borderId="12" applyNumberFormat="0" applyAlignment="0" applyProtection="0"/>
    <xf numFmtId="0" fontId="57" fillId="8" borderId="12" applyNumberFormat="0" applyAlignment="0" applyProtection="0"/>
    <xf numFmtId="0" fontId="86" fillId="8" borderId="12"/>
    <xf numFmtId="0" fontId="57" fillId="8" borderId="12" applyNumberFormat="0" applyAlignment="0" applyProtection="0"/>
    <xf numFmtId="0" fontId="57" fillId="8" borderId="12" applyNumberFormat="0" applyAlignment="0" applyProtection="0"/>
    <xf numFmtId="38" fontId="65" fillId="0" borderId="0"/>
    <xf numFmtId="38" fontId="87" fillId="0" borderId="13"/>
    <xf numFmtId="175" fontId="85" fillId="0" borderId="0">
      <protection locked="0"/>
    </xf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65" fillId="0" borderId="0"/>
    <xf numFmtId="176" fontId="47" fillId="0" borderId="0" applyFill="0" applyBorder="0" applyAlignment="0" applyProtection="0"/>
    <xf numFmtId="165" fontId="47" fillId="0" borderId="0"/>
    <xf numFmtId="0" fontId="47" fillId="0" borderId="0"/>
    <xf numFmtId="165" fontId="47" fillId="0" borderId="0"/>
    <xf numFmtId="165" fontId="85" fillId="0" borderId="0"/>
    <xf numFmtId="165" fontId="4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8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9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7" fontId="65" fillId="0" borderId="0"/>
    <xf numFmtId="178" fontId="65" fillId="0" borderId="0"/>
    <xf numFmtId="0" fontId="60" fillId="0" borderId="0" applyNumberFormat="0" applyFill="0" applyBorder="0" applyAlignment="0" applyProtection="0"/>
    <xf numFmtId="0" fontId="90" fillId="0" borderId="14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94" fillId="0" borderId="6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9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7" applyNumberFormat="0" applyFill="0" applyAlignment="0" applyProtection="0"/>
    <xf numFmtId="0" fontId="62" fillId="0" borderId="7" applyNumberFormat="0" applyFill="0" applyAlignment="0" applyProtection="0"/>
    <xf numFmtId="0" fontId="96" fillId="0" borderId="7"/>
    <xf numFmtId="0" fontId="62" fillId="0" borderId="7" applyNumberFormat="0" applyFill="0" applyAlignment="0" applyProtection="0"/>
    <xf numFmtId="0" fontId="62" fillId="0" borderId="7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97" fillId="0" borderId="8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7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8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2" fillId="0" borderId="15"/>
    <xf numFmtId="2" fontId="91" fillId="0" borderId="0">
      <protection locked="0"/>
    </xf>
    <xf numFmtId="2" fontId="91" fillId="0" borderId="0">
      <protection locked="0"/>
    </xf>
    <xf numFmtId="0" fontId="64" fillId="0" borderId="16" applyNumberFormat="0" applyFill="0" applyAlignment="0" applyProtection="0"/>
    <xf numFmtId="0" fontId="64" fillId="0" borderId="16" applyNumberFormat="0" applyFill="0" applyAlignment="0" applyProtection="0"/>
    <xf numFmtId="0" fontId="93" fillId="0" borderId="16"/>
    <xf numFmtId="0" fontId="64" fillId="0" borderId="16" applyNumberFormat="0" applyFill="0" applyAlignment="0" applyProtection="0"/>
    <xf numFmtId="0" fontId="64" fillId="0" borderId="16" applyNumberFormat="0" applyFill="0" applyAlignment="0" applyProtection="0"/>
    <xf numFmtId="174" fontId="73" fillId="0" borderId="0">
      <protection locked="0"/>
    </xf>
    <xf numFmtId="179" fontId="73" fillId="0" borderId="0">
      <protection locked="0"/>
    </xf>
    <xf numFmtId="0" fontId="85" fillId="0" borderId="0"/>
    <xf numFmtId="43" fontId="99" fillId="0" borderId="0" applyFont="0" applyFill="0" applyBorder="0" applyAlignment="0" applyProtection="0"/>
    <xf numFmtId="165" fontId="47" fillId="0" borderId="0" applyFill="0" applyBorder="0" applyAlignment="0" applyProtection="0"/>
    <xf numFmtId="176" fontId="47" fillId="0" borderId="0" applyFill="0" applyBorder="0" applyAlignment="0" applyProtection="0"/>
    <xf numFmtId="165" fontId="47" fillId="0" borderId="0" applyFill="0" applyBorder="0" applyAlignment="0" applyProtection="0"/>
    <xf numFmtId="176" fontId="47" fillId="0" borderId="0" applyFill="0" applyBorder="0" applyAlignment="0" applyProtection="0"/>
    <xf numFmtId="3" fontId="65" fillId="0" borderId="0"/>
    <xf numFmtId="0" fontId="58" fillId="0" borderId="0" applyNumberFormat="0" applyFill="0" applyBorder="0" applyAlignment="0" applyProtection="0"/>
    <xf numFmtId="0" fontId="109" fillId="0" borderId="0"/>
    <xf numFmtId="0" fontId="110" fillId="37" borderId="0"/>
    <xf numFmtId="0" fontId="110" fillId="38" borderId="0"/>
    <xf numFmtId="0" fontId="110" fillId="39" borderId="0"/>
    <xf numFmtId="0" fontId="110" fillId="40" borderId="0"/>
    <xf numFmtId="0" fontId="110" fillId="41" borderId="0"/>
    <xf numFmtId="0" fontId="110" fillId="42" borderId="0"/>
    <xf numFmtId="0" fontId="110" fillId="37" borderId="0"/>
    <xf numFmtId="0" fontId="110" fillId="37" borderId="0"/>
    <xf numFmtId="0" fontId="110" fillId="37" borderId="0"/>
    <xf numFmtId="0" fontId="110" fillId="37" borderId="0"/>
    <xf numFmtId="0" fontId="110" fillId="38" borderId="0"/>
    <xf numFmtId="0" fontId="110" fillId="38" borderId="0"/>
    <xf numFmtId="0" fontId="110" fillId="38" borderId="0"/>
    <xf numFmtId="0" fontId="110" fillId="38" borderId="0"/>
    <xf numFmtId="0" fontId="110" fillId="39" borderId="0"/>
    <xf numFmtId="0" fontId="110" fillId="39" borderId="0"/>
    <xf numFmtId="0" fontId="110" fillId="39" borderId="0"/>
    <xf numFmtId="0" fontId="110" fillId="39" borderId="0"/>
    <xf numFmtId="0" fontId="110" fillId="40" borderId="0"/>
    <xf numFmtId="0" fontId="110" fillId="40" borderId="0"/>
    <xf numFmtId="0" fontId="110" fillId="40" borderId="0"/>
    <xf numFmtId="0" fontId="110" fillId="40" borderId="0"/>
    <xf numFmtId="0" fontId="110" fillId="41" borderId="0"/>
    <xf numFmtId="0" fontId="110" fillId="41" borderId="0"/>
    <xf numFmtId="0" fontId="110" fillId="41" borderId="0"/>
    <xf numFmtId="0" fontId="110" fillId="41" borderId="0"/>
    <xf numFmtId="0" fontId="110" fillId="42" borderId="0"/>
    <xf numFmtId="0" fontId="110" fillId="42" borderId="0"/>
    <xf numFmtId="0" fontId="110" fillId="42" borderId="0"/>
    <xf numFmtId="0" fontId="110" fillId="43" borderId="0"/>
    <xf numFmtId="0" fontId="110" fillId="44" borderId="0"/>
    <xf numFmtId="0" fontId="110" fillId="45" borderId="0"/>
    <xf numFmtId="0" fontId="110" fillId="46" borderId="0"/>
    <xf numFmtId="0" fontId="110" fillId="40" borderId="0"/>
    <xf numFmtId="0" fontId="110" fillId="44" borderId="0"/>
    <xf numFmtId="0" fontId="110" fillId="47" borderId="0"/>
    <xf numFmtId="0" fontId="110" fillId="44" borderId="0"/>
    <xf numFmtId="0" fontId="110" fillId="44" borderId="0"/>
    <xf numFmtId="0" fontId="110" fillId="44" borderId="0"/>
    <xf numFmtId="0" fontId="110" fillId="44" borderId="0"/>
    <xf numFmtId="0" fontId="110" fillId="45" borderId="0"/>
    <xf numFmtId="0" fontId="110" fillId="45" borderId="0"/>
    <xf numFmtId="0" fontId="110" fillId="45" borderId="0"/>
    <xf numFmtId="0" fontId="110" fillId="45" borderId="0"/>
    <xf numFmtId="0" fontId="110" fillId="46" borderId="0"/>
    <xf numFmtId="0" fontId="110" fillId="46" borderId="0"/>
    <xf numFmtId="0" fontId="110" fillId="46" borderId="0"/>
    <xf numFmtId="0" fontId="110" fillId="46" borderId="0"/>
    <xf numFmtId="0" fontId="110" fillId="40" borderId="0"/>
    <xf numFmtId="0" fontId="110" fillId="40" borderId="0"/>
    <xf numFmtId="0" fontId="110" fillId="40" borderId="0"/>
    <xf numFmtId="0" fontId="110" fillId="40" borderId="0"/>
    <xf numFmtId="0" fontId="110" fillId="44" borderId="0"/>
    <xf numFmtId="0" fontId="110" fillId="44" borderId="0"/>
    <xf numFmtId="0" fontId="110" fillId="44" borderId="0"/>
    <xf numFmtId="0" fontId="110" fillId="44" borderId="0"/>
    <xf numFmtId="0" fontId="110" fillId="47" borderId="0"/>
    <xf numFmtId="0" fontId="110" fillId="47" borderId="0"/>
    <xf numFmtId="0" fontId="110" fillId="47" borderId="0"/>
    <xf numFmtId="0" fontId="110" fillId="47" borderId="0"/>
    <xf numFmtId="0" fontId="111" fillId="48" borderId="0"/>
    <xf numFmtId="0" fontId="111" fillId="45" borderId="0"/>
    <xf numFmtId="0" fontId="111" fillId="46" borderId="0"/>
    <xf numFmtId="0" fontId="111" fillId="49" borderId="0"/>
    <xf numFmtId="0" fontId="111" fillId="50" borderId="0"/>
    <xf numFmtId="0" fontId="111" fillId="51" borderId="0"/>
    <xf numFmtId="0" fontId="111" fillId="48" borderId="0"/>
    <xf numFmtId="0" fontId="111" fillId="48" borderId="0"/>
    <xf numFmtId="0" fontId="111" fillId="48" borderId="0"/>
    <xf numFmtId="0" fontId="111" fillId="48" borderId="0"/>
    <xf numFmtId="0" fontId="111" fillId="45" borderId="0"/>
    <xf numFmtId="0" fontId="111" fillId="45" borderId="0"/>
    <xf numFmtId="0" fontId="111" fillId="45" borderId="0"/>
    <xf numFmtId="0" fontId="111" fillId="45" borderId="0"/>
    <xf numFmtId="0" fontId="111" fillId="46" borderId="0"/>
    <xf numFmtId="0" fontId="111" fillId="46" borderId="0"/>
    <xf numFmtId="0" fontId="111" fillId="46" borderId="0"/>
    <xf numFmtId="0" fontId="111" fillId="46" borderId="0"/>
    <xf numFmtId="0" fontId="111" fillId="49" borderId="0"/>
    <xf numFmtId="0" fontId="111" fillId="49" borderId="0"/>
    <xf numFmtId="0" fontId="111" fillId="49" borderId="0"/>
    <xf numFmtId="0" fontId="111" fillId="49" borderId="0"/>
    <xf numFmtId="0" fontId="111" fillId="50" borderId="0"/>
    <xf numFmtId="0" fontId="111" fillId="50" borderId="0"/>
    <xf numFmtId="0" fontId="111" fillId="50" borderId="0"/>
    <xf numFmtId="0" fontId="111" fillId="50" borderId="0"/>
    <xf numFmtId="0" fontId="111" fillId="51" borderId="0"/>
    <xf numFmtId="0" fontId="111" fillId="51" borderId="0"/>
    <xf numFmtId="0" fontId="111" fillId="51" borderId="0"/>
    <xf numFmtId="0" fontId="111" fillId="51" borderId="0"/>
    <xf numFmtId="0" fontId="111" fillId="52" borderId="0"/>
    <xf numFmtId="0" fontId="111" fillId="53" borderId="0"/>
    <xf numFmtId="0" fontId="111" fillId="54" borderId="0"/>
    <xf numFmtId="0" fontId="111" fillId="49" borderId="0"/>
    <xf numFmtId="0" fontId="111" fillId="50" borderId="0"/>
    <xf numFmtId="0" fontId="111" fillId="55" borderId="0"/>
    <xf numFmtId="181" fontId="112" fillId="0" borderId="25"/>
    <xf numFmtId="0" fontId="113" fillId="38" borderId="0"/>
    <xf numFmtId="181" fontId="114" fillId="0" borderId="0">
      <alignment vertical="top"/>
    </xf>
    <xf numFmtId="181" fontId="115" fillId="0" borderId="0">
      <alignment horizontal="right"/>
    </xf>
    <xf numFmtId="181" fontId="115" fillId="0" borderId="0">
      <alignment horizontal="left"/>
    </xf>
    <xf numFmtId="0" fontId="116" fillId="39" borderId="0"/>
    <xf numFmtId="0" fontId="116" fillId="39" borderId="0"/>
    <xf numFmtId="0" fontId="116" fillId="39" borderId="0"/>
    <xf numFmtId="0" fontId="116" fillId="39" borderId="0"/>
    <xf numFmtId="2" fontId="117" fillId="0" borderId="0">
      <protection locked="0"/>
    </xf>
    <xf numFmtId="2" fontId="118" fillId="0" borderId="0">
      <protection locked="0"/>
    </xf>
    <xf numFmtId="0" fontId="119" fillId="0" borderId="0"/>
    <xf numFmtId="0" fontId="120" fillId="0" borderId="0"/>
    <xf numFmtId="0" fontId="121" fillId="43" borderId="26"/>
    <xf numFmtId="0" fontId="121" fillId="43" borderId="26"/>
    <xf numFmtId="0" fontId="121" fillId="43" borderId="26"/>
    <xf numFmtId="0" fontId="121" fillId="43" borderId="26"/>
    <xf numFmtId="0" fontId="121" fillId="43" borderId="26"/>
    <xf numFmtId="0" fontId="122" fillId="0" borderId="0">
      <alignment vertical="center"/>
    </xf>
    <xf numFmtId="0" fontId="123" fillId="56" borderId="27"/>
    <xf numFmtId="0" fontId="123" fillId="56" borderId="27"/>
    <xf numFmtId="0" fontId="123" fillId="56" borderId="27"/>
    <xf numFmtId="0" fontId="123" fillId="56" borderId="27"/>
    <xf numFmtId="0" fontId="124" fillId="0" borderId="28"/>
    <xf numFmtId="0" fontId="124" fillId="0" borderId="28"/>
    <xf numFmtId="0" fontId="124" fillId="0" borderId="28"/>
    <xf numFmtId="0" fontId="124" fillId="0" borderId="28"/>
    <xf numFmtId="0" fontId="123" fillId="56" borderId="27"/>
    <xf numFmtId="4" fontId="110" fillId="0" borderId="0"/>
    <xf numFmtId="182" fontId="125" fillId="0" borderId="0"/>
    <xf numFmtId="182" fontId="125" fillId="0" borderId="0"/>
    <xf numFmtId="3" fontId="110" fillId="0" borderId="0"/>
    <xf numFmtId="183" fontId="110" fillId="0" borderId="0"/>
    <xf numFmtId="0" fontId="110" fillId="0" borderId="0"/>
    <xf numFmtId="0" fontId="110" fillId="0" borderId="0"/>
    <xf numFmtId="168" fontId="110" fillId="0" borderId="0"/>
    <xf numFmtId="184" fontId="110" fillId="0" borderId="0"/>
    <xf numFmtId="0" fontId="111" fillId="52" borderId="0"/>
    <xf numFmtId="0" fontId="111" fillId="52" borderId="0"/>
    <xf numFmtId="0" fontId="111" fillId="52" borderId="0"/>
    <xf numFmtId="0" fontId="111" fillId="52" borderId="0"/>
    <xf numFmtId="0" fontId="111" fillId="53" borderId="0"/>
    <xf numFmtId="0" fontId="111" fillId="53" borderId="0"/>
    <xf numFmtId="0" fontId="111" fillId="53" borderId="0"/>
    <xf numFmtId="0" fontId="111" fillId="53" borderId="0"/>
    <xf numFmtId="0" fontId="111" fillId="54" borderId="0"/>
    <xf numFmtId="0" fontId="111" fillId="54" borderId="0"/>
    <xf numFmtId="0" fontId="111" fillId="54" borderId="0"/>
    <xf numFmtId="0" fontId="111" fillId="54" borderId="0"/>
    <xf numFmtId="0" fontId="111" fillId="49" borderId="0"/>
    <xf numFmtId="0" fontId="111" fillId="49" borderId="0"/>
    <xf numFmtId="0" fontId="111" fillId="49" borderId="0"/>
    <xf numFmtId="0" fontId="111" fillId="49" borderId="0"/>
    <xf numFmtId="0" fontId="111" fillId="50" borderId="0"/>
    <xf numFmtId="0" fontId="111" fillId="50" borderId="0"/>
    <xf numFmtId="0" fontId="111" fillId="50" borderId="0"/>
    <xf numFmtId="0" fontId="111" fillId="50" borderId="0"/>
    <xf numFmtId="0" fontId="111" fillId="55" borderId="0"/>
    <xf numFmtId="0" fontId="111" fillId="55" borderId="0"/>
    <xf numFmtId="0" fontId="111" fillId="55" borderId="0"/>
    <xf numFmtId="0" fontId="111" fillId="55" borderId="0"/>
    <xf numFmtId="0" fontId="126" fillId="42" borderId="26"/>
    <xf numFmtId="0" fontId="126" fillId="42" borderId="26"/>
    <xf numFmtId="0" fontId="126" fillId="42" borderId="26"/>
    <xf numFmtId="0" fontId="126" fillId="43" borderId="26"/>
    <xf numFmtId="185" fontId="125" fillId="0" borderId="0"/>
    <xf numFmtId="0" fontId="125" fillId="0" borderId="0"/>
    <xf numFmtId="0" fontId="127" fillId="0" borderId="0"/>
    <xf numFmtId="0" fontId="128" fillId="0" borderId="29">
      <alignment horizontal="center"/>
    </xf>
    <xf numFmtId="2" fontId="110" fillId="0" borderId="0"/>
    <xf numFmtId="2" fontId="110" fillId="0" borderId="0"/>
    <xf numFmtId="0" fontId="129" fillId="0" borderId="0">
      <alignment horizontal="left"/>
    </xf>
    <xf numFmtId="0" fontId="116" fillId="39" borderId="0"/>
    <xf numFmtId="0" fontId="130" fillId="0" borderId="0">
      <alignment horizontal="center"/>
    </xf>
    <xf numFmtId="0" fontId="131" fillId="0" borderId="30"/>
    <xf numFmtId="0" fontId="132" fillId="0" borderId="31"/>
    <xf numFmtId="0" fontId="133" fillId="0" borderId="32"/>
    <xf numFmtId="0" fontId="133" fillId="0" borderId="0"/>
    <xf numFmtId="0" fontId="130" fillId="0" borderId="0">
      <alignment horizontal="center" textRotation="90"/>
    </xf>
    <xf numFmtId="0" fontId="113" fillId="38" borderId="0"/>
    <xf numFmtId="0" fontId="113" fillId="38" borderId="0"/>
    <xf numFmtId="0" fontId="113" fillId="38" borderId="0"/>
    <xf numFmtId="0" fontId="113" fillId="38" borderId="0"/>
    <xf numFmtId="0" fontId="112" fillId="0" borderId="0"/>
    <xf numFmtId="0" fontId="126" fillId="42" borderId="26"/>
    <xf numFmtId="171" fontId="110" fillId="0" borderId="0"/>
    <xf numFmtId="0" fontId="124" fillId="0" borderId="28"/>
    <xf numFmtId="186" fontId="125" fillId="0" borderId="0"/>
    <xf numFmtId="183" fontId="110" fillId="0" borderId="0"/>
    <xf numFmtId="0" fontId="134" fillId="57" borderId="0"/>
    <xf numFmtId="0" fontId="134" fillId="57" borderId="0"/>
    <xf numFmtId="0" fontId="134" fillId="57" borderId="0"/>
    <xf numFmtId="0" fontId="134" fillId="57" borderId="0"/>
    <xf numFmtId="0" fontId="134" fillId="57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10" fillId="0" borderId="0"/>
    <xf numFmtId="0" fontId="1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58" borderId="33"/>
    <xf numFmtId="0" fontId="125" fillId="58" borderId="33"/>
    <xf numFmtId="0" fontId="125" fillId="58" borderId="33"/>
    <xf numFmtId="0" fontId="125" fillId="58" borderId="33"/>
    <xf numFmtId="0" fontId="125" fillId="58" borderId="33"/>
    <xf numFmtId="0" fontId="135" fillId="43" borderId="34"/>
    <xf numFmtId="173" fontId="117" fillId="0" borderId="0">
      <protection locked="0"/>
    </xf>
    <xf numFmtId="187" fontId="117" fillId="0" borderId="0">
      <protection locked="0"/>
    </xf>
    <xf numFmtId="9" fontId="125" fillId="0" borderId="0"/>
    <xf numFmtId="9" fontId="136" fillId="0" borderId="0"/>
    <xf numFmtId="9" fontId="110" fillId="0" borderId="0"/>
    <xf numFmtId="9" fontId="125" fillId="0" borderId="0"/>
    <xf numFmtId="9" fontId="110" fillId="0" borderId="0"/>
    <xf numFmtId="9" fontId="125" fillId="0" borderId="0"/>
    <xf numFmtId="9" fontId="125" fillId="0" borderId="0"/>
    <xf numFmtId="9" fontId="125" fillId="0" borderId="0"/>
    <xf numFmtId="9" fontId="125" fillId="0" borderId="0"/>
    <xf numFmtId="9" fontId="125" fillId="0" borderId="0"/>
    <xf numFmtId="9" fontId="125" fillId="0" borderId="0"/>
    <xf numFmtId="0" fontId="137" fillId="0" borderId="0"/>
    <xf numFmtId="188" fontId="137" fillId="0" borderId="0"/>
    <xf numFmtId="0" fontId="115" fillId="0" borderId="0"/>
    <xf numFmtId="0" fontId="135" fillId="43" borderId="34"/>
    <xf numFmtId="0" fontId="135" fillId="43" borderId="34"/>
    <xf numFmtId="0" fontId="135" fillId="43" borderId="34"/>
    <xf numFmtId="0" fontId="135" fillId="43" borderId="34"/>
    <xf numFmtId="189" fontId="110" fillId="0" borderId="0"/>
    <xf numFmtId="189" fontId="138" fillId="0" borderId="35"/>
    <xf numFmtId="175" fontId="125" fillId="0" borderId="0">
      <protection locked="0"/>
    </xf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25" fillId="0" borderId="0"/>
    <xf numFmtId="182" fontId="110" fillId="0" borderId="0"/>
    <xf numFmtId="190" fontId="125" fillId="0" borderId="0"/>
    <xf numFmtId="182" fontId="125" fillId="0" borderId="0"/>
    <xf numFmtId="0" fontId="125" fillId="0" borderId="0"/>
    <xf numFmtId="182" fontId="125" fillId="0" borderId="0"/>
    <xf numFmtId="182" fontId="12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177" fontId="110" fillId="0" borderId="0"/>
    <xf numFmtId="178" fontId="110" fillId="0" borderId="0"/>
    <xf numFmtId="0" fontId="140" fillId="0" borderId="0"/>
    <xf numFmtId="0" fontId="141" fillId="0" borderId="36"/>
    <xf numFmtId="0" fontId="131" fillId="0" borderId="30"/>
    <xf numFmtId="0" fontId="131" fillId="0" borderId="30"/>
    <xf numFmtId="0" fontId="131" fillId="0" borderId="30"/>
    <xf numFmtId="0" fontId="131" fillId="0" borderId="30"/>
    <xf numFmtId="0" fontId="131" fillId="0" borderId="30"/>
    <xf numFmtId="0" fontId="142" fillId="0" borderId="0"/>
    <xf numFmtId="0" fontId="140" fillId="0" borderId="0"/>
    <xf numFmtId="0" fontId="132" fillId="0" borderId="31"/>
    <xf numFmtId="0" fontId="132" fillId="0" borderId="31"/>
    <xf numFmtId="0" fontId="132" fillId="0" borderId="31"/>
    <xf numFmtId="0" fontId="132" fillId="0" borderId="31"/>
    <xf numFmtId="0" fontId="133" fillId="0" borderId="32"/>
    <xf numFmtId="0" fontId="133" fillId="0" borderId="32"/>
    <xf numFmtId="0" fontId="133" fillId="0" borderId="32"/>
    <xf numFmtId="0" fontId="133" fillId="0" borderId="32"/>
    <xf numFmtId="0" fontId="133" fillId="0" borderId="0"/>
    <xf numFmtId="0" fontId="133" fillId="0" borderId="0"/>
    <xf numFmtId="0" fontId="133" fillId="0" borderId="0"/>
    <xf numFmtId="0" fontId="13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2" fontId="143" fillId="0" borderId="0">
      <protection locked="0"/>
    </xf>
    <xf numFmtId="2" fontId="143" fillId="0" borderId="0">
      <protection locked="0"/>
    </xf>
    <xf numFmtId="0" fontId="144" fillId="0" borderId="37"/>
    <xf numFmtId="0" fontId="144" fillId="0" borderId="37"/>
    <xf numFmtId="0" fontId="144" fillId="0" borderId="37"/>
    <xf numFmtId="0" fontId="144" fillId="0" borderId="37"/>
    <xf numFmtId="187" fontId="117" fillId="0" borderId="0">
      <protection locked="0"/>
    </xf>
    <xf numFmtId="191" fontId="117" fillId="0" borderId="0">
      <protection locked="0"/>
    </xf>
    <xf numFmtId="0" fontId="125" fillId="0" borderId="0"/>
    <xf numFmtId="190" fontId="136" fillId="0" borderId="0"/>
    <xf numFmtId="182" fontId="125" fillId="0" borderId="0"/>
    <xf numFmtId="190" fontId="125" fillId="0" borderId="0"/>
    <xf numFmtId="182" fontId="125" fillId="0" borderId="0"/>
    <xf numFmtId="190" fontId="125" fillId="0" borderId="0"/>
    <xf numFmtId="3" fontId="110" fillId="0" borderId="0"/>
    <xf numFmtId="0" fontId="139" fillId="0" borderId="0"/>
    <xf numFmtId="43" fontId="48" fillId="0" borderId="0" applyFont="0" applyFill="0" applyBorder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48" fillId="0" borderId="0"/>
    <xf numFmtId="4" fontId="110" fillId="0" borderId="0"/>
    <xf numFmtId="0" fontId="45" fillId="0" borderId="0"/>
    <xf numFmtId="0" fontId="145" fillId="59" borderId="0" applyBorder="0" applyProtection="0"/>
    <xf numFmtId="0" fontId="110" fillId="0" borderId="0"/>
    <xf numFmtId="9" fontId="45" fillId="0" borderId="0" applyFont="0" applyFill="0" applyBorder="0" applyAlignment="0" applyProtection="0"/>
    <xf numFmtId="0" fontId="141" fillId="0" borderId="36"/>
    <xf numFmtId="43" fontId="45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45" fillId="59" borderId="0" applyBorder="0" applyProtection="0"/>
    <xf numFmtId="176" fontId="47" fillId="0" borderId="0" applyFill="0" applyBorder="0" applyAlignment="0" applyProtection="0"/>
    <xf numFmtId="0" fontId="145" fillId="59" borderId="0" applyBorder="0" applyProtection="0"/>
    <xf numFmtId="0" fontId="145" fillId="59" borderId="0" applyBorder="0" applyProtection="0"/>
    <xf numFmtId="0" fontId="44" fillId="0" borderId="0"/>
    <xf numFmtId="0" fontId="149" fillId="0" borderId="0"/>
    <xf numFmtId="0" fontId="64" fillId="0" borderId="42" applyNumberFormat="0" applyFill="0" applyAlignment="0" applyProtection="0"/>
    <xf numFmtId="0" fontId="64" fillId="0" borderId="42" applyNumberFormat="0" applyFill="0" applyAlignment="0" applyProtection="0"/>
    <xf numFmtId="0" fontId="64" fillId="0" borderId="42" applyNumberFormat="0" applyFill="0" applyAlignment="0" applyProtection="0"/>
    <xf numFmtId="0" fontId="64" fillId="0" borderId="42" applyNumberFormat="0" applyFill="0" applyAlignment="0" applyProtection="0"/>
    <xf numFmtId="0" fontId="57" fillId="8" borderId="41" applyNumberFormat="0" applyAlignment="0" applyProtection="0"/>
    <xf numFmtId="0" fontId="57" fillId="8" borderId="41" applyNumberFormat="0" applyAlignment="0" applyProtection="0"/>
    <xf numFmtId="0" fontId="57" fillId="8" borderId="41" applyNumberFormat="0" applyAlignment="0" applyProtection="0"/>
    <xf numFmtId="0" fontId="57" fillId="8" borderId="41" applyNumberFormat="0" applyAlignment="0" applyProtection="0"/>
    <xf numFmtId="0" fontId="57" fillId="8" borderId="41" applyNumberFormat="0" applyAlignment="0" applyProtection="0"/>
    <xf numFmtId="0" fontId="47" fillId="23" borderId="40" applyNumberFormat="0" applyAlignment="0" applyProtection="0"/>
    <xf numFmtId="0" fontId="47" fillId="23" borderId="40" applyNumberFormat="0" applyAlignment="0" applyProtection="0"/>
    <xf numFmtId="0" fontId="47" fillId="23" borderId="40" applyNumberFormat="0" applyAlignment="0" applyProtection="0"/>
    <xf numFmtId="0" fontId="47" fillId="23" borderId="40" applyNumberFormat="0" applyAlignment="0" applyProtection="0"/>
    <xf numFmtId="0" fontId="47" fillId="23" borderId="40" applyNumberFormat="0" applyAlignment="0" applyProtection="0"/>
    <xf numFmtId="0" fontId="54" fillId="7" borderId="39" applyNumberFormat="0" applyAlignment="0" applyProtection="0"/>
    <xf numFmtId="0" fontId="54" fillId="8" borderId="39" applyNumberFormat="0" applyAlignment="0" applyProtection="0"/>
    <xf numFmtId="0" fontId="54" fillId="7" borderId="39" applyNumberFormat="0" applyAlignment="0" applyProtection="0"/>
    <xf numFmtId="0" fontId="54" fillId="7" borderId="39" applyNumberFormat="0" applyAlignment="0" applyProtection="0"/>
    <xf numFmtId="0" fontId="54" fillId="7" borderId="39" applyNumberFormat="0" applyAlignment="0" applyProtection="0"/>
    <xf numFmtId="0" fontId="44" fillId="0" borderId="0"/>
    <xf numFmtId="0" fontId="51" fillId="8" borderId="39" applyNumberFormat="0" applyAlignment="0" applyProtection="0"/>
    <xf numFmtId="0" fontId="51" fillId="8" borderId="39" applyNumberFormat="0" applyAlignment="0" applyProtection="0"/>
    <xf numFmtId="0" fontId="51" fillId="8" borderId="39" applyNumberFormat="0" applyAlignment="0" applyProtection="0"/>
    <xf numFmtId="0" fontId="51" fillId="8" borderId="39" applyNumberFormat="0" applyAlignment="0" applyProtection="0"/>
    <xf numFmtId="0" fontId="51" fillId="8" borderId="39" applyNumberFormat="0" applyAlignment="0" applyProtection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85" fillId="0" borderId="0"/>
    <xf numFmtId="176" fontId="85" fillId="0" borderId="0" applyBorder="0" applyProtection="0"/>
    <xf numFmtId="0" fontId="150" fillId="0" borderId="0"/>
    <xf numFmtId="195" fontId="110" fillId="0" borderId="0"/>
    <xf numFmtId="0" fontId="151" fillId="0" borderId="43"/>
    <xf numFmtId="0" fontId="152" fillId="0" borderId="0">
      <alignment vertical="top"/>
    </xf>
    <xf numFmtId="0" fontId="153" fillId="0" borderId="0">
      <alignment horizontal="right"/>
    </xf>
    <xf numFmtId="0" fontId="153" fillId="0" borderId="0">
      <alignment horizontal="left"/>
    </xf>
    <xf numFmtId="193" fontId="117" fillId="0" borderId="0">
      <protection locked="0"/>
    </xf>
    <xf numFmtId="193" fontId="118" fillId="0" borderId="0">
      <protection locked="0"/>
    </xf>
    <xf numFmtId="192" fontId="154" fillId="0" borderId="0"/>
    <xf numFmtId="192" fontId="155" fillId="0" borderId="0"/>
    <xf numFmtId="192" fontId="156" fillId="0" borderId="0">
      <alignment vertical="center"/>
    </xf>
    <xf numFmtId="0" fontId="123" fillId="56" borderId="34"/>
    <xf numFmtId="0" fontId="123" fillId="56" borderId="34"/>
    <xf numFmtId="0" fontId="123" fillId="56" borderId="34"/>
    <xf numFmtId="0" fontId="123" fillId="56" borderId="34"/>
    <xf numFmtId="0" fontId="124" fillId="0" borderId="44"/>
    <xf numFmtId="0" fontId="124" fillId="0" borderId="44"/>
    <xf numFmtId="0" fontId="124" fillId="0" borderId="44"/>
    <xf numFmtId="0" fontId="124" fillId="0" borderId="44"/>
    <xf numFmtId="0" fontId="123" fillId="56" borderId="34"/>
    <xf numFmtId="195" fontId="110" fillId="0" borderId="0"/>
    <xf numFmtId="196" fontId="157" fillId="0" borderId="0"/>
    <xf numFmtId="196" fontId="157" fillId="0" borderId="0"/>
    <xf numFmtId="194" fontId="110" fillId="0" borderId="0"/>
    <xf numFmtId="197" fontId="110" fillId="0" borderId="0"/>
    <xf numFmtId="192" fontId="110" fillId="0" borderId="0"/>
    <xf numFmtId="192" fontId="110" fillId="0" borderId="0"/>
    <xf numFmtId="198" fontId="157" fillId="0" borderId="0"/>
    <xf numFmtId="192" fontId="157" fillId="0" borderId="0"/>
    <xf numFmtId="192" fontId="158" fillId="0" borderId="45">
      <alignment horizontal="center"/>
    </xf>
    <xf numFmtId="193" fontId="110" fillId="0" borderId="0"/>
    <xf numFmtId="193" fontId="110" fillId="0" borderId="0"/>
    <xf numFmtId="192" fontId="159" fillId="0" borderId="0">
      <alignment horizontal="left"/>
    </xf>
    <xf numFmtId="0" fontId="160" fillId="0" borderId="0">
      <alignment horizontal="center"/>
    </xf>
    <xf numFmtId="0" fontId="131" fillId="0" borderId="46"/>
    <xf numFmtId="0" fontId="132" fillId="0" borderId="47"/>
    <xf numFmtId="0" fontId="133" fillId="0" borderId="48"/>
    <xf numFmtId="0" fontId="160" fillId="0" borderId="0">
      <alignment horizontal="center" textRotation="90"/>
    </xf>
    <xf numFmtId="192" fontId="151" fillId="0" borderId="0"/>
    <xf numFmtId="0" fontId="124" fillId="0" borderId="44"/>
    <xf numFmtId="186" fontId="157" fillId="0" borderId="0"/>
    <xf numFmtId="197" fontId="110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10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10" fillId="0" borderId="0"/>
    <xf numFmtId="192" fontId="110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192" fontId="157" fillId="0" borderId="0"/>
    <xf numFmtId="0" fontId="157" fillId="58" borderId="33"/>
    <xf numFmtId="0" fontId="157" fillId="58" borderId="33"/>
    <xf numFmtId="0" fontId="157" fillId="58" borderId="33"/>
    <xf numFmtId="0" fontId="157" fillId="58" borderId="33"/>
    <xf numFmtId="0" fontId="157" fillId="58" borderId="33"/>
    <xf numFmtId="199" fontId="157" fillId="0" borderId="0"/>
    <xf numFmtId="199" fontId="150" fillId="0" borderId="0"/>
    <xf numFmtId="199" fontId="110" fillId="0" borderId="0"/>
    <xf numFmtId="199" fontId="157" fillId="0" borderId="0"/>
    <xf numFmtId="199" fontId="110" fillId="0" borderId="0"/>
    <xf numFmtId="199" fontId="157" fillId="0" borderId="0"/>
    <xf numFmtId="199" fontId="157" fillId="0" borderId="0"/>
    <xf numFmtId="199" fontId="157" fillId="0" borderId="0"/>
    <xf numFmtId="199" fontId="157" fillId="0" borderId="0"/>
    <xf numFmtId="199" fontId="157" fillId="0" borderId="0"/>
    <xf numFmtId="199" fontId="157" fillId="0" borderId="0"/>
    <xf numFmtId="0" fontId="161" fillId="0" borderId="0"/>
    <xf numFmtId="188" fontId="161" fillId="0" borderId="0"/>
    <xf numFmtId="192" fontId="153" fillId="0" borderId="0"/>
    <xf numFmtId="200" fontId="110" fillId="0" borderId="0"/>
    <xf numFmtId="200" fontId="162" fillId="0" borderId="49"/>
    <xf numFmtId="175" fontId="157" fillId="0" borderId="0">
      <protection locked="0"/>
    </xf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57" fillId="0" borderId="0"/>
    <xf numFmtId="196" fontId="110" fillId="0" borderId="0"/>
    <xf numFmtId="201" fontId="157" fillId="0" borderId="0"/>
    <xf numFmtId="196" fontId="157" fillId="0" borderId="0"/>
    <xf numFmtId="192" fontId="157" fillId="0" borderId="0"/>
    <xf numFmtId="196" fontId="157" fillId="0" borderId="0"/>
    <xf numFmtId="196" fontId="157" fillId="0" borderId="0"/>
    <xf numFmtId="192" fontId="163" fillId="0" borderId="50"/>
    <xf numFmtId="0" fontId="131" fillId="0" borderId="46"/>
    <xf numFmtId="0" fontId="131" fillId="0" borderId="46"/>
    <xf numFmtId="0" fontId="131" fillId="0" borderId="46"/>
    <xf numFmtId="0" fontId="131" fillId="0" borderId="46"/>
    <xf numFmtId="0" fontId="131" fillId="0" borderId="46"/>
    <xf numFmtId="0" fontId="132" fillId="0" borderId="47"/>
    <xf numFmtId="0" fontId="132" fillId="0" borderId="47"/>
    <xf numFmtId="0" fontId="132" fillId="0" borderId="47"/>
    <xf numFmtId="0" fontId="132" fillId="0" borderId="47"/>
    <xf numFmtId="0" fontId="133" fillId="0" borderId="48"/>
    <xf numFmtId="0" fontId="133" fillId="0" borderId="48"/>
    <xf numFmtId="0" fontId="133" fillId="0" borderId="48"/>
    <xf numFmtId="0" fontId="133" fillId="0" borderId="48"/>
    <xf numFmtId="193" fontId="143" fillId="0" borderId="0">
      <protection locked="0"/>
    </xf>
    <xf numFmtId="193" fontId="143" fillId="0" borderId="0">
      <protection locked="0"/>
    </xf>
    <xf numFmtId="0" fontId="144" fillId="0" borderId="51"/>
    <xf numFmtId="0" fontId="144" fillId="0" borderId="51"/>
    <xf numFmtId="0" fontId="144" fillId="0" borderId="51"/>
    <xf numFmtId="0" fontId="144" fillId="0" borderId="51"/>
    <xf numFmtId="192" fontId="157" fillId="0" borderId="0"/>
    <xf numFmtId="201" fontId="150" fillId="0" borderId="0"/>
    <xf numFmtId="196" fontId="157" fillId="0" borderId="0"/>
    <xf numFmtId="201" fontId="157" fillId="0" borderId="0"/>
    <xf numFmtId="196" fontId="157" fillId="0" borderId="0"/>
    <xf numFmtId="201" fontId="157" fillId="0" borderId="0"/>
    <xf numFmtId="194" fontId="110" fillId="0" borderId="0"/>
    <xf numFmtId="192" fontId="163" fillId="0" borderId="50"/>
    <xf numFmtId="0" fontId="43" fillId="0" borderId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64" fillId="0" borderId="56" applyNumberFormat="0" applyFill="0" applyAlignment="0" applyProtection="0"/>
    <xf numFmtId="0" fontId="57" fillId="8" borderId="55" applyNumberFormat="0" applyAlignment="0" applyProtection="0"/>
    <xf numFmtId="0" fontId="57" fillId="8" borderId="55" applyNumberFormat="0" applyAlignment="0" applyProtection="0"/>
    <xf numFmtId="0" fontId="57" fillId="8" borderId="55" applyNumberFormat="0" applyAlignment="0" applyProtection="0"/>
    <xf numFmtId="0" fontId="57" fillId="8" borderId="55" applyNumberFormat="0" applyAlignment="0" applyProtection="0"/>
    <xf numFmtId="0" fontId="57" fillId="8" borderId="55" applyNumberFormat="0" applyAlignment="0" applyProtection="0"/>
    <xf numFmtId="0" fontId="47" fillId="23" borderId="54" applyNumberFormat="0" applyAlignment="0" applyProtection="0"/>
    <xf numFmtId="0" fontId="47" fillId="23" borderId="54" applyNumberFormat="0" applyAlignment="0" applyProtection="0"/>
    <xf numFmtId="0" fontId="47" fillId="23" borderId="54" applyNumberFormat="0" applyAlignment="0" applyProtection="0"/>
    <xf numFmtId="0" fontId="47" fillId="23" borderId="54" applyNumberFormat="0" applyAlignment="0" applyProtection="0"/>
    <xf numFmtId="0" fontId="47" fillId="23" borderId="54" applyNumberFormat="0" applyAlignment="0" applyProtection="0"/>
    <xf numFmtId="0" fontId="54" fillId="7" borderId="53" applyNumberFormat="0" applyAlignment="0" applyProtection="0"/>
    <xf numFmtId="0" fontId="54" fillId="8" borderId="53" applyNumberFormat="0" applyAlignment="0" applyProtection="0"/>
    <xf numFmtId="0" fontId="54" fillId="7" borderId="53" applyNumberFormat="0" applyAlignment="0" applyProtection="0"/>
    <xf numFmtId="0" fontId="54" fillId="7" borderId="53" applyNumberFormat="0" applyAlignment="0" applyProtection="0"/>
    <xf numFmtId="0" fontId="54" fillId="7" borderId="53" applyNumberFormat="0" applyAlignment="0" applyProtection="0"/>
    <xf numFmtId="0" fontId="43" fillId="0" borderId="0"/>
    <xf numFmtId="0" fontId="51" fillId="8" borderId="53" applyNumberFormat="0" applyAlignment="0" applyProtection="0"/>
    <xf numFmtId="0" fontId="51" fillId="8" borderId="53" applyNumberFormat="0" applyAlignment="0" applyProtection="0"/>
    <xf numFmtId="0" fontId="51" fillId="8" borderId="53" applyNumberFormat="0" applyAlignment="0" applyProtection="0"/>
    <xf numFmtId="0" fontId="51" fillId="8" borderId="53" applyNumberFormat="0" applyAlignment="0" applyProtection="0"/>
    <xf numFmtId="0" fontId="51" fillId="8" borderId="53" applyNumberFormat="0" applyAlignment="0" applyProtection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7" fillId="0" borderId="0"/>
    <xf numFmtId="0" fontId="41" fillId="0" borderId="0"/>
    <xf numFmtId="0" fontId="47" fillId="0" borderId="0"/>
    <xf numFmtId="0" fontId="47" fillId="0" borderId="0"/>
    <xf numFmtId="176" fontId="47" fillId="0" borderId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9" fillId="0" borderId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65" fillId="0" borderId="0"/>
    <xf numFmtId="0" fontId="65" fillId="63" borderId="0" applyNumberFormat="0" applyBorder="0" applyProtection="0"/>
    <xf numFmtId="0" fontId="65" fillId="3" borderId="0" applyNumberFormat="0" applyBorder="0" applyProtection="0"/>
    <xf numFmtId="0" fontId="65" fillId="4" borderId="0" applyNumberFormat="0" applyBorder="0" applyProtection="0"/>
    <xf numFmtId="0" fontId="65" fillId="5" borderId="0" applyNumberFormat="0" applyBorder="0" applyProtection="0"/>
    <xf numFmtId="0" fontId="65" fillId="64" borderId="0" applyNumberFormat="0" applyBorder="0" applyProtection="0"/>
    <xf numFmtId="0" fontId="65" fillId="65" borderId="0" applyNumberFormat="0" applyBorder="0" applyProtection="0"/>
    <xf numFmtId="0" fontId="65" fillId="63" borderId="0" applyNumberFormat="0" applyBorder="0" applyProtection="0"/>
    <xf numFmtId="0" fontId="65" fillId="63" borderId="0" applyNumberFormat="0" applyBorder="0" applyProtection="0"/>
    <xf numFmtId="0" fontId="65" fillId="63" borderId="0" applyNumberFormat="0" applyBorder="0" applyProtection="0"/>
    <xf numFmtId="0" fontId="65" fillId="63" borderId="0" applyNumberFormat="0" applyBorder="0" applyProtection="0"/>
    <xf numFmtId="0" fontId="65" fillId="3" borderId="0" applyNumberFormat="0" applyBorder="0" applyProtection="0"/>
    <xf numFmtId="0" fontId="65" fillId="3" borderId="0" applyNumberFormat="0" applyBorder="0" applyProtection="0"/>
    <xf numFmtId="0" fontId="65" fillId="3" borderId="0" applyNumberFormat="0" applyBorder="0" applyProtection="0"/>
    <xf numFmtId="0" fontId="65" fillId="3" borderId="0" applyNumberFormat="0" applyBorder="0" applyProtection="0"/>
    <xf numFmtId="0" fontId="65" fillId="4" borderId="0" applyNumberFormat="0" applyBorder="0" applyProtection="0"/>
    <xf numFmtId="0" fontId="65" fillId="4" borderId="0" applyNumberFormat="0" applyBorder="0" applyProtection="0"/>
    <xf numFmtId="0" fontId="65" fillId="4" borderId="0" applyNumberFormat="0" applyBorder="0" applyProtection="0"/>
    <xf numFmtId="0" fontId="65" fillId="4" borderId="0" applyNumberFormat="0" applyBorder="0" applyProtection="0"/>
    <xf numFmtId="0" fontId="65" fillId="5" borderId="0" applyNumberFormat="0" applyBorder="0" applyProtection="0"/>
    <xf numFmtId="0" fontId="65" fillId="5" borderId="0" applyNumberFormat="0" applyBorder="0" applyProtection="0"/>
    <xf numFmtId="0" fontId="65" fillId="5" borderId="0" applyNumberFormat="0" applyBorder="0" applyProtection="0"/>
    <xf numFmtId="0" fontId="65" fillId="5" borderId="0" applyNumberFormat="0" applyBorder="0" applyProtection="0"/>
    <xf numFmtId="0" fontId="65" fillId="64" borderId="0" applyNumberFormat="0" applyBorder="0" applyProtection="0"/>
    <xf numFmtId="0" fontId="65" fillId="64" borderId="0" applyNumberFormat="0" applyBorder="0" applyProtection="0"/>
    <xf numFmtId="0" fontId="65" fillId="64" borderId="0" applyNumberFormat="0" applyBorder="0" applyProtection="0"/>
    <xf numFmtId="0" fontId="65" fillId="64" borderId="0" applyNumberFormat="0" applyBorder="0" applyProtection="0"/>
    <xf numFmtId="0" fontId="65" fillId="65" borderId="0" applyNumberFormat="0" applyBorder="0" applyProtection="0"/>
    <xf numFmtId="0" fontId="65" fillId="65" borderId="0" applyNumberFormat="0" applyBorder="0" applyProtection="0"/>
    <xf numFmtId="0" fontId="65" fillId="65" borderId="0" applyNumberFormat="0" applyBorder="0" applyProtection="0"/>
    <xf numFmtId="0" fontId="65" fillId="66" borderId="0" applyNumberFormat="0" applyBorder="0" applyProtection="0"/>
    <xf numFmtId="0" fontId="65" fillId="9" borderId="0" applyNumberFormat="0" applyBorder="0" applyProtection="0"/>
    <xf numFmtId="0" fontId="65" fillId="10" borderId="0" applyNumberFormat="0" applyBorder="0" applyProtection="0"/>
    <xf numFmtId="0" fontId="65" fillId="11" borderId="0" applyNumberFormat="0" applyBorder="0" applyProtection="0"/>
    <xf numFmtId="0" fontId="65" fillId="5" borderId="0" applyNumberFormat="0" applyBorder="0" applyProtection="0"/>
    <xf numFmtId="0" fontId="65" fillId="9" borderId="0" applyNumberFormat="0" applyBorder="0" applyProtection="0"/>
    <xf numFmtId="0" fontId="65" fillId="67" borderId="0" applyNumberFormat="0" applyBorder="0" applyProtection="0"/>
    <xf numFmtId="0" fontId="65" fillId="9" borderId="0" applyNumberFormat="0" applyBorder="0" applyProtection="0"/>
    <xf numFmtId="0" fontId="65" fillId="9" borderId="0" applyNumberFormat="0" applyBorder="0" applyProtection="0"/>
    <xf numFmtId="0" fontId="65" fillId="9" borderId="0" applyNumberFormat="0" applyBorder="0" applyProtection="0"/>
    <xf numFmtId="0" fontId="65" fillId="9" borderId="0" applyNumberFormat="0" applyBorder="0" applyProtection="0"/>
    <xf numFmtId="0" fontId="65" fillId="10" borderId="0" applyNumberFormat="0" applyBorder="0" applyProtection="0"/>
    <xf numFmtId="0" fontId="65" fillId="10" borderId="0" applyNumberFormat="0" applyBorder="0" applyProtection="0"/>
    <xf numFmtId="0" fontId="65" fillId="10" borderId="0" applyNumberFormat="0" applyBorder="0" applyProtection="0"/>
    <xf numFmtId="0" fontId="65" fillId="10" borderId="0" applyNumberFormat="0" applyBorder="0" applyProtection="0"/>
    <xf numFmtId="0" fontId="65" fillId="11" borderId="0" applyNumberFormat="0" applyBorder="0" applyProtection="0"/>
    <xf numFmtId="0" fontId="65" fillId="11" borderId="0" applyNumberFormat="0" applyBorder="0" applyProtection="0"/>
    <xf numFmtId="0" fontId="65" fillId="11" borderId="0" applyNumberFormat="0" applyBorder="0" applyProtection="0"/>
    <xf numFmtId="0" fontId="65" fillId="11" borderId="0" applyNumberFormat="0" applyBorder="0" applyProtection="0"/>
    <xf numFmtId="0" fontId="65" fillId="5" borderId="0" applyNumberFormat="0" applyBorder="0" applyProtection="0"/>
    <xf numFmtId="0" fontId="65" fillId="5" borderId="0" applyNumberFormat="0" applyBorder="0" applyProtection="0"/>
    <xf numFmtId="0" fontId="65" fillId="5" borderId="0" applyNumberFormat="0" applyBorder="0" applyProtection="0"/>
    <xf numFmtId="0" fontId="65" fillId="5" borderId="0" applyNumberFormat="0" applyBorder="0" applyProtection="0"/>
    <xf numFmtId="0" fontId="65" fillId="9" borderId="0" applyNumberFormat="0" applyBorder="0" applyProtection="0"/>
    <xf numFmtId="0" fontId="65" fillId="9" borderId="0" applyNumberFormat="0" applyBorder="0" applyProtection="0"/>
    <xf numFmtId="0" fontId="65" fillId="9" borderId="0" applyNumberFormat="0" applyBorder="0" applyProtection="0"/>
    <xf numFmtId="0" fontId="65" fillId="9" borderId="0" applyNumberFormat="0" applyBorder="0" applyProtection="0"/>
    <xf numFmtId="0" fontId="65" fillId="67" borderId="0" applyNumberFormat="0" applyBorder="0" applyProtection="0"/>
    <xf numFmtId="0" fontId="65" fillId="67" borderId="0" applyNumberFormat="0" applyBorder="0" applyProtection="0"/>
    <xf numFmtId="0" fontId="65" fillId="67" borderId="0" applyNumberFormat="0" applyBorder="0" applyProtection="0"/>
    <xf numFmtId="0" fontId="65" fillId="67" borderId="0" applyNumberFormat="0" applyBorder="0" applyProtection="0"/>
    <xf numFmtId="0" fontId="66" fillId="13" borderId="0" applyNumberFormat="0" applyBorder="0" applyProtection="0"/>
    <xf numFmtId="0" fontId="66" fillId="10" borderId="0" applyNumberFormat="0" applyBorder="0" applyProtection="0"/>
    <xf numFmtId="0" fontId="66" fillId="11" borderId="0" applyNumberFormat="0" applyBorder="0" applyProtection="0"/>
    <xf numFmtId="0" fontId="66" fillId="14" borderId="0" applyNumberFormat="0" applyBorder="0" applyProtection="0"/>
    <xf numFmtId="0" fontId="66" fillId="15" borderId="0" applyNumberFormat="0" applyBorder="0" applyProtection="0"/>
    <xf numFmtId="0" fontId="66" fillId="16" borderId="0" applyNumberFormat="0" applyBorder="0" applyProtection="0"/>
    <xf numFmtId="0" fontId="66" fillId="13" borderId="0" applyNumberFormat="0" applyBorder="0" applyProtection="0"/>
    <xf numFmtId="0" fontId="66" fillId="13" borderId="0" applyNumberFormat="0" applyBorder="0" applyProtection="0"/>
    <xf numFmtId="0" fontId="66" fillId="13" borderId="0" applyNumberFormat="0" applyBorder="0" applyProtection="0"/>
    <xf numFmtId="0" fontId="66" fillId="13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14" borderId="0" applyNumberFormat="0" applyBorder="0" applyProtection="0"/>
    <xf numFmtId="0" fontId="66" fillId="14" borderId="0" applyNumberFormat="0" applyBorder="0" applyProtection="0"/>
    <xf numFmtId="0" fontId="66" fillId="14" borderId="0" applyNumberFormat="0" applyBorder="0" applyProtection="0"/>
    <xf numFmtId="0" fontId="66" fillId="14" borderId="0" applyNumberFormat="0" applyBorder="0" applyProtection="0"/>
    <xf numFmtId="0" fontId="66" fillId="15" borderId="0" applyNumberFormat="0" applyBorder="0" applyProtection="0"/>
    <xf numFmtId="0" fontId="66" fillId="15" borderId="0" applyNumberFormat="0" applyBorder="0" applyProtection="0"/>
    <xf numFmtId="0" fontId="66" fillId="15" borderId="0" applyNumberFormat="0" applyBorder="0" applyProtection="0"/>
    <xf numFmtId="0" fontId="66" fillId="15" borderId="0" applyNumberFormat="0" applyBorder="0" applyProtection="0"/>
    <xf numFmtId="0" fontId="66" fillId="16" borderId="0" applyNumberFormat="0" applyBorder="0" applyProtection="0"/>
    <xf numFmtId="0" fontId="66" fillId="16" borderId="0" applyNumberFormat="0" applyBorder="0" applyProtection="0"/>
    <xf numFmtId="0" fontId="66" fillId="16" borderId="0" applyNumberFormat="0" applyBorder="0" applyProtection="0"/>
    <xf numFmtId="0" fontId="66" fillId="16" borderId="0" applyNumberFormat="0" applyBorder="0" applyProtection="0"/>
    <xf numFmtId="0" fontId="66" fillId="17" borderId="0" applyNumberFormat="0" applyBorder="0" applyProtection="0"/>
    <xf numFmtId="0" fontId="66" fillId="18" borderId="0" applyNumberFormat="0" applyBorder="0" applyProtection="0"/>
    <xf numFmtId="0" fontId="66" fillId="19" borderId="0" applyNumberFormat="0" applyBorder="0" applyProtection="0"/>
    <xf numFmtId="0" fontId="66" fillId="14" borderId="0" applyNumberFormat="0" applyBorder="0" applyProtection="0"/>
    <xf numFmtId="0" fontId="66" fillId="15" borderId="0" applyNumberFormat="0" applyBorder="0" applyProtection="0"/>
    <xf numFmtId="0" fontId="66" fillId="20" borderId="0" applyNumberFormat="0" applyBorder="0" applyProtection="0"/>
    <xf numFmtId="0" fontId="81" fillId="3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0" fillId="4" borderId="0" applyNumberFormat="0" applyBorder="0" applyProtection="0"/>
    <xf numFmtId="0" fontId="76" fillId="66" borderId="53" applyNumberFormat="0" applyProtection="0"/>
    <xf numFmtId="0" fontId="77" fillId="68" borderId="3" applyNumberFormat="0" applyProtection="0"/>
    <xf numFmtId="165" fontId="85" fillId="0" borderId="0" applyBorder="0" applyProtection="0"/>
    <xf numFmtId="165" fontId="85" fillId="0" borderId="0" applyBorder="0" applyProtection="0"/>
    <xf numFmtId="0" fontId="76" fillId="66" borderId="53" applyNumberFormat="0" applyProtection="0"/>
    <xf numFmtId="0" fontId="76" fillId="66" borderId="53" applyNumberFormat="0" applyProtection="0"/>
    <xf numFmtId="0" fontId="76" fillId="66" borderId="53" applyNumberFormat="0" applyProtection="0"/>
    <xf numFmtId="0" fontId="76" fillId="66" borderId="53" applyNumberFormat="0" applyProtection="0"/>
    <xf numFmtId="0" fontId="77" fillId="68" borderId="3" applyNumberFormat="0" applyProtection="0"/>
    <xf numFmtId="0" fontId="77" fillId="68" borderId="3" applyNumberFormat="0" applyProtection="0"/>
    <xf numFmtId="0" fontId="77" fillId="68" borderId="3" applyNumberFormat="0" applyProtection="0"/>
    <xf numFmtId="0" fontId="77" fillId="68" borderId="3" applyNumberFormat="0" applyProtection="0"/>
    <xf numFmtId="0" fontId="78" fillId="0" borderId="4" applyNumberFormat="0" applyFill="0" applyProtection="0"/>
    <xf numFmtId="0" fontId="78" fillId="0" borderId="4" applyNumberFormat="0" applyFill="0" applyProtection="0"/>
    <xf numFmtId="0" fontId="78" fillId="0" borderId="4" applyNumberFormat="0" applyFill="0" applyProtection="0"/>
    <xf numFmtId="0" fontId="78" fillId="0" borderId="4" applyNumberFormat="0" applyFill="0" applyProtection="0"/>
    <xf numFmtId="0" fontId="166" fillId="65" borderId="53" applyNumberFormat="0" applyProtection="0"/>
    <xf numFmtId="0" fontId="166" fillId="65" borderId="53" applyNumberFormat="0" applyProtection="0"/>
    <xf numFmtId="0" fontId="166" fillId="65" borderId="53" applyNumberFormat="0" applyProtection="0"/>
    <xf numFmtId="0" fontId="166" fillId="66" borderId="53" applyNumberFormat="0" applyProtection="0"/>
    <xf numFmtId="170" fontId="85" fillId="0" borderId="0" applyFill="0" applyBorder="0" applyProtection="0"/>
    <xf numFmtId="0" fontId="85" fillId="0" borderId="0" applyFill="0" applyBorder="0" applyProtection="0"/>
    <xf numFmtId="0" fontId="89" fillId="0" borderId="0" applyNumberFormat="0" applyFill="0" applyBorder="0" applyProtection="0"/>
    <xf numFmtId="0" fontId="70" fillId="4" borderId="0" applyNumberFormat="0" applyBorder="0" applyProtection="0"/>
    <xf numFmtId="0" fontId="94" fillId="0" borderId="6" applyNumberFormat="0" applyFill="0" applyProtection="0"/>
    <xf numFmtId="0" fontId="96" fillId="0" borderId="7" applyNumberFormat="0" applyFill="0" applyProtection="0"/>
    <xf numFmtId="0" fontId="97" fillId="0" borderId="8" applyNumberFormat="0" applyFill="0" applyProtection="0"/>
    <xf numFmtId="0" fontId="97" fillId="0" borderId="0" applyNumberFormat="0" applyFill="0" applyBorder="0" applyProtection="0"/>
    <xf numFmtId="0" fontId="81" fillId="3" borderId="0" applyNumberFormat="0" applyBorder="0" applyProtection="0"/>
    <xf numFmtId="0" fontId="81" fillId="3" borderId="0" applyNumberFormat="0" applyBorder="0" applyProtection="0"/>
    <xf numFmtId="0" fontId="81" fillId="3" borderId="0" applyNumberFormat="0" applyBorder="0" applyProtection="0"/>
    <xf numFmtId="0" fontId="81" fillId="3" borderId="0" applyNumberFormat="0" applyBorder="0" applyProtection="0"/>
    <xf numFmtId="0" fontId="67" fillId="0" borderId="0"/>
    <xf numFmtId="0" fontId="166" fillId="65" borderId="53" applyNumberFormat="0" applyProtection="0"/>
    <xf numFmtId="0" fontId="78" fillId="0" borderId="4" applyNumberFormat="0" applyFill="0" applyProtection="0"/>
    <xf numFmtId="172" fontId="85" fillId="0" borderId="0" applyFill="0" applyBorder="0" applyProtection="0"/>
    <xf numFmtId="0" fontId="84" fillId="22" borderId="0" applyNumberFormat="0" applyBorder="0" applyProtection="0"/>
    <xf numFmtId="0" fontId="84" fillId="22" borderId="0" applyNumberFormat="0" applyBorder="0" applyProtection="0"/>
    <xf numFmtId="0" fontId="84" fillId="22" borderId="0" applyNumberFormat="0" applyBorder="0" applyProtection="0"/>
    <xf numFmtId="0" fontId="84" fillId="22" borderId="0" applyNumberFormat="0" applyBorder="0" applyProtection="0"/>
    <xf numFmtId="0" fontId="84" fillId="22" borderId="0" applyNumberFormat="0" applyBorder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5" fillId="0" borderId="0"/>
    <xf numFmtId="0" fontId="167" fillId="0" borderId="0"/>
    <xf numFmtId="0" fontId="6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5" fillId="0" borderId="0"/>
    <xf numFmtId="0" fontId="65" fillId="0" borderId="0"/>
    <xf numFmtId="0" fontId="6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23" borderId="54" applyNumberFormat="0" applyProtection="0"/>
    <xf numFmtId="0" fontId="85" fillId="23" borderId="54" applyNumberFormat="0" applyProtection="0"/>
    <xf numFmtId="0" fontId="85" fillId="23" borderId="54" applyNumberFormat="0" applyProtection="0"/>
    <xf numFmtId="0" fontId="85" fillId="23" borderId="54" applyNumberFormat="0" applyProtection="0"/>
    <xf numFmtId="0" fontId="85" fillId="23" borderId="54" applyNumberFormat="0" applyProtection="0"/>
    <xf numFmtId="0" fontId="86" fillId="66" borderId="55" applyNumberFormat="0" applyProtection="0"/>
    <xf numFmtId="9" fontId="85" fillId="0" borderId="0" applyFill="0" applyBorder="0" applyProtection="0"/>
    <xf numFmtId="9" fontId="65" fillId="0" borderId="0" applyFill="0" applyBorder="0" applyProtection="0"/>
    <xf numFmtId="9" fontId="85" fillId="0" borderId="0" applyFill="0" applyBorder="0" applyProtection="0"/>
    <xf numFmtId="9" fontId="85" fillId="0" borderId="0" applyFill="0" applyBorder="0" applyProtection="0"/>
    <xf numFmtId="9" fontId="85" fillId="0" borderId="0" applyFill="0" applyBorder="0" applyProtection="0"/>
    <xf numFmtId="9" fontId="85" fillId="0" borderId="0" applyFill="0" applyBorder="0" applyProtection="0"/>
    <xf numFmtId="9" fontId="85" fillId="0" borderId="0" applyFill="0" applyBorder="0" applyProtection="0"/>
    <xf numFmtId="9" fontId="85" fillId="0" borderId="0" applyFill="0" applyBorder="0" applyProtection="0"/>
    <xf numFmtId="9" fontId="85" fillId="0" borderId="0" applyFill="0" applyBorder="0" applyProtection="0"/>
    <xf numFmtId="0" fontId="86" fillId="66" borderId="55" applyNumberFormat="0" applyProtection="0"/>
    <xf numFmtId="0" fontId="86" fillId="66" borderId="55" applyNumberFormat="0" applyProtection="0"/>
    <xf numFmtId="0" fontId="86" fillId="66" borderId="55" applyNumberFormat="0" applyProtection="0"/>
    <xf numFmtId="0" fontId="86" fillId="66" borderId="55" applyNumberFormat="0" applyProtection="0"/>
    <xf numFmtId="202" fontId="65" fillId="0" borderId="0"/>
    <xf numFmtId="202" fontId="87" fillId="0" borderId="13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65" fontId="85" fillId="0" borderId="0" applyFill="0" applyBorder="0" applyProtection="0"/>
    <xf numFmtId="176" fontId="85" fillId="0" borderId="0" applyFill="0" applyBorder="0" applyProtection="0"/>
    <xf numFmtId="0" fontId="85" fillId="0" borderId="0"/>
    <xf numFmtId="165" fontId="85" fillId="0" borderId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98" fillId="0" borderId="0" applyNumberFormat="0" applyFill="0" applyBorder="0" applyProtection="0"/>
    <xf numFmtId="0" fontId="93" fillId="0" borderId="56" applyNumberFormat="0" applyFill="0" applyProtection="0"/>
    <xf numFmtId="0" fontId="93" fillId="0" borderId="56" applyNumberFormat="0" applyFill="0" applyProtection="0"/>
    <xf numFmtId="0" fontId="93" fillId="0" borderId="56" applyNumberFormat="0" applyFill="0" applyProtection="0"/>
    <xf numFmtId="0" fontId="93" fillId="0" borderId="56" applyNumberFormat="0" applyFill="0" applyProtection="0"/>
    <xf numFmtId="0" fontId="94" fillId="0" borderId="6" applyNumberFormat="0" applyFill="0" applyProtection="0"/>
    <xf numFmtId="0" fontId="94" fillId="0" borderId="6" applyNumberFormat="0" applyFill="0" applyProtection="0"/>
    <xf numFmtId="0" fontId="94" fillId="0" borderId="6" applyNumberFormat="0" applyFill="0" applyProtection="0"/>
    <xf numFmtId="0" fontId="94" fillId="0" borderId="6" applyNumberFormat="0" applyFill="0" applyProtection="0"/>
    <xf numFmtId="0" fontId="94" fillId="0" borderId="6" applyNumberFormat="0" applyFill="0" applyProtection="0"/>
    <xf numFmtId="0" fontId="168" fillId="0" borderId="0" applyNumberFormat="0" applyFill="0" applyBorder="0" applyProtection="0"/>
    <xf numFmtId="0" fontId="98" fillId="0" borderId="0" applyNumberFormat="0" applyFill="0" applyBorder="0" applyProtection="0"/>
    <xf numFmtId="0" fontId="96" fillId="0" borderId="7" applyNumberFormat="0" applyFill="0" applyProtection="0"/>
    <xf numFmtId="0" fontId="96" fillId="0" borderId="7" applyNumberFormat="0" applyFill="0" applyProtection="0"/>
    <xf numFmtId="0" fontId="96" fillId="0" borderId="7" applyNumberFormat="0" applyFill="0" applyProtection="0"/>
    <xf numFmtId="0" fontId="96" fillId="0" borderId="7" applyNumberFormat="0" applyFill="0" applyProtection="0"/>
    <xf numFmtId="0" fontId="97" fillId="0" borderId="8" applyNumberFormat="0" applyFill="0" applyProtection="0"/>
    <xf numFmtId="0" fontId="97" fillId="0" borderId="8" applyNumberFormat="0" applyFill="0" applyProtection="0"/>
    <xf numFmtId="0" fontId="97" fillId="0" borderId="8" applyNumberFormat="0" applyFill="0" applyProtection="0"/>
    <xf numFmtId="0" fontId="97" fillId="0" borderId="8" applyNumberFormat="0" applyFill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176" fontId="65" fillId="0" borderId="0" applyFill="0" applyBorder="0" applyProtection="0"/>
    <xf numFmtId="165" fontId="85" fillId="0" borderId="0" applyFill="0" applyBorder="0" applyProtection="0"/>
    <xf numFmtId="176" fontId="85" fillId="0" borderId="0" applyFill="0" applyBorder="0" applyProtection="0"/>
    <xf numFmtId="165" fontId="85" fillId="0" borderId="0" applyFill="0" applyBorder="0" applyProtection="0"/>
    <xf numFmtId="176" fontId="85" fillId="0" borderId="0" applyFill="0" applyBorder="0" applyProtection="0"/>
    <xf numFmtId="0" fontId="88" fillId="0" borderId="0" applyNumberFormat="0" applyFill="0" applyBorder="0" applyProtection="0"/>
    <xf numFmtId="0" fontId="66" fillId="17" borderId="0" applyNumberFormat="0" applyBorder="0" applyProtection="0"/>
    <xf numFmtId="0" fontId="66" fillId="17" borderId="0" applyNumberFormat="0" applyBorder="0" applyProtection="0"/>
    <xf numFmtId="0" fontId="66" fillId="17" borderId="0" applyNumberFormat="0" applyBorder="0" applyProtection="0"/>
    <xf numFmtId="0" fontId="66" fillId="17" borderId="0" applyNumberFormat="0" applyBorder="0" applyProtection="0"/>
    <xf numFmtId="0" fontId="66" fillId="18" borderId="0" applyNumberFormat="0" applyBorder="0" applyProtection="0"/>
    <xf numFmtId="0" fontId="66" fillId="18" borderId="0" applyNumberFormat="0" applyBorder="0" applyProtection="0"/>
    <xf numFmtId="0" fontId="66" fillId="18" borderId="0" applyNumberFormat="0" applyBorder="0" applyProtection="0"/>
    <xf numFmtId="0" fontId="66" fillId="18" borderId="0" applyNumberFormat="0" applyBorder="0" applyProtection="0"/>
    <xf numFmtId="0" fontId="66" fillId="19" borderId="0" applyNumberFormat="0" applyBorder="0" applyProtection="0"/>
    <xf numFmtId="0" fontId="66" fillId="19" borderId="0" applyNumberFormat="0" applyBorder="0" applyProtection="0"/>
    <xf numFmtId="0" fontId="66" fillId="19" borderId="0" applyNumberFormat="0" applyBorder="0" applyProtection="0"/>
    <xf numFmtId="0" fontId="66" fillId="19" borderId="0" applyNumberFormat="0" applyBorder="0" applyProtection="0"/>
    <xf numFmtId="0" fontId="66" fillId="14" borderId="0" applyNumberFormat="0" applyBorder="0" applyProtection="0"/>
    <xf numFmtId="0" fontId="66" fillId="14" borderId="0" applyNumberFormat="0" applyBorder="0" applyProtection="0"/>
    <xf numFmtId="0" fontId="66" fillId="14" borderId="0" applyNumberFormat="0" applyBorder="0" applyProtection="0"/>
    <xf numFmtId="0" fontId="66" fillId="14" borderId="0" applyNumberFormat="0" applyBorder="0" applyProtection="0"/>
    <xf numFmtId="0" fontId="66" fillId="15" borderId="0" applyNumberFormat="0" applyBorder="0" applyProtection="0"/>
    <xf numFmtId="0" fontId="66" fillId="15" borderId="0" applyNumberFormat="0" applyBorder="0" applyProtection="0"/>
    <xf numFmtId="0" fontId="66" fillId="15" borderId="0" applyNumberFormat="0" applyBorder="0" applyProtection="0"/>
    <xf numFmtId="0" fontId="66" fillId="15" borderId="0" applyNumberFormat="0" applyBorder="0" applyProtection="0"/>
    <xf numFmtId="0" fontId="66" fillId="20" borderId="0" applyNumberFormat="0" applyBorder="0" applyProtection="0"/>
    <xf numFmtId="0" fontId="66" fillId="20" borderId="0" applyNumberFormat="0" applyBorder="0" applyProtection="0"/>
    <xf numFmtId="0" fontId="66" fillId="20" borderId="0" applyNumberFormat="0" applyBorder="0" applyProtection="0"/>
    <xf numFmtId="0" fontId="66" fillId="20" borderId="0" applyNumberFormat="0" applyBorder="0" applyProtection="0"/>
    <xf numFmtId="0" fontId="169" fillId="0" borderId="0"/>
    <xf numFmtId="0" fontId="169" fillId="0" borderId="0"/>
    <xf numFmtId="0" fontId="48" fillId="71" borderId="0" applyNumberFormat="0" applyBorder="0" applyAlignment="0" applyProtection="0"/>
    <xf numFmtId="0" fontId="48" fillId="64" borderId="0" applyNumberFormat="0" applyBorder="0" applyAlignment="0" applyProtection="0"/>
    <xf numFmtId="0" fontId="48" fillId="72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4" fontId="48" fillId="0" borderId="0"/>
    <xf numFmtId="203" fontId="82" fillId="0" borderId="1"/>
    <xf numFmtId="203" fontId="170" fillId="0" borderId="0">
      <alignment vertical="top"/>
    </xf>
    <xf numFmtId="203" fontId="171" fillId="0" borderId="0">
      <alignment horizontal="right"/>
    </xf>
    <xf numFmtId="203" fontId="171" fillId="0" borderId="0">
      <alignment horizontal="left"/>
    </xf>
    <xf numFmtId="2" fontId="174" fillId="0" borderId="0">
      <protection locked="0"/>
    </xf>
    <xf numFmtId="2" fontId="175" fillId="0" borderId="0">
      <protection locked="0"/>
    </xf>
    <xf numFmtId="0" fontId="172" fillId="0" borderId="0"/>
    <xf numFmtId="0" fontId="173" fillId="0" borderId="0"/>
    <xf numFmtId="0" fontId="176" fillId="0" borderId="0">
      <alignment vertical="center"/>
    </xf>
    <xf numFmtId="0" fontId="52" fillId="68" borderId="3" applyNumberFormat="0" applyAlignment="0" applyProtection="0"/>
    <xf numFmtId="0" fontId="52" fillId="68" borderId="3" applyNumberFormat="0" applyAlignment="0" applyProtection="0"/>
    <xf numFmtId="0" fontId="52" fillId="68" borderId="3" applyNumberFormat="0" applyAlignment="0" applyProtection="0"/>
    <xf numFmtId="0" fontId="52" fillId="68" borderId="3" applyNumberFormat="0" applyAlignment="0" applyProtection="0"/>
    <xf numFmtId="0" fontId="52" fillId="68" borderId="3" applyNumberFormat="0" applyAlignment="0" applyProtection="0"/>
    <xf numFmtId="4" fontId="48" fillId="0" borderId="0"/>
    <xf numFmtId="204" fontId="47" fillId="0" borderId="0" applyBorder="0" applyAlignment="0" applyProtection="0"/>
    <xf numFmtId="204" fontId="47" fillId="0" borderId="0" applyBorder="0" applyAlignment="0" applyProtection="0"/>
    <xf numFmtId="3" fontId="48" fillId="0" borderId="0"/>
    <xf numFmtId="167" fontId="48" fillId="0" borderId="0"/>
    <xf numFmtId="0" fontId="48" fillId="0" borderId="0"/>
    <xf numFmtId="0" fontId="48" fillId="0" borderId="0"/>
    <xf numFmtId="168" fontId="48" fillId="0" borderId="0"/>
    <xf numFmtId="169" fontId="48" fillId="0" borderId="0"/>
    <xf numFmtId="0" fontId="54" fillId="72" borderId="53" applyNumberFormat="0" applyAlignment="0" applyProtection="0"/>
    <xf numFmtId="0" fontId="54" fillId="72" borderId="53" applyNumberFormat="0" applyAlignment="0" applyProtection="0"/>
    <xf numFmtId="0" fontId="54" fillId="72" borderId="53" applyNumberFormat="0" applyAlignment="0" applyProtection="0"/>
    <xf numFmtId="205" fontId="47" fillId="0" borderId="0" applyFill="0" applyBorder="0" applyAlignment="0" applyProtection="0"/>
    <xf numFmtId="0" fontId="177" fillId="0" borderId="5">
      <alignment horizontal="center"/>
    </xf>
    <xf numFmtId="2" fontId="48" fillId="0" borderId="0"/>
    <xf numFmtId="2" fontId="48" fillId="0" borderId="0"/>
    <xf numFmtId="0" fontId="178" fillId="0" borderId="0">
      <alignment horizontal="left"/>
    </xf>
    <xf numFmtId="0" fontId="54" fillId="72" borderId="53" applyNumberFormat="0" applyAlignment="0" applyProtection="0"/>
    <xf numFmtId="171" fontId="48" fillId="0" borderId="0"/>
    <xf numFmtId="206" fontId="47" fillId="0" borderId="0" applyFill="0" applyBorder="0" applyAlignment="0" applyProtection="0"/>
    <xf numFmtId="167" fontId="48" fillId="0" borderId="0"/>
    <xf numFmtId="0" fontId="47" fillId="0" borderId="0"/>
    <xf numFmtId="0" fontId="47" fillId="0" borderId="0"/>
    <xf numFmtId="0" fontId="47" fillId="0" borderId="0"/>
    <xf numFmtId="173" fontId="174" fillId="0" borderId="0">
      <protection locked="0"/>
    </xf>
    <xf numFmtId="187" fontId="174" fillId="0" borderId="0">
      <protection locked="0"/>
    </xf>
    <xf numFmtId="9" fontId="179" fillId="0" borderId="0" applyFill="0" applyBorder="0" applyAlignment="0" applyProtection="0"/>
    <xf numFmtId="9" fontId="48" fillId="0" borderId="0"/>
    <xf numFmtId="9" fontId="48" fillId="0" borderId="0"/>
    <xf numFmtId="0" fontId="171" fillId="0" borderId="0"/>
    <xf numFmtId="207" fontId="48" fillId="0" borderId="0"/>
    <xf numFmtId="207" fontId="180" fillId="0" borderId="13"/>
    <xf numFmtId="175" fontId="47" fillId="0" borderId="0">
      <protection locked="0"/>
    </xf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7" fillId="0" borderId="0" applyFill="0" applyBorder="0" applyAlignment="0" applyProtection="0"/>
    <xf numFmtId="204" fontId="48" fillId="0" borderId="0"/>
    <xf numFmtId="208" fontId="47" fillId="0" borderId="0" applyFill="0" applyBorder="0" applyAlignment="0" applyProtection="0"/>
    <xf numFmtId="204" fontId="47" fillId="0" borderId="0"/>
    <xf numFmtId="204" fontId="47" fillId="0" borderId="0"/>
    <xf numFmtId="204" fontId="47" fillId="0" borderId="0"/>
    <xf numFmtId="177" fontId="48" fillId="0" borderId="0"/>
    <xf numFmtId="178" fontId="48" fillId="0" borderId="0"/>
    <xf numFmtId="0" fontId="92" fillId="0" borderId="14"/>
    <xf numFmtId="2" fontId="181" fillId="0" borderId="0">
      <protection locked="0"/>
    </xf>
    <xf numFmtId="2" fontId="181" fillId="0" borderId="0">
      <protection locked="0"/>
    </xf>
    <xf numFmtId="187" fontId="174" fillId="0" borderId="0">
      <protection locked="0"/>
    </xf>
    <xf numFmtId="191" fontId="174" fillId="0" borderId="0">
      <protection locked="0"/>
    </xf>
    <xf numFmtId="0" fontId="47" fillId="0" borderId="0"/>
    <xf numFmtId="208" fontId="179" fillId="0" borderId="0" applyFill="0" applyBorder="0" applyAlignment="0" applyProtection="0"/>
    <xf numFmtId="204" fontId="47" fillId="0" borderId="0" applyFill="0" applyBorder="0" applyAlignment="0" applyProtection="0"/>
    <xf numFmtId="208" fontId="47" fillId="0" borderId="0" applyFill="0" applyBorder="0" applyAlignment="0" applyProtection="0"/>
    <xf numFmtId="204" fontId="47" fillId="0" borderId="0" applyFill="0" applyBorder="0" applyAlignment="0" applyProtection="0"/>
    <xf numFmtId="208" fontId="47" fillId="0" borderId="0" applyFill="0" applyBorder="0" applyAlignment="0" applyProtection="0"/>
    <xf numFmtId="3" fontId="48" fillId="0" borderId="0"/>
    <xf numFmtId="0" fontId="92" fillId="0" borderId="14"/>
    <xf numFmtId="0" fontId="182" fillId="0" borderId="0"/>
    <xf numFmtId="0" fontId="18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9" fillId="0" borderId="0"/>
    <xf numFmtId="0" fontId="37" fillId="0" borderId="0"/>
    <xf numFmtId="0" fontId="47" fillId="0" borderId="0"/>
    <xf numFmtId="0" fontId="47" fillId="23" borderId="59" applyNumberFormat="0" applyAlignment="0" applyProtection="0"/>
    <xf numFmtId="0" fontId="47" fillId="23" borderId="59" applyNumberFormat="0" applyAlignment="0" applyProtection="0"/>
    <xf numFmtId="0" fontId="47" fillId="23" borderId="59" applyNumberFormat="0" applyAlignment="0" applyProtection="0"/>
    <xf numFmtId="0" fontId="47" fillId="23" borderId="59" applyNumberFormat="0" applyAlignment="0" applyProtection="0"/>
    <xf numFmtId="0" fontId="47" fillId="23" borderId="59" applyNumberFormat="0" applyAlignment="0" applyProtection="0"/>
    <xf numFmtId="0" fontId="54" fillId="7" borderId="58" applyNumberFormat="0" applyAlignment="0" applyProtection="0"/>
    <xf numFmtId="0" fontId="54" fillId="8" borderId="58" applyNumberFormat="0" applyAlignment="0" applyProtection="0"/>
    <xf numFmtId="0" fontId="54" fillId="7" borderId="58" applyNumberFormat="0" applyAlignment="0" applyProtection="0"/>
    <xf numFmtId="0" fontId="54" fillId="7" borderId="58" applyNumberFormat="0" applyAlignment="0" applyProtection="0"/>
    <xf numFmtId="0" fontId="54" fillId="7" borderId="58" applyNumberFormat="0" applyAlignment="0" applyProtection="0"/>
    <xf numFmtId="0" fontId="37" fillId="0" borderId="0"/>
    <xf numFmtId="0" fontId="51" fillId="8" borderId="58" applyNumberFormat="0" applyAlignment="0" applyProtection="0"/>
    <xf numFmtId="0" fontId="51" fillId="8" borderId="58" applyNumberFormat="0" applyAlignment="0" applyProtection="0"/>
    <xf numFmtId="0" fontId="51" fillId="8" borderId="58" applyNumberFormat="0" applyAlignment="0" applyProtection="0"/>
    <xf numFmtId="0" fontId="51" fillId="8" borderId="58" applyNumberFormat="0" applyAlignment="0" applyProtection="0"/>
    <xf numFmtId="0" fontId="51" fillId="8" borderId="58" applyNumberFormat="0" applyAlignment="0" applyProtection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183" fillId="73" borderId="0" applyBorder="0" applyProtection="0"/>
    <xf numFmtId="0" fontId="183" fillId="73" borderId="0" applyBorder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64" fillId="0" borderId="63" applyNumberFormat="0" applyFill="0" applyAlignment="0" applyProtection="0"/>
    <xf numFmtId="0" fontId="64" fillId="0" borderId="63" applyNumberFormat="0" applyFill="0" applyAlignment="0" applyProtection="0"/>
    <xf numFmtId="0" fontId="64" fillId="0" borderId="63" applyNumberFormat="0" applyFill="0" applyAlignment="0" applyProtection="0"/>
    <xf numFmtId="0" fontId="64" fillId="0" borderId="63" applyNumberFormat="0" applyFill="0" applyAlignment="0" applyProtection="0"/>
    <xf numFmtId="0" fontId="57" fillId="8" borderId="70" applyNumberFormat="0" applyAlignment="0" applyProtection="0"/>
    <xf numFmtId="0" fontId="57" fillId="8" borderId="70" applyNumberFormat="0" applyAlignment="0" applyProtection="0"/>
    <xf numFmtId="0" fontId="57" fillId="8" borderId="70" applyNumberFormat="0" applyAlignment="0" applyProtection="0"/>
    <xf numFmtId="0" fontId="57" fillId="8" borderId="70" applyNumberFormat="0" applyAlignment="0" applyProtection="0"/>
    <xf numFmtId="0" fontId="57" fillId="8" borderId="62" applyNumberFormat="0" applyAlignment="0" applyProtection="0"/>
    <xf numFmtId="0" fontId="57" fillId="8" borderId="62" applyNumberFormat="0" applyAlignment="0" applyProtection="0"/>
    <xf numFmtId="0" fontId="57" fillId="8" borderId="62" applyNumberFormat="0" applyAlignment="0" applyProtection="0"/>
    <xf numFmtId="0" fontId="57" fillId="8" borderId="62" applyNumberFormat="0" applyAlignment="0" applyProtection="0"/>
    <xf numFmtId="0" fontId="57" fillId="8" borderId="70" applyNumberFormat="0" applyAlignment="0" applyProtection="0"/>
    <xf numFmtId="0" fontId="47" fillId="23" borderId="69" applyNumberFormat="0" applyAlignment="0" applyProtection="0"/>
    <xf numFmtId="0" fontId="47" fillId="23" borderId="69" applyNumberFormat="0" applyAlignment="0" applyProtection="0"/>
    <xf numFmtId="0" fontId="47" fillId="23" borderId="69" applyNumberFormat="0" applyAlignment="0" applyProtection="0"/>
    <xf numFmtId="0" fontId="47" fillId="23" borderId="69" applyNumberFormat="0" applyAlignment="0" applyProtection="0"/>
    <xf numFmtId="0" fontId="47" fillId="23" borderId="69" applyNumberFormat="0" applyAlignment="0" applyProtection="0"/>
    <xf numFmtId="0" fontId="57" fillId="8" borderId="62" applyNumberFormat="0" applyAlignment="0" applyProtection="0"/>
    <xf numFmtId="0" fontId="47" fillId="23" borderId="61" applyNumberFormat="0" applyAlignment="0" applyProtection="0"/>
    <xf numFmtId="0" fontId="47" fillId="23" borderId="61" applyNumberFormat="0" applyAlignment="0" applyProtection="0"/>
    <xf numFmtId="0" fontId="47" fillId="23" borderId="61" applyNumberFormat="0" applyAlignment="0" applyProtection="0"/>
    <xf numFmtId="0" fontId="47" fillId="23" borderId="61" applyNumberFormat="0" applyAlignment="0" applyProtection="0"/>
    <xf numFmtId="0" fontId="47" fillId="23" borderId="61" applyNumberFormat="0" applyAlignment="0" applyProtection="0"/>
    <xf numFmtId="0" fontId="51" fillId="8" borderId="64" applyNumberFormat="0" applyAlignment="0" applyProtection="0"/>
    <xf numFmtId="0" fontId="51" fillId="8" borderId="64" applyNumberFormat="0" applyAlignment="0" applyProtection="0"/>
    <xf numFmtId="0" fontId="51" fillId="8" borderId="64" applyNumberFormat="0" applyAlignment="0" applyProtection="0"/>
    <xf numFmtId="0" fontId="51" fillId="8" borderId="64" applyNumberFormat="0" applyAlignment="0" applyProtection="0"/>
    <xf numFmtId="0" fontId="54" fillId="7" borderId="68" applyNumberFormat="0" applyAlignment="0" applyProtection="0"/>
    <xf numFmtId="0" fontId="54" fillId="7" borderId="60" applyNumberFormat="0" applyAlignment="0" applyProtection="0"/>
    <xf numFmtId="0" fontId="54" fillId="8" borderId="68" applyNumberFormat="0" applyAlignment="0" applyProtection="0"/>
    <xf numFmtId="0" fontId="54" fillId="7" borderId="68" applyNumberFormat="0" applyAlignment="0" applyProtection="0"/>
    <xf numFmtId="0" fontId="54" fillId="7" borderId="68" applyNumberFormat="0" applyAlignment="0" applyProtection="0"/>
    <xf numFmtId="0" fontId="54" fillId="7" borderId="68" applyNumberFormat="0" applyAlignment="0" applyProtection="0"/>
    <xf numFmtId="0" fontId="54" fillId="8" borderId="60" applyNumberFormat="0" applyAlignment="0" applyProtection="0"/>
    <xf numFmtId="0" fontId="54" fillId="7" borderId="60" applyNumberFormat="0" applyAlignment="0" applyProtection="0"/>
    <xf numFmtId="0" fontId="54" fillId="7" borderId="60" applyNumberFormat="0" applyAlignment="0" applyProtection="0"/>
    <xf numFmtId="0" fontId="54" fillId="7" borderId="60" applyNumberFormat="0" applyAlignment="0" applyProtection="0"/>
    <xf numFmtId="0" fontId="54" fillId="7" borderId="64" applyNumberFormat="0" applyAlignment="0" applyProtection="0"/>
    <xf numFmtId="0" fontId="54" fillId="7" borderId="64" applyNumberFormat="0" applyAlignment="0" applyProtection="0"/>
    <xf numFmtId="0" fontId="54" fillId="7" borderId="64" applyNumberFormat="0" applyAlignment="0" applyProtection="0"/>
    <xf numFmtId="0" fontId="54" fillId="8" borderId="64" applyNumberFormat="0" applyAlignment="0" applyProtection="0"/>
    <xf numFmtId="0" fontId="54" fillId="7" borderId="64" applyNumberFormat="0" applyAlignment="0" applyProtection="0"/>
    <xf numFmtId="0" fontId="33" fillId="0" borderId="0"/>
    <xf numFmtId="0" fontId="51" fillId="8" borderId="60" applyNumberFormat="0" applyAlignment="0" applyProtection="0"/>
    <xf numFmtId="0" fontId="51" fillId="8" borderId="60" applyNumberFormat="0" applyAlignment="0" applyProtection="0"/>
    <xf numFmtId="0" fontId="51" fillId="8" borderId="60" applyNumberFormat="0" applyAlignment="0" applyProtection="0"/>
    <xf numFmtId="0" fontId="51" fillId="8" borderId="60" applyNumberFormat="0" applyAlignment="0" applyProtection="0"/>
    <xf numFmtId="0" fontId="51" fillId="8" borderId="60" applyNumberFormat="0" applyAlignment="0" applyProtection="0"/>
    <xf numFmtId="0" fontId="51" fillId="8" borderId="68" applyNumberFormat="0" applyAlignment="0" applyProtection="0"/>
    <xf numFmtId="0" fontId="51" fillId="8" borderId="68" applyNumberFormat="0" applyAlignment="0" applyProtection="0"/>
    <xf numFmtId="0" fontId="51" fillId="8" borderId="68" applyNumberFormat="0" applyAlignment="0" applyProtection="0"/>
    <xf numFmtId="0" fontId="51" fillId="8" borderId="68" applyNumberFormat="0" applyAlignment="0" applyProtection="0"/>
    <xf numFmtId="9" fontId="33" fillId="0" borderId="0" applyFont="0" applyFill="0" applyBorder="0" applyAlignment="0" applyProtection="0"/>
    <xf numFmtId="0" fontId="47" fillId="23" borderId="65" applyNumberFormat="0" applyAlignment="0" applyProtection="0"/>
    <xf numFmtId="0" fontId="47" fillId="23" borderId="65" applyNumberFormat="0" applyAlignment="0" applyProtection="0"/>
    <xf numFmtId="0" fontId="47" fillId="23" borderId="65" applyNumberFormat="0" applyAlignment="0" applyProtection="0"/>
    <xf numFmtId="0" fontId="47" fillId="23" borderId="65" applyNumberFormat="0" applyAlignment="0" applyProtection="0"/>
    <xf numFmtId="0" fontId="47" fillId="23" borderId="65" applyNumberFormat="0" applyAlignment="0" applyProtection="0"/>
    <xf numFmtId="0" fontId="57" fillId="8" borderId="66" applyNumberFormat="0" applyAlignment="0" applyProtection="0"/>
    <xf numFmtId="0" fontId="57" fillId="8" borderId="66" applyNumberFormat="0" applyAlignment="0" applyProtection="0"/>
    <xf numFmtId="0" fontId="57" fillId="8" borderId="66" applyNumberFormat="0" applyAlignment="0" applyProtection="0"/>
    <xf numFmtId="0" fontId="57" fillId="8" borderId="66" applyNumberFormat="0" applyAlignment="0" applyProtection="0"/>
    <xf numFmtId="0" fontId="57" fillId="8" borderId="66" applyNumberFormat="0" applyAlignment="0" applyProtection="0"/>
    <xf numFmtId="43" fontId="33" fillId="0" borderId="0" applyFont="0" applyFill="0" applyBorder="0" applyAlignment="0" applyProtection="0"/>
    <xf numFmtId="0" fontId="51" fillId="8" borderId="64" applyNumberFormat="0" applyAlignment="0" applyProtection="0"/>
    <xf numFmtId="0" fontId="33" fillId="0" borderId="0"/>
    <xf numFmtId="0" fontId="33" fillId="0" borderId="0"/>
    <xf numFmtId="0" fontId="51" fillId="8" borderId="68" applyNumberFormat="0" applyAlignment="0" applyProtection="0"/>
    <xf numFmtId="0" fontId="64" fillId="0" borderId="67" applyNumberFormat="0" applyFill="0" applyAlignment="0" applyProtection="0"/>
    <xf numFmtId="0" fontId="64" fillId="0" borderId="67" applyNumberFormat="0" applyFill="0" applyAlignment="0" applyProtection="0"/>
    <xf numFmtId="0" fontId="64" fillId="0" borderId="67" applyNumberFormat="0" applyFill="0" applyAlignment="0" applyProtection="0"/>
    <xf numFmtId="0" fontId="64" fillId="0" borderId="67" applyNumberFormat="0" applyFill="0" applyAlignment="0" applyProtection="0"/>
    <xf numFmtId="0" fontId="64" fillId="0" borderId="71" applyNumberFormat="0" applyFill="0" applyAlignment="0" applyProtection="0"/>
    <xf numFmtId="0" fontId="64" fillId="0" borderId="71" applyNumberFormat="0" applyFill="0" applyAlignment="0" applyProtection="0"/>
    <xf numFmtId="0" fontId="64" fillId="0" borderId="71" applyNumberFormat="0" applyFill="0" applyAlignment="0" applyProtection="0"/>
    <xf numFmtId="0" fontId="64" fillId="0" borderId="71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9" fontId="31" fillId="0" borderId="0" applyFont="0" applyFill="0" applyBorder="0" applyAlignment="0" applyProtection="0"/>
    <xf numFmtId="0" fontId="31" fillId="0" borderId="0"/>
    <xf numFmtId="0" fontId="30" fillId="0" borderId="0"/>
    <xf numFmtId="0" fontId="169" fillId="76" borderId="0" applyBorder="0" applyProtection="0"/>
    <xf numFmtId="0" fontId="169" fillId="77" borderId="0" applyBorder="0" applyProtection="0"/>
    <xf numFmtId="0" fontId="169" fillId="78" borderId="0" applyBorder="0" applyProtection="0"/>
    <xf numFmtId="0" fontId="169" fillId="79" borderId="0" applyBorder="0" applyProtection="0"/>
    <xf numFmtId="0" fontId="169" fillId="80" borderId="0" applyBorder="0" applyProtection="0"/>
    <xf numFmtId="0" fontId="169" fillId="81" borderId="0" applyBorder="0" applyProtection="0"/>
    <xf numFmtId="0" fontId="169" fillId="76" borderId="0" applyBorder="0" applyProtection="0"/>
    <xf numFmtId="0" fontId="169" fillId="76" borderId="0" applyBorder="0" applyProtection="0"/>
    <xf numFmtId="0" fontId="169" fillId="76" borderId="0" applyBorder="0" applyProtection="0"/>
    <xf numFmtId="0" fontId="169" fillId="76" borderId="0" applyBorder="0" applyProtection="0"/>
    <xf numFmtId="0" fontId="169" fillId="77" borderId="0" applyBorder="0" applyProtection="0"/>
    <xf numFmtId="0" fontId="169" fillId="77" borderId="0" applyBorder="0" applyProtection="0"/>
    <xf numFmtId="0" fontId="169" fillId="77" borderId="0" applyBorder="0" applyProtection="0"/>
    <xf numFmtId="0" fontId="169" fillId="77" borderId="0" applyBorder="0" applyProtection="0"/>
    <xf numFmtId="0" fontId="169" fillId="78" borderId="0" applyBorder="0" applyProtection="0"/>
    <xf numFmtId="0" fontId="169" fillId="78" borderId="0" applyBorder="0" applyProtection="0"/>
    <xf numFmtId="0" fontId="169" fillId="78" borderId="0" applyBorder="0" applyProtection="0"/>
    <xf numFmtId="0" fontId="169" fillId="78" borderId="0" applyBorder="0" applyProtection="0"/>
    <xf numFmtId="0" fontId="169" fillId="79" borderId="0" applyBorder="0" applyProtection="0"/>
    <xf numFmtId="0" fontId="169" fillId="79" borderId="0" applyBorder="0" applyProtection="0"/>
    <xf numFmtId="0" fontId="169" fillId="79" borderId="0" applyBorder="0" applyProtection="0"/>
    <xf numFmtId="0" fontId="169" fillId="79" borderId="0" applyBorder="0" applyProtection="0"/>
    <xf numFmtId="0" fontId="169" fillId="80" borderId="0" applyBorder="0" applyProtection="0"/>
    <xf numFmtId="0" fontId="169" fillId="80" borderId="0" applyBorder="0" applyProtection="0"/>
    <xf numFmtId="0" fontId="169" fillId="80" borderId="0" applyBorder="0" applyProtection="0"/>
    <xf numFmtId="0" fontId="169" fillId="80" borderId="0" applyBorder="0" applyProtection="0"/>
    <xf numFmtId="0" fontId="169" fillId="81" borderId="0" applyBorder="0" applyProtection="0"/>
    <xf numFmtId="0" fontId="169" fillId="81" borderId="0" applyBorder="0" applyProtection="0"/>
    <xf numFmtId="0" fontId="169" fillId="81" borderId="0" applyBorder="0" applyProtection="0"/>
    <xf numFmtId="0" fontId="169" fillId="82" borderId="0" applyBorder="0" applyProtection="0"/>
    <xf numFmtId="0" fontId="169" fillId="83" borderId="0" applyBorder="0" applyProtection="0"/>
    <xf numFmtId="0" fontId="169" fillId="84" borderId="0" applyBorder="0" applyProtection="0"/>
    <xf numFmtId="0" fontId="169" fillId="85" borderId="0" applyBorder="0" applyProtection="0"/>
    <xf numFmtId="0" fontId="169" fillId="79" borderId="0" applyBorder="0" applyProtection="0"/>
    <xf numFmtId="0" fontId="169" fillId="83" borderId="0" applyBorder="0" applyProtection="0"/>
    <xf numFmtId="0" fontId="169" fillId="86" borderId="0" applyBorder="0" applyProtection="0"/>
    <xf numFmtId="0" fontId="169" fillId="83" borderId="0" applyBorder="0" applyProtection="0"/>
    <xf numFmtId="0" fontId="169" fillId="83" borderId="0" applyBorder="0" applyProtection="0"/>
    <xf numFmtId="0" fontId="169" fillId="83" borderId="0" applyBorder="0" applyProtection="0"/>
    <xf numFmtId="0" fontId="169" fillId="83" borderId="0" applyBorder="0" applyProtection="0"/>
    <xf numFmtId="0" fontId="169" fillId="84" borderId="0" applyBorder="0" applyProtection="0"/>
    <xf numFmtId="0" fontId="169" fillId="84" borderId="0" applyBorder="0" applyProtection="0"/>
    <xf numFmtId="0" fontId="169" fillId="84" borderId="0" applyBorder="0" applyProtection="0"/>
    <xf numFmtId="0" fontId="169" fillId="84" borderId="0" applyBorder="0" applyProtection="0"/>
    <xf numFmtId="0" fontId="169" fillId="85" borderId="0" applyBorder="0" applyProtection="0"/>
    <xf numFmtId="0" fontId="169" fillId="85" borderId="0" applyBorder="0" applyProtection="0"/>
    <xf numFmtId="0" fontId="169" fillId="85" borderId="0" applyBorder="0" applyProtection="0"/>
    <xf numFmtId="0" fontId="169" fillId="85" borderId="0" applyBorder="0" applyProtection="0"/>
    <xf numFmtId="0" fontId="169" fillId="79" borderId="0" applyBorder="0" applyProtection="0"/>
    <xf numFmtId="0" fontId="169" fillId="79" borderId="0" applyBorder="0" applyProtection="0"/>
    <xf numFmtId="0" fontId="169" fillId="79" borderId="0" applyBorder="0" applyProtection="0"/>
    <xf numFmtId="0" fontId="169" fillId="79" borderId="0" applyBorder="0" applyProtection="0"/>
    <xf numFmtId="0" fontId="169" fillId="83" borderId="0" applyBorder="0" applyProtection="0"/>
    <xf numFmtId="0" fontId="169" fillId="83" borderId="0" applyBorder="0" applyProtection="0"/>
    <xf numFmtId="0" fontId="169" fillId="83" borderId="0" applyBorder="0" applyProtection="0"/>
    <xf numFmtId="0" fontId="169" fillId="83" borderId="0" applyBorder="0" applyProtection="0"/>
    <xf numFmtId="0" fontId="169" fillId="86" borderId="0" applyBorder="0" applyProtection="0"/>
    <xf numFmtId="0" fontId="169" fillId="86" borderId="0" applyBorder="0" applyProtection="0"/>
    <xf numFmtId="0" fontId="169" fillId="86" borderId="0" applyBorder="0" applyProtection="0"/>
    <xf numFmtId="0" fontId="169" fillId="86" borderId="0" applyBorder="0" applyProtection="0"/>
    <xf numFmtId="0" fontId="145" fillId="87" borderId="0" applyBorder="0" applyProtection="0"/>
    <xf numFmtId="0" fontId="145" fillId="84" borderId="0" applyBorder="0" applyProtection="0"/>
    <xf numFmtId="0" fontId="145" fillId="85" borderId="0" applyBorder="0" applyProtection="0"/>
    <xf numFmtId="0" fontId="145" fillId="49" borderId="0" applyBorder="0" applyProtection="0"/>
    <xf numFmtId="0" fontId="145" fillId="88" borderId="0" applyBorder="0" applyProtection="0"/>
    <xf numFmtId="0" fontId="145" fillId="89" borderId="0" applyBorder="0" applyProtection="0"/>
    <xf numFmtId="0" fontId="145" fillId="87" borderId="0" applyBorder="0" applyProtection="0"/>
    <xf numFmtId="0" fontId="145" fillId="87" borderId="0" applyBorder="0" applyProtection="0"/>
    <xf numFmtId="0" fontId="145" fillId="87" borderId="0" applyBorder="0" applyProtection="0"/>
    <xf numFmtId="0" fontId="145" fillId="87" borderId="0" applyBorder="0" applyProtection="0"/>
    <xf numFmtId="0" fontId="145" fillId="84" borderId="0" applyBorder="0" applyProtection="0"/>
    <xf numFmtId="0" fontId="145" fillId="84" borderId="0" applyBorder="0" applyProtection="0"/>
    <xf numFmtId="0" fontId="145" fillId="84" borderId="0" applyBorder="0" applyProtection="0"/>
    <xf numFmtId="0" fontId="145" fillId="84" borderId="0" applyBorder="0" applyProtection="0"/>
    <xf numFmtId="0" fontId="145" fillId="85" borderId="0" applyBorder="0" applyProtection="0"/>
    <xf numFmtId="0" fontId="145" fillId="85" borderId="0" applyBorder="0" applyProtection="0"/>
    <xf numFmtId="0" fontId="145" fillId="85" borderId="0" applyBorder="0" applyProtection="0"/>
    <xf numFmtId="0" fontId="145" fillId="85" borderId="0" applyBorder="0" applyProtection="0"/>
    <xf numFmtId="0" fontId="145" fillId="49" borderId="0" applyBorder="0" applyProtection="0"/>
    <xf numFmtId="0" fontId="145" fillId="49" borderId="0" applyBorder="0" applyProtection="0"/>
    <xf numFmtId="0" fontId="145" fillId="49" borderId="0" applyBorder="0" applyProtection="0"/>
    <xf numFmtId="0" fontId="145" fillId="49" borderId="0" applyBorder="0" applyProtection="0"/>
    <xf numFmtId="0" fontId="145" fillId="88" borderId="0" applyBorder="0" applyProtection="0"/>
    <xf numFmtId="0" fontId="145" fillId="88" borderId="0" applyBorder="0" applyProtection="0"/>
    <xf numFmtId="0" fontId="145" fillId="88" borderId="0" applyBorder="0" applyProtection="0"/>
    <xf numFmtId="0" fontId="145" fillId="88" borderId="0" applyBorder="0" applyProtection="0"/>
    <xf numFmtId="0" fontId="145" fillId="89" borderId="0" applyBorder="0" applyProtection="0"/>
    <xf numFmtId="0" fontId="145" fillId="89" borderId="0" applyBorder="0" applyProtection="0"/>
    <xf numFmtId="0" fontId="145" fillId="89" borderId="0" applyBorder="0" applyProtection="0"/>
    <xf numFmtId="0" fontId="145" fillId="89" borderId="0" applyBorder="0" applyProtection="0"/>
    <xf numFmtId="0" fontId="145" fillId="90" borderId="0" applyBorder="0" applyProtection="0"/>
    <xf numFmtId="0" fontId="145" fillId="91" borderId="0" applyBorder="0" applyProtection="0"/>
    <xf numFmtId="0" fontId="145" fillId="92" borderId="0" applyBorder="0" applyProtection="0"/>
    <xf numFmtId="0" fontId="145" fillId="49" borderId="0" applyBorder="0" applyProtection="0"/>
    <xf numFmtId="0" fontId="145" fillId="88" borderId="0" applyBorder="0" applyProtection="0"/>
    <xf numFmtId="0" fontId="145" fillId="59" borderId="0" applyBorder="0" applyProtection="0"/>
    <xf numFmtId="164" fontId="67" fillId="0" borderId="72"/>
    <xf numFmtId="0" fontId="184" fillId="77" borderId="0" applyBorder="0" applyProtection="0"/>
    <xf numFmtId="0" fontId="185" fillId="78" borderId="0" applyBorder="0" applyProtection="0"/>
    <xf numFmtId="0" fontId="185" fillId="78" borderId="0" applyBorder="0" applyProtection="0"/>
    <xf numFmtId="0" fontId="185" fillId="78" borderId="0" applyBorder="0" applyProtection="0"/>
    <xf numFmtId="0" fontId="185" fillId="78" borderId="0" applyBorder="0" applyProtection="0"/>
    <xf numFmtId="0" fontId="186" fillId="0" borderId="0"/>
    <xf numFmtId="0" fontId="187" fillId="0" borderId="0"/>
    <xf numFmtId="2" fontId="188" fillId="0" borderId="0">
      <protection locked="0"/>
    </xf>
    <xf numFmtId="2" fontId="189" fillId="0" borderId="0">
      <protection locked="0"/>
    </xf>
    <xf numFmtId="0" fontId="190" fillId="82" borderId="26" applyProtection="0"/>
    <xf numFmtId="0" fontId="191" fillId="93" borderId="27" applyProtection="0"/>
    <xf numFmtId="4" fontId="169" fillId="0" borderId="0"/>
    <xf numFmtId="3" fontId="169" fillId="0" borderId="0"/>
    <xf numFmtId="167" fontId="169" fillId="0" borderId="0"/>
    <xf numFmtId="0" fontId="190" fillId="82" borderId="26" applyProtection="0"/>
    <xf numFmtId="0" fontId="190" fillId="82" borderId="26" applyProtection="0"/>
    <xf numFmtId="0" fontId="190" fillId="82" borderId="26" applyProtection="0"/>
    <xf numFmtId="0" fontId="190" fillId="82" borderId="26" applyProtection="0"/>
    <xf numFmtId="0" fontId="191" fillId="93" borderId="27" applyProtection="0"/>
    <xf numFmtId="0" fontId="191" fillId="93" borderId="27" applyProtection="0"/>
    <xf numFmtId="0" fontId="191" fillId="93" borderId="27" applyProtection="0"/>
    <xf numFmtId="0" fontId="191" fillId="93" borderId="27" applyProtection="0"/>
    <xf numFmtId="0" fontId="192" fillId="0" borderId="28" applyProtection="0"/>
    <xf numFmtId="0" fontId="192" fillId="0" borderId="28" applyProtection="0"/>
    <xf numFmtId="0" fontId="192" fillId="0" borderId="28" applyProtection="0"/>
    <xf numFmtId="0" fontId="192" fillId="0" borderId="28" applyProtection="0"/>
    <xf numFmtId="0" fontId="169" fillId="0" borderId="0"/>
    <xf numFmtId="0" fontId="169" fillId="0" borderId="0"/>
    <xf numFmtId="168" fontId="169" fillId="0" borderId="0"/>
    <xf numFmtId="169" fontId="169" fillId="0" borderId="0"/>
    <xf numFmtId="0" fontId="193" fillId="81" borderId="26" applyProtection="0"/>
    <xf numFmtId="0" fontId="193" fillId="81" borderId="26" applyProtection="0"/>
    <xf numFmtId="0" fontId="193" fillId="81" borderId="26" applyProtection="0"/>
    <xf numFmtId="0" fontId="193" fillId="82" borderId="26" applyProtection="0"/>
    <xf numFmtId="170" fontId="85" fillId="0" borderId="0" applyBorder="0" applyProtection="0"/>
    <xf numFmtId="0" fontId="85" fillId="0" borderId="0" applyBorder="0" applyProtection="0"/>
    <xf numFmtId="0" fontId="194" fillId="0" borderId="0" applyBorder="0" applyProtection="0"/>
    <xf numFmtId="0" fontId="79" fillId="0" borderId="73">
      <alignment horizontal="center"/>
    </xf>
    <xf numFmtId="2" fontId="169" fillId="0" borderId="0"/>
    <xf numFmtId="2" fontId="169" fillId="0" borderId="0"/>
    <xf numFmtId="0" fontId="185" fillId="78" borderId="0" applyBorder="0" applyProtection="0"/>
    <xf numFmtId="0" fontId="195" fillId="0" borderId="74" applyProtection="0"/>
    <xf numFmtId="0" fontId="196" fillId="0" borderId="75" applyProtection="0"/>
    <xf numFmtId="0" fontId="197" fillId="0" borderId="48" applyProtection="0"/>
    <xf numFmtId="0" fontId="197" fillId="0" borderId="0" applyBorder="0" applyProtection="0"/>
    <xf numFmtId="0" fontId="184" fillId="77" borderId="0" applyBorder="0" applyProtection="0"/>
    <xf numFmtId="0" fontId="184" fillId="77" borderId="0" applyBorder="0" applyProtection="0"/>
    <xf numFmtId="0" fontId="184" fillId="77" borderId="0" applyBorder="0" applyProtection="0"/>
    <xf numFmtId="0" fontId="184" fillId="77" borderId="0" applyBorder="0" applyProtection="0"/>
    <xf numFmtId="0" fontId="193" fillId="81" borderId="26" applyProtection="0"/>
    <xf numFmtId="171" fontId="169" fillId="0" borderId="0"/>
    <xf numFmtId="0" fontId="192" fillId="0" borderId="28" applyProtection="0"/>
    <xf numFmtId="172" fontId="85" fillId="0" borderId="0" applyBorder="0" applyProtection="0"/>
    <xf numFmtId="167" fontId="169" fillId="0" borderId="0"/>
    <xf numFmtId="0" fontId="198" fillId="94" borderId="0" applyBorder="0" applyProtection="0"/>
    <xf numFmtId="0" fontId="198" fillId="94" borderId="0" applyBorder="0" applyProtection="0"/>
    <xf numFmtId="0" fontId="198" fillId="94" borderId="0" applyBorder="0" applyProtection="0"/>
    <xf numFmtId="0" fontId="198" fillId="94" borderId="0" applyBorder="0" applyProtection="0"/>
    <xf numFmtId="0" fontId="198" fillId="94" borderId="0" applyBorder="0" applyProtection="0"/>
    <xf numFmtId="0" fontId="169" fillId="0" borderId="0"/>
    <xf numFmtId="0" fontId="169" fillId="0" borderId="0"/>
    <xf numFmtId="0" fontId="169" fillId="0" borderId="0"/>
    <xf numFmtId="0" fontId="85" fillId="95" borderId="33" applyProtection="0"/>
    <xf numFmtId="0" fontId="85" fillId="95" borderId="33" applyProtection="0"/>
    <xf numFmtId="0" fontId="85" fillId="95" borderId="33" applyProtection="0"/>
    <xf numFmtId="0" fontId="85" fillId="95" borderId="33" applyProtection="0"/>
    <xf numFmtId="0" fontId="85" fillId="95" borderId="33" applyProtection="0"/>
    <xf numFmtId="0" fontId="199" fillId="82" borderId="34" applyProtection="0"/>
    <xf numFmtId="173" fontId="188" fillId="0" borderId="0">
      <protection locked="0"/>
    </xf>
    <xf numFmtId="174" fontId="188" fillId="0" borderId="0">
      <protection locked="0"/>
    </xf>
    <xf numFmtId="9" fontId="85" fillId="0" borderId="0" applyBorder="0" applyProtection="0"/>
    <xf numFmtId="9" fontId="167" fillId="0" borderId="0" applyBorder="0" applyProtection="0"/>
    <xf numFmtId="9" fontId="169" fillId="0" borderId="0"/>
    <xf numFmtId="9" fontId="85" fillId="0" borderId="0" applyBorder="0" applyProtection="0"/>
    <xf numFmtId="9" fontId="169" fillId="0" borderId="0"/>
    <xf numFmtId="9" fontId="85" fillId="0" borderId="0" applyBorder="0" applyProtection="0"/>
    <xf numFmtId="9" fontId="85" fillId="0" borderId="0" applyBorder="0" applyProtection="0"/>
    <xf numFmtId="9" fontId="85" fillId="0" borderId="0" applyBorder="0" applyProtection="0"/>
    <xf numFmtId="9" fontId="85" fillId="0" borderId="0" applyBorder="0" applyProtection="0"/>
    <xf numFmtId="9" fontId="85" fillId="0" borderId="0" applyBorder="0" applyProtection="0"/>
    <xf numFmtId="9" fontId="85" fillId="0" borderId="0" applyBorder="0" applyProtection="0"/>
    <xf numFmtId="0" fontId="199" fillId="82" borderId="34" applyProtection="0"/>
    <xf numFmtId="0" fontId="199" fillId="82" borderId="34" applyProtection="0"/>
    <xf numFmtId="0" fontId="199" fillId="82" borderId="34" applyProtection="0"/>
    <xf numFmtId="0" fontId="199" fillId="82" borderId="34" applyProtection="0"/>
    <xf numFmtId="202" fontId="169" fillId="0" borderId="0"/>
    <xf numFmtId="202" fontId="87" fillId="0" borderId="76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85" fillId="0" borderId="0" applyBorder="0" applyProtection="0"/>
    <xf numFmtId="165" fontId="169" fillId="0" borderId="0"/>
    <xf numFmtId="176" fontId="85" fillId="0" borderId="0" applyBorder="0" applyProtection="0"/>
    <xf numFmtId="0" fontId="200" fillId="0" borderId="0" applyBorder="0" applyProtection="0"/>
    <xf numFmtId="0" fontId="200" fillId="0" borderId="0" applyBorder="0" applyProtection="0"/>
    <xf numFmtId="0" fontId="200" fillId="0" borderId="0" applyBorder="0" applyProtection="0"/>
    <xf numFmtId="0" fontId="200" fillId="0" borderId="0" applyBorder="0" applyProtection="0"/>
    <xf numFmtId="0" fontId="194" fillId="0" borderId="0" applyBorder="0" applyProtection="0"/>
    <xf numFmtId="0" fontId="194" fillId="0" borderId="0" applyBorder="0" applyProtection="0"/>
    <xf numFmtId="0" fontId="194" fillId="0" borderId="0" applyBorder="0" applyProtection="0"/>
    <xf numFmtId="0" fontId="194" fillId="0" borderId="0" applyBorder="0" applyProtection="0"/>
    <xf numFmtId="177" fontId="169" fillId="0" borderId="0"/>
    <xf numFmtId="178" fontId="169" fillId="0" borderId="0"/>
    <xf numFmtId="0" fontId="201" fillId="0" borderId="0" applyBorder="0" applyProtection="0"/>
    <xf numFmtId="0" fontId="90" fillId="0" borderId="77"/>
    <xf numFmtId="2" fontId="202" fillId="0" borderId="0">
      <protection locked="0"/>
    </xf>
    <xf numFmtId="2" fontId="202" fillId="0" borderId="0">
      <protection locked="0"/>
    </xf>
    <xf numFmtId="0" fontId="203" fillId="0" borderId="37" applyProtection="0"/>
    <xf numFmtId="0" fontId="203" fillId="0" borderId="37" applyProtection="0"/>
    <xf numFmtId="0" fontId="203" fillId="0" borderId="37" applyProtection="0"/>
    <xf numFmtId="0" fontId="203" fillId="0" borderId="37" applyProtection="0"/>
    <xf numFmtId="0" fontId="195" fillId="0" borderId="74" applyProtection="0"/>
    <xf numFmtId="0" fontId="195" fillId="0" borderId="74" applyProtection="0"/>
    <xf numFmtId="0" fontId="195" fillId="0" borderId="74" applyProtection="0"/>
    <xf numFmtId="0" fontId="195" fillId="0" borderId="74" applyProtection="0"/>
    <xf numFmtId="0" fontId="195" fillId="0" borderId="74" applyProtection="0"/>
    <xf numFmtId="0" fontId="204" fillId="0" borderId="0" applyBorder="0" applyProtection="0"/>
    <xf numFmtId="0" fontId="201" fillId="0" borderId="0" applyBorder="0" applyProtection="0"/>
    <xf numFmtId="0" fontId="196" fillId="0" borderId="75" applyProtection="0"/>
    <xf numFmtId="0" fontId="196" fillId="0" borderId="75" applyProtection="0"/>
    <xf numFmtId="0" fontId="196" fillId="0" borderId="75" applyProtection="0"/>
    <xf numFmtId="0" fontId="196" fillId="0" borderId="75" applyProtection="0"/>
    <xf numFmtId="0" fontId="197" fillId="0" borderId="48" applyProtection="0"/>
    <xf numFmtId="0" fontId="197" fillId="0" borderId="48" applyProtection="0"/>
    <xf numFmtId="0" fontId="197" fillId="0" borderId="48" applyProtection="0"/>
    <xf numFmtId="0" fontId="197" fillId="0" borderId="48" applyProtection="0"/>
    <xf numFmtId="0" fontId="197" fillId="0" borderId="0" applyBorder="0" applyProtection="0"/>
    <xf numFmtId="0" fontId="197" fillId="0" borderId="0" applyBorder="0" applyProtection="0"/>
    <xf numFmtId="0" fontId="197" fillId="0" borderId="0" applyBorder="0" applyProtection="0"/>
    <xf numFmtId="0" fontId="197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174" fontId="188" fillId="0" borderId="0">
      <protection locked="0"/>
    </xf>
    <xf numFmtId="179" fontId="188" fillId="0" borderId="0">
      <protection locked="0"/>
    </xf>
    <xf numFmtId="176" fontId="167" fillId="0" borderId="0" applyBorder="0" applyProtection="0"/>
    <xf numFmtId="165" fontId="85" fillId="0" borderId="0" applyBorder="0" applyProtection="0"/>
    <xf numFmtId="176" fontId="85" fillId="0" borderId="0" applyBorder="0" applyProtection="0"/>
    <xf numFmtId="165" fontId="85" fillId="0" borderId="0" applyBorder="0" applyProtection="0"/>
    <xf numFmtId="176" fontId="85" fillId="0" borderId="0" applyBorder="0" applyProtection="0"/>
    <xf numFmtId="3" fontId="169" fillId="0" borderId="0"/>
    <xf numFmtId="0" fontId="200" fillId="0" borderId="0" applyBorder="0" applyProtection="0"/>
    <xf numFmtId="0" fontId="145" fillId="90" borderId="0" applyBorder="0" applyProtection="0"/>
    <xf numFmtId="0" fontId="145" fillId="90" borderId="0" applyBorder="0" applyProtection="0"/>
    <xf numFmtId="0" fontId="145" fillId="90" borderId="0" applyBorder="0" applyProtection="0"/>
    <xf numFmtId="0" fontId="145" fillId="90" borderId="0" applyBorder="0" applyProtection="0"/>
    <xf numFmtId="0" fontId="145" fillId="91" borderId="0" applyBorder="0" applyProtection="0"/>
    <xf numFmtId="0" fontId="145" fillId="91" borderId="0" applyBorder="0" applyProtection="0"/>
    <xf numFmtId="0" fontId="145" fillId="91" borderId="0" applyBorder="0" applyProtection="0"/>
    <xf numFmtId="0" fontId="145" fillId="91" borderId="0" applyBorder="0" applyProtection="0"/>
    <xf numFmtId="0" fontId="145" fillId="92" borderId="0" applyBorder="0" applyProtection="0"/>
    <xf numFmtId="0" fontId="145" fillId="92" borderId="0" applyBorder="0" applyProtection="0"/>
    <xf numFmtId="0" fontId="145" fillId="92" borderId="0" applyBorder="0" applyProtection="0"/>
    <xf numFmtId="0" fontId="145" fillId="92" borderId="0" applyBorder="0" applyProtection="0"/>
    <xf numFmtId="0" fontId="145" fillId="49" borderId="0" applyBorder="0" applyProtection="0"/>
    <xf numFmtId="0" fontId="145" fillId="49" borderId="0" applyBorder="0" applyProtection="0"/>
    <xf numFmtId="0" fontId="145" fillId="49" borderId="0" applyBorder="0" applyProtection="0"/>
    <xf numFmtId="0" fontId="145" fillId="49" borderId="0" applyBorder="0" applyProtection="0"/>
    <xf numFmtId="0" fontId="145" fillId="88" borderId="0" applyBorder="0" applyProtection="0"/>
    <xf numFmtId="0" fontId="145" fillId="88" borderId="0" applyBorder="0" applyProtection="0"/>
    <xf numFmtId="0" fontId="145" fillId="88" borderId="0" applyBorder="0" applyProtection="0"/>
    <xf numFmtId="0" fontId="145" fillId="88" borderId="0" applyBorder="0" applyProtection="0"/>
    <xf numFmtId="0" fontId="145" fillId="59" borderId="0" applyBorder="0" applyProtection="0"/>
    <xf numFmtId="0" fontId="145" fillId="59" borderId="0" applyBorder="0" applyProtection="0"/>
    <xf numFmtId="0" fontId="145" fillId="59" borderId="0" applyBorder="0" applyProtection="0"/>
    <xf numFmtId="0" fontId="145" fillId="59" borderId="0" applyBorder="0" applyProtection="0"/>
    <xf numFmtId="4" fontId="169" fillId="0" borderId="0"/>
    <xf numFmtId="0" fontId="90" fillId="0" borderId="77"/>
    <xf numFmtId="0" fontId="29" fillId="0" borderId="0"/>
    <xf numFmtId="0" fontId="29" fillId="0" borderId="0"/>
    <xf numFmtId="0" fontId="28" fillId="0" borderId="0"/>
    <xf numFmtId="0" fontId="57" fillId="8" borderId="84" applyNumberFormat="0" applyAlignment="0" applyProtection="0"/>
    <xf numFmtId="0" fontId="57" fillId="8" borderId="84" applyNumberFormat="0" applyAlignment="0" applyProtection="0"/>
    <xf numFmtId="0" fontId="57" fillId="8" borderId="84" applyNumberFormat="0" applyAlignment="0" applyProtection="0"/>
    <xf numFmtId="0" fontId="57" fillId="8" borderId="84" applyNumberFormat="0" applyAlignment="0" applyProtection="0"/>
    <xf numFmtId="0" fontId="57" fillId="8" borderId="84" applyNumberFormat="0" applyAlignment="0" applyProtection="0"/>
    <xf numFmtId="0" fontId="47" fillId="23" borderId="83" applyNumberFormat="0" applyAlignment="0" applyProtection="0"/>
    <xf numFmtId="0" fontId="47" fillId="23" borderId="83" applyNumberFormat="0" applyAlignment="0" applyProtection="0"/>
    <xf numFmtId="0" fontId="47" fillId="23" borderId="83" applyNumberFormat="0" applyAlignment="0" applyProtection="0"/>
    <xf numFmtId="0" fontId="47" fillId="23" borderId="83" applyNumberFormat="0" applyAlignment="0" applyProtection="0"/>
    <xf numFmtId="0" fontId="47" fillId="23" borderId="83" applyNumberFormat="0" applyAlignment="0" applyProtection="0"/>
    <xf numFmtId="0" fontId="51" fillId="8" borderId="78" applyNumberFormat="0" applyAlignment="0" applyProtection="0"/>
    <xf numFmtId="0" fontId="51" fillId="8" borderId="78" applyNumberFormat="0" applyAlignment="0" applyProtection="0"/>
    <xf numFmtId="0" fontId="51" fillId="8" borderId="78" applyNumberFormat="0" applyAlignment="0" applyProtection="0"/>
    <xf numFmtId="0" fontId="51" fillId="8" borderId="78" applyNumberFormat="0" applyAlignment="0" applyProtection="0"/>
    <xf numFmtId="0" fontId="51" fillId="8" borderId="78" applyNumberFormat="0" applyAlignment="0" applyProtection="0"/>
    <xf numFmtId="0" fontId="54" fillId="7" borderId="82" applyNumberFormat="0" applyAlignment="0" applyProtection="0"/>
    <xf numFmtId="0" fontId="54" fillId="8" borderId="82" applyNumberFormat="0" applyAlignment="0" applyProtection="0"/>
    <xf numFmtId="0" fontId="54" fillId="7" borderId="82" applyNumberFormat="0" applyAlignment="0" applyProtection="0"/>
    <xf numFmtId="0" fontId="54" fillId="7" borderId="82" applyNumberFormat="0" applyAlignment="0" applyProtection="0"/>
    <xf numFmtId="0" fontId="54" fillId="7" borderId="82" applyNumberFormat="0" applyAlignment="0" applyProtection="0"/>
    <xf numFmtId="0" fontId="54" fillId="7" borderId="78" applyNumberFormat="0" applyAlignment="0" applyProtection="0"/>
    <xf numFmtId="0" fontId="54" fillId="7" borderId="78" applyNumberFormat="0" applyAlignment="0" applyProtection="0"/>
    <xf numFmtId="0" fontId="54" fillId="7" borderId="78" applyNumberFormat="0" applyAlignment="0" applyProtection="0"/>
    <xf numFmtId="0" fontId="54" fillId="8" borderId="78" applyNumberFormat="0" applyAlignment="0" applyProtection="0"/>
    <xf numFmtId="0" fontId="54" fillId="7" borderId="78" applyNumberFormat="0" applyAlignment="0" applyProtection="0"/>
    <xf numFmtId="0" fontId="51" fillId="8" borderId="82" applyNumberFormat="0" applyAlignment="0" applyProtection="0"/>
    <xf numFmtId="0" fontId="51" fillId="8" borderId="82" applyNumberFormat="0" applyAlignment="0" applyProtection="0"/>
    <xf numFmtId="0" fontId="51" fillId="8" borderId="82" applyNumberFormat="0" applyAlignment="0" applyProtection="0"/>
    <xf numFmtId="0" fontId="51" fillId="8" borderId="82" applyNumberFormat="0" applyAlignment="0" applyProtection="0"/>
    <xf numFmtId="0" fontId="51" fillId="8" borderId="82" applyNumberFormat="0" applyAlignment="0" applyProtection="0"/>
    <xf numFmtId="0" fontId="28" fillId="0" borderId="0"/>
    <xf numFmtId="0" fontId="47" fillId="23" borderId="79" applyNumberFormat="0" applyAlignment="0" applyProtection="0"/>
    <xf numFmtId="0" fontId="47" fillId="23" borderId="79" applyNumberFormat="0" applyAlignment="0" applyProtection="0"/>
    <xf numFmtId="0" fontId="47" fillId="23" borderId="79" applyNumberFormat="0" applyAlignment="0" applyProtection="0"/>
    <xf numFmtId="0" fontId="47" fillId="23" borderId="79" applyNumberFormat="0" applyAlignment="0" applyProtection="0"/>
    <xf numFmtId="0" fontId="47" fillId="23" borderId="79" applyNumberFormat="0" applyAlignment="0" applyProtection="0"/>
    <xf numFmtId="0" fontId="57" fillId="8" borderId="80" applyNumberFormat="0" applyAlignment="0" applyProtection="0"/>
    <xf numFmtId="9" fontId="28" fillId="0" borderId="0" applyFont="0" applyFill="0" applyBorder="0" applyAlignment="0" applyProtection="0"/>
    <xf numFmtId="0" fontId="57" fillId="8" borderId="80" applyNumberFormat="0" applyAlignment="0" applyProtection="0"/>
    <xf numFmtId="0" fontId="57" fillId="8" borderId="80" applyNumberFormat="0" applyAlignment="0" applyProtection="0"/>
    <xf numFmtId="0" fontId="57" fillId="8" borderId="80" applyNumberFormat="0" applyAlignment="0" applyProtection="0"/>
    <xf numFmtId="0" fontId="57" fillId="8" borderId="80" applyNumberFormat="0" applyAlignment="0" applyProtection="0"/>
    <xf numFmtId="0" fontId="64" fillId="0" borderId="81" applyNumberFormat="0" applyFill="0" applyAlignment="0" applyProtection="0"/>
    <xf numFmtId="0" fontId="64" fillId="0" borderId="81" applyNumberFormat="0" applyFill="0" applyAlignment="0" applyProtection="0"/>
    <xf numFmtId="0" fontId="64" fillId="0" borderId="81" applyNumberFormat="0" applyFill="0" applyAlignment="0" applyProtection="0"/>
    <xf numFmtId="0" fontId="64" fillId="0" borderId="81" applyNumberFormat="0" applyFill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64" fillId="0" borderId="85" applyNumberFormat="0" applyFill="0" applyAlignment="0" applyProtection="0"/>
    <xf numFmtId="0" fontId="64" fillId="0" borderId="85" applyNumberFormat="0" applyFill="0" applyAlignment="0" applyProtection="0"/>
    <xf numFmtId="0" fontId="64" fillId="0" borderId="85" applyNumberFormat="0" applyFill="0" applyAlignment="0" applyProtection="0"/>
    <xf numFmtId="0" fontId="64" fillId="0" borderId="85" applyNumberFormat="0" applyFill="0" applyAlignment="0" applyProtection="0"/>
    <xf numFmtId="4" fontId="48" fillId="0" borderId="0"/>
    <xf numFmtId="0" fontId="54" fillId="72" borderId="82" applyNumberFormat="0" applyAlignment="0" applyProtection="0"/>
    <xf numFmtId="0" fontId="54" fillId="72" borderId="82" applyNumberFormat="0" applyAlignment="0" applyProtection="0"/>
    <xf numFmtId="0" fontId="54" fillId="72" borderId="82" applyNumberFormat="0" applyAlignment="0" applyProtection="0"/>
    <xf numFmtId="4" fontId="48" fillId="0" borderId="0"/>
    <xf numFmtId="0" fontId="54" fillId="72" borderId="82" applyNumberFormat="0" applyAlignment="0" applyProtection="0"/>
    <xf numFmtId="0" fontId="92" fillId="0" borderId="14"/>
    <xf numFmtId="0" fontId="92" fillId="0" borderId="14"/>
    <xf numFmtId="0" fontId="27" fillId="0" borderId="0"/>
    <xf numFmtId="0" fontId="27" fillId="0" borderId="0"/>
    <xf numFmtId="0" fontId="27" fillId="0" borderId="0"/>
    <xf numFmtId="0" fontId="27" fillId="0" borderId="0"/>
    <xf numFmtId="195" fontId="110" fillId="0" borderId="0"/>
    <xf numFmtId="195" fontId="110" fillId="0" borderId="0"/>
    <xf numFmtId="192" fontId="163" fillId="0" borderId="50"/>
    <xf numFmtId="192" fontId="163" fillId="0" borderId="50"/>
    <xf numFmtId="0" fontId="26" fillId="0" borderId="0"/>
    <xf numFmtId="0" fontId="64" fillId="0" borderId="88" applyNumberFormat="0" applyFill="0" applyAlignment="0" applyProtection="0"/>
    <xf numFmtId="0" fontId="64" fillId="0" borderId="88" applyNumberFormat="0" applyFill="0" applyAlignment="0" applyProtection="0"/>
    <xf numFmtId="0" fontId="64" fillId="0" borderId="88" applyNumberFormat="0" applyFill="0" applyAlignment="0" applyProtection="0"/>
    <xf numFmtId="0" fontId="64" fillId="0" borderId="88" applyNumberFormat="0" applyFill="0" applyAlignment="0" applyProtection="0"/>
    <xf numFmtId="0" fontId="57" fillId="8" borderId="87" applyNumberFormat="0" applyAlignment="0" applyProtection="0"/>
    <xf numFmtId="0" fontId="57" fillId="8" borderId="87" applyNumberFormat="0" applyAlignment="0" applyProtection="0"/>
    <xf numFmtId="0" fontId="57" fillId="8" borderId="87" applyNumberFormat="0" applyAlignment="0" applyProtection="0"/>
    <xf numFmtId="0" fontId="57" fillId="8" borderId="87" applyNumberFormat="0" applyAlignment="0" applyProtection="0"/>
    <xf numFmtId="0" fontId="57" fillId="8" borderId="87" applyNumberFormat="0" applyAlignment="0" applyProtection="0"/>
    <xf numFmtId="0" fontId="47" fillId="23" borderId="86" applyNumberFormat="0" applyAlignment="0" applyProtection="0"/>
    <xf numFmtId="0" fontId="47" fillId="23" borderId="86" applyNumberFormat="0" applyAlignment="0" applyProtection="0"/>
    <xf numFmtId="0" fontId="47" fillId="23" borderId="86" applyNumberFormat="0" applyAlignment="0" applyProtection="0"/>
    <xf numFmtId="0" fontId="47" fillId="23" borderId="86" applyNumberFormat="0" applyAlignment="0" applyProtection="0"/>
    <xf numFmtId="0" fontId="47" fillId="23" borderId="86" applyNumberFormat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64" fillId="0" borderId="92" applyNumberFormat="0" applyFill="0" applyAlignment="0" applyProtection="0"/>
    <xf numFmtId="0" fontId="64" fillId="0" borderId="92" applyNumberFormat="0" applyFill="0" applyAlignment="0" applyProtection="0"/>
    <xf numFmtId="0" fontId="64" fillId="0" borderId="92" applyNumberFormat="0" applyFill="0" applyAlignment="0" applyProtection="0"/>
    <xf numFmtId="0" fontId="64" fillId="0" borderId="92" applyNumberFormat="0" applyFill="0" applyAlignment="0" applyProtection="0"/>
    <xf numFmtId="0" fontId="57" fillId="8" borderId="91" applyNumberFormat="0" applyAlignment="0" applyProtection="0"/>
    <xf numFmtId="0" fontId="57" fillId="8" borderId="91" applyNumberFormat="0" applyAlignment="0" applyProtection="0"/>
    <xf numFmtId="0" fontId="57" fillId="8" borderId="91" applyNumberFormat="0" applyAlignment="0" applyProtection="0"/>
    <xf numFmtId="0" fontId="57" fillId="8" borderId="91" applyNumberFormat="0" applyAlignment="0" applyProtection="0"/>
    <xf numFmtId="0" fontId="57" fillId="8" borderId="91" applyNumberFormat="0" applyAlignment="0" applyProtection="0"/>
    <xf numFmtId="0" fontId="47" fillId="23" borderId="90" applyNumberFormat="0" applyAlignment="0" applyProtection="0"/>
    <xf numFmtId="0" fontId="47" fillId="23" borderId="90" applyNumberFormat="0" applyAlignment="0" applyProtection="0"/>
    <xf numFmtId="0" fontId="47" fillId="23" borderId="90" applyNumberFormat="0" applyAlignment="0" applyProtection="0"/>
    <xf numFmtId="0" fontId="47" fillId="23" borderId="90" applyNumberFormat="0" applyAlignment="0" applyProtection="0"/>
    <xf numFmtId="0" fontId="47" fillId="23" borderId="90" applyNumberFormat="0" applyAlignment="0" applyProtection="0"/>
    <xf numFmtId="0" fontId="23" fillId="0" borderId="0"/>
    <xf numFmtId="0" fontId="54" fillId="7" borderId="89" applyNumberFormat="0" applyAlignment="0" applyProtection="0"/>
    <xf numFmtId="0" fontId="54" fillId="8" borderId="89" applyNumberFormat="0" applyAlignment="0" applyProtection="0"/>
    <xf numFmtId="0" fontId="54" fillId="7" borderId="89" applyNumberFormat="0" applyAlignment="0" applyProtection="0"/>
    <xf numFmtId="0" fontId="54" fillId="7" borderId="89" applyNumberFormat="0" applyAlignment="0" applyProtection="0"/>
    <xf numFmtId="0" fontId="54" fillId="7" borderId="89" applyNumberFormat="0" applyAlignment="0" applyProtection="0"/>
    <xf numFmtId="0" fontId="23" fillId="0" borderId="0"/>
    <xf numFmtId="0" fontId="51" fillId="8" borderId="89" applyNumberFormat="0" applyAlignment="0" applyProtection="0"/>
    <xf numFmtId="0" fontId="51" fillId="8" borderId="89" applyNumberFormat="0" applyAlignment="0" applyProtection="0"/>
    <xf numFmtId="0" fontId="51" fillId="8" borderId="89" applyNumberFormat="0" applyAlignment="0" applyProtection="0"/>
    <xf numFmtId="0" fontId="51" fillId="8" borderId="89" applyNumberFormat="0" applyAlignment="0" applyProtection="0"/>
    <xf numFmtId="0" fontId="51" fillId="8" borderId="89" applyNumberFormat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64" fillId="0" borderId="96" applyNumberFormat="0" applyFill="0" applyAlignment="0" applyProtection="0"/>
    <xf numFmtId="0" fontId="64" fillId="0" borderId="96" applyNumberFormat="0" applyFill="0" applyAlignment="0" applyProtection="0"/>
    <xf numFmtId="0" fontId="64" fillId="0" borderId="96" applyNumberFormat="0" applyFill="0" applyAlignment="0" applyProtection="0"/>
    <xf numFmtId="0" fontId="64" fillId="0" borderId="96" applyNumberFormat="0" applyFill="0" applyAlignment="0" applyProtection="0"/>
    <xf numFmtId="0" fontId="57" fillId="8" borderId="95" applyNumberFormat="0" applyAlignment="0" applyProtection="0"/>
    <xf numFmtId="0" fontId="57" fillId="8" borderId="95" applyNumberFormat="0" applyAlignment="0" applyProtection="0"/>
    <xf numFmtId="0" fontId="57" fillId="8" borderId="95" applyNumberFormat="0" applyAlignment="0" applyProtection="0"/>
    <xf numFmtId="0" fontId="57" fillId="8" borderId="95" applyNumberFormat="0" applyAlignment="0" applyProtection="0"/>
    <xf numFmtId="0" fontId="57" fillId="8" borderId="95" applyNumberFormat="0" applyAlignment="0" applyProtection="0"/>
    <xf numFmtId="0" fontId="47" fillId="23" borderId="94" applyNumberFormat="0" applyAlignment="0" applyProtection="0"/>
    <xf numFmtId="0" fontId="47" fillId="23" borderId="94" applyNumberFormat="0" applyAlignment="0" applyProtection="0"/>
    <xf numFmtId="0" fontId="47" fillId="23" borderId="94" applyNumberFormat="0" applyAlignment="0" applyProtection="0"/>
    <xf numFmtId="0" fontId="47" fillId="23" borderId="94" applyNumberFormat="0" applyAlignment="0" applyProtection="0"/>
    <xf numFmtId="0" fontId="47" fillId="23" borderId="94" applyNumberFormat="0" applyAlignment="0" applyProtection="0"/>
    <xf numFmtId="0" fontId="21" fillId="0" borderId="0"/>
    <xf numFmtId="0" fontId="54" fillId="7" borderId="93" applyNumberFormat="0" applyAlignment="0" applyProtection="0"/>
    <xf numFmtId="0" fontId="54" fillId="8" borderId="93" applyNumberFormat="0" applyAlignment="0" applyProtection="0"/>
    <xf numFmtId="0" fontId="54" fillId="7" borderId="93" applyNumberFormat="0" applyAlignment="0" applyProtection="0"/>
    <xf numFmtId="0" fontId="54" fillId="7" borderId="93" applyNumberFormat="0" applyAlignment="0" applyProtection="0"/>
    <xf numFmtId="0" fontId="54" fillId="7" borderId="93" applyNumberFormat="0" applyAlignment="0" applyProtection="0"/>
    <xf numFmtId="0" fontId="21" fillId="0" borderId="0"/>
    <xf numFmtId="0" fontId="51" fillId="8" borderId="93" applyNumberFormat="0" applyAlignment="0" applyProtection="0"/>
    <xf numFmtId="0" fontId="51" fillId="8" borderId="93" applyNumberFormat="0" applyAlignment="0" applyProtection="0"/>
    <xf numFmtId="0" fontId="51" fillId="8" borderId="93" applyNumberFormat="0" applyAlignment="0" applyProtection="0"/>
    <xf numFmtId="0" fontId="51" fillId="8" borderId="93" applyNumberFormat="0" applyAlignment="0" applyProtection="0"/>
    <xf numFmtId="0" fontId="51" fillId="8" borderId="93" applyNumberFormat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5" fillId="0" borderId="0"/>
    <xf numFmtId="176" fontId="85" fillId="0" borderId="0" applyBorder="0" applyProtection="0"/>
    <xf numFmtId="0" fontId="20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45" fillId="59" borderId="0" applyBorder="0" applyProtection="0"/>
    <xf numFmtId="0" fontId="206" fillId="0" borderId="0"/>
    <xf numFmtId="0" fontId="206" fillId="0" borderId="0"/>
    <xf numFmtId="0" fontId="206" fillId="0" borderId="0"/>
    <xf numFmtId="0" fontId="20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0" fillId="0" borderId="0"/>
    <xf numFmtId="0" fontId="211" fillId="0" borderId="0"/>
    <xf numFmtId="0" fontId="212" fillId="98" borderId="0"/>
    <xf numFmtId="0" fontId="212" fillId="99" borderId="0"/>
    <xf numFmtId="0" fontId="211" fillId="100" borderId="0"/>
    <xf numFmtId="0" fontId="213" fillId="101" borderId="0"/>
    <xf numFmtId="0" fontId="214" fillId="102" borderId="0"/>
    <xf numFmtId="0" fontId="215" fillId="0" borderId="0"/>
    <xf numFmtId="0" fontId="216" fillId="39" borderId="0"/>
    <xf numFmtId="0" fontId="217" fillId="0" borderId="0"/>
    <xf numFmtId="0" fontId="218" fillId="0" borderId="0"/>
    <xf numFmtId="0" fontId="219" fillId="0" borderId="0"/>
    <xf numFmtId="0" fontId="220" fillId="0" borderId="0"/>
    <xf numFmtId="0" fontId="221" fillId="58" borderId="0"/>
    <xf numFmtId="0" fontId="222" fillId="58" borderId="26"/>
    <xf numFmtId="0" fontId="210" fillId="0" borderId="0"/>
    <xf numFmtId="0" fontId="210" fillId="0" borderId="0"/>
    <xf numFmtId="0" fontId="213" fillId="0" borderId="0"/>
    <xf numFmtId="0" fontId="210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3" fillId="0" borderId="0"/>
    <xf numFmtId="0" fontId="64" fillId="0" borderId="101" applyNumberFormat="0" applyFill="0" applyAlignment="0" applyProtection="0"/>
    <xf numFmtId="0" fontId="64" fillId="0" borderId="101" applyNumberFormat="0" applyFill="0" applyAlignment="0" applyProtection="0"/>
    <xf numFmtId="0" fontId="64" fillId="0" borderId="101" applyNumberFormat="0" applyFill="0" applyAlignment="0" applyProtection="0"/>
    <xf numFmtId="0" fontId="64" fillId="0" borderId="101" applyNumberFormat="0" applyFill="0" applyAlignment="0" applyProtection="0"/>
    <xf numFmtId="0" fontId="57" fillId="8" borderId="100" applyNumberFormat="0" applyAlignment="0" applyProtection="0"/>
    <xf numFmtId="0" fontId="57" fillId="8" borderId="100" applyNumberFormat="0" applyAlignment="0" applyProtection="0"/>
    <xf numFmtId="0" fontId="57" fillId="8" borderId="100" applyNumberFormat="0" applyAlignment="0" applyProtection="0"/>
    <xf numFmtId="0" fontId="57" fillId="8" borderId="100" applyNumberFormat="0" applyAlignment="0" applyProtection="0"/>
    <xf numFmtId="0" fontId="57" fillId="8" borderId="100" applyNumberFormat="0" applyAlignment="0" applyProtection="0"/>
    <xf numFmtId="0" fontId="47" fillId="23" borderId="99" applyNumberFormat="0" applyAlignment="0" applyProtection="0"/>
    <xf numFmtId="0" fontId="47" fillId="23" borderId="99" applyNumberFormat="0" applyAlignment="0" applyProtection="0"/>
    <xf numFmtId="0" fontId="47" fillId="23" borderId="99" applyNumberFormat="0" applyAlignment="0" applyProtection="0"/>
    <xf numFmtId="0" fontId="47" fillId="23" borderId="99" applyNumberFormat="0" applyAlignment="0" applyProtection="0"/>
    <xf numFmtId="0" fontId="47" fillId="23" borderId="99" applyNumberFormat="0" applyAlignment="0" applyProtection="0"/>
    <xf numFmtId="0" fontId="13" fillId="0" borderId="0"/>
    <xf numFmtId="0" fontId="54" fillId="7" borderId="98" applyNumberFormat="0" applyAlignment="0" applyProtection="0"/>
    <xf numFmtId="0" fontId="54" fillId="8" borderId="98" applyNumberFormat="0" applyAlignment="0" applyProtection="0"/>
    <xf numFmtId="0" fontId="54" fillId="7" borderId="98" applyNumberFormat="0" applyAlignment="0" applyProtection="0"/>
    <xf numFmtId="0" fontId="54" fillId="7" borderId="98" applyNumberFormat="0" applyAlignment="0" applyProtection="0"/>
    <xf numFmtId="0" fontId="54" fillId="7" borderId="98" applyNumberFormat="0" applyAlignment="0" applyProtection="0"/>
    <xf numFmtId="0" fontId="13" fillId="0" borderId="0"/>
    <xf numFmtId="0" fontId="51" fillId="8" borderId="98" applyNumberFormat="0" applyAlignment="0" applyProtection="0"/>
    <xf numFmtId="0" fontId="51" fillId="8" borderId="98" applyNumberFormat="0" applyAlignment="0" applyProtection="0"/>
    <xf numFmtId="0" fontId="51" fillId="8" borderId="98" applyNumberFormat="0" applyAlignment="0" applyProtection="0"/>
    <xf numFmtId="0" fontId="51" fillId="8" borderId="98" applyNumberFormat="0" applyAlignment="0" applyProtection="0"/>
    <xf numFmtId="0" fontId="51" fillId="8" borderId="98" applyNumberFormat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11" fillId="52" borderId="0" applyNumberFormat="0" applyBorder="0" applyProtection="0"/>
    <xf numFmtId="0" fontId="111" fillId="52" borderId="0" applyNumberFormat="0" applyBorder="0" applyProtection="0"/>
    <xf numFmtId="0" fontId="111" fillId="52" borderId="0" applyNumberFormat="0" applyBorder="0" applyProtection="0"/>
    <xf numFmtId="0" fontId="111" fillId="52" borderId="0" applyNumberFormat="0" applyBorder="0" applyProtection="0"/>
    <xf numFmtId="0" fontId="111" fillId="53" borderId="0" applyNumberFormat="0" applyBorder="0" applyProtection="0"/>
    <xf numFmtId="0" fontId="111" fillId="53" borderId="0" applyNumberFormat="0" applyBorder="0" applyProtection="0"/>
    <xf numFmtId="0" fontId="111" fillId="53" borderId="0" applyNumberFormat="0" applyBorder="0" applyProtection="0"/>
    <xf numFmtId="0" fontId="111" fillId="53" borderId="0" applyNumberFormat="0" applyBorder="0" applyProtection="0"/>
    <xf numFmtId="0" fontId="111" fillId="54" borderId="0" applyNumberFormat="0" applyBorder="0" applyProtection="0"/>
    <xf numFmtId="0" fontId="111" fillId="54" borderId="0" applyNumberFormat="0" applyBorder="0" applyProtection="0"/>
    <xf numFmtId="0" fontId="111" fillId="54" borderId="0" applyNumberFormat="0" applyBorder="0" applyProtection="0"/>
    <xf numFmtId="0" fontId="111" fillId="54" borderId="0" applyNumberFormat="0" applyBorder="0" applyProtection="0"/>
    <xf numFmtId="0" fontId="111" fillId="49" borderId="0" applyNumberFormat="0" applyBorder="0" applyProtection="0"/>
    <xf numFmtId="0" fontId="111" fillId="49" borderId="0" applyNumberFormat="0" applyBorder="0" applyProtection="0"/>
    <xf numFmtId="0" fontId="111" fillId="49" borderId="0" applyNumberFormat="0" applyBorder="0" applyProtection="0"/>
    <xf numFmtId="0" fontId="111" fillId="49" borderId="0" applyNumberFormat="0" applyBorder="0" applyProtection="0"/>
    <xf numFmtId="0" fontId="111" fillId="50" borderId="0" applyNumberFormat="0" applyBorder="0" applyProtection="0"/>
    <xf numFmtId="0" fontId="111" fillId="50" borderId="0" applyNumberFormat="0" applyBorder="0" applyProtection="0"/>
    <xf numFmtId="0" fontId="111" fillId="50" borderId="0" applyNumberFormat="0" applyBorder="0" applyProtection="0"/>
    <xf numFmtId="0" fontId="111" fillId="50" borderId="0" applyNumberFormat="0" applyBorder="0" applyProtection="0"/>
    <xf numFmtId="0" fontId="111" fillId="55" borderId="0" applyNumberFormat="0" applyBorder="0" applyProtection="0"/>
    <xf numFmtId="0" fontId="111" fillId="55" borderId="0" applyNumberFormat="0" applyBorder="0" applyProtection="0"/>
    <xf numFmtId="0" fontId="111" fillId="55" borderId="0" applyNumberFormat="0" applyBorder="0" applyProtection="0"/>
    <xf numFmtId="0" fontId="111" fillId="55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7" borderId="0" applyNumberFormat="0" applyBorder="0" applyProtection="0"/>
    <xf numFmtId="0" fontId="110" fillId="38" borderId="0" applyNumberFormat="0" applyBorder="0" applyProtection="0"/>
    <xf numFmtId="0" fontId="110" fillId="38" borderId="0" applyNumberFormat="0" applyBorder="0" applyProtection="0"/>
    <xf numFmtId="0" fontId="110" fillId="38" borderId="0" applyNumberFormat="0" applyBorder="0" applyProtection="0"/>
    <xf numFmtId="0" fontId="110" fillId="38" borderId="0" applyNumberFormat="0" applyBorder="0" applyProtection="0"/>
    <xf numFmtId="0" fontId="110" fillId="39" borderId="0" applyNumberFormat="0" applyBorder="0" applyProtection="0"/>
    <xf numFmtId="0" fontId="110" fillId="39" borderId="0" applyNumberFormat="0" applyBorder="0" applyProtection="0"/>
    <xf numFmtId="0" fontId="110" fillId="39" borderId="0" applyNumberFormat="0" applyBorder="0" applyProtection="0"/>
    <xf numFmtId="0" fontId="110" fillId="39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1" borderId="0" applyNumberFormat="0" applyBorder="0" applyProtection="0"/>
    <xf numFmtId="0" fontId="110" fillId="41" borderId="0" applyNumberFormat="0" applyBorder="0" applyProtection="0"/>
    <xf numFmtId="0" fontId="110" fillId="41" borderId="0" applyNumberFormat="0" applyBorder="0" applyProtection="0"/>
    <xf numFmtId="0" fontId="110" fillId="41" borderId="0" applyNumberFormat="0" applyBorder="0" applyProtection="0"/>
    <xf numFmtId="0" fontId="110" fillId="42" borderId="0" applyNumberFormat="0" applyBorder="0" applyProtection="0"/>
    <xf numFmtId="0" fontId="110" fillId="42" borderId="0" applyNumberFormat="0" applyBorder="0" applyProtection="0"/>
    <xf numFmtId="0" fontId="110" fillId="42" borderId="0" applyNumberFormat="0" applyBorder="0" applyProtection="0"/>
    <xf numFmtId="0" fontId="110" fillId="43" borderId="0" applyNumberFormat="0" applyBorder="0" applyProtection="0"/>
    <xf numFmtId="0" fontId="110" fillId="37" borderId="0" applyNumberFormat="0" applyBorder="0" applyProtection="0"/>
    <xf numFmtId="0" fontId="110" fillId="38" borderId="0" applyNumberFormat="0" applyBorder="0" applyProtection="0"/>
    <xf numFmtId="0" fontId="110" fillId="39" borderId="0" applyNumberFormat="0" applyBorder="0" applyProtection="0"/>
    <xf numFmtId="0" fontId="110" fillId="40" borderId="0" applyNumberFormat="0" applyBorder="0" applyProtection="0"/>
    <xf numFmtId="0" fontId="110" fillId="41" borderId="0" applyNumberFormat="0" applyBorder="0" applyProtection="0"/>
    <xf numFmtId="0" fontId="110" fillId="42" borderId="0" applyNumberFormat="0" applyBorder="0" applyProtection="0"/>
    <xf numFmtId="0" fontId="110" fillId="44" borderId="0" applyNumberFormat="0" applyBorder="0" applyProtection="0"/>
    <xf numFmtId="0" fontId="110" fillId="44" borderId="0" applyNumberFormat="0" applyBorder="0" applyProtection="0"/>
    <xf numFmtId="0" fontId="110" fillId="44" borderId="0" applyNumberFormat="0" applyBorder="0" applyProtection="0"/>
    <xf numFmtId="0" fontId="110" fillId="44" borderId="0" applyNumberFormat="0" applyBorder="0" applyProtection="0"/>
    <xf numFmtId="0" fontId="110" fillId="45" borderId="0" applyNumberFormat="0" applyBorder="0" applyProtection="0"/>
    <xf numFmtId="0" fontId="110" fillId="45" borderId="0" applyNumberFormat="0" applyBorder="0" applyProtection="0"/>
    <xf numFmtId="0" fontId="110" fillId="45" borderId="0" applyNumberFormat="0" applyBorder="0" applyProtection="0"/>
    <xf numFmtId="0" fontId="110" fillId="45" borderId="0" applyNumberFormat="0" applyBorder="0" applyProtection="0"/>
    <xf numFmtId="0" fontId="110" fillId="46" borderId="0" applyNumberFormat="0" applyBorder="0" applyProtection="0"/>
    <xf numFmtId="0" fontId="110" fillId="46" borderId="0" applyNumberFormat="0" applyBorder="0" applyProtection="0"/>
    <xf numFmtId="0" fontId="110" fillId="46" borderId="0" applyNumberFormat="0" applyBorder="0" applyProtection="0"/>
    <xf numFmtId="0" fontId="110" fillId="46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0" borderId="0" applyNumberFormat="0" applyBorder="0" applyProtection="0"/>
    <xf numFmtId="0" fontId="110" fillId="44" borderId="0" applyNumberFormat="0" applyBorder="0" applyProtection="0"/>
    <xf numFmtId="0" fontId="110" fillId="44" borderId="0" applyNumberFormat="0" applyBorder="0" applyProtection="0"/>
    <xf numFmtId="0" fontId="110" fillId="44" borderId="0" applyNumberFormat="0" applyBorder="0" applyProtection="0"/>
    <xf numFmtId="0" fontId="110" fillId="44" borderId="0" applyNumberFormat="0" applyBorder="0" applyProtection="0"/>
    <xf numFmtId="0" fontId="110" fillId="47" borderId="0" applyNumberFormat="0" applyBorder="0" applyProtection="0"/>
    <xf numFmtId="0" fontId="110" fillId="47" borderId="0" applyNumberFormat="0" applyBorder="0" applyProtection="0"/>
    <xf numFmtId="0" fontId="110" fillId="47" borderId="0" applyNumberFormat="0" applyBorder="0" applyProtection="0"/>
    <xf numFmtId="0" fontId="110" fillId="47" borderId="0" applyNumberFormat="0" applyBorder="0" applyProtection="0"/>
    <xf numFmtId="0" fontId="110" fillId="44" borderId="0" applyNumberFormat="0" applyBorder="0" applyProtection="0"/>
    <xf numFmtId="0" fontId="110" fillId="45" borderId="0" applyNumberFormat="0" applyBorder="0" applyProtection="0"/>
    <xf numFmtId="0" fontId="110" fillId="46" borderId="0" applyNumberFormat="0" applyBorder="0" applyProtection="0"/>
    <xf numFmtId="0" fontId="110" fillId="40" borderId="0" applyNumberFormat="0" applyBorder="0" applyProtection="0"/>
    <xf numFmtId="0" fontId="110" fillId="44" borderId="0" applyNumberFormat="0" applyBorder="0" applyProtection="0"/>
    <xf numFmtId="0" fontId="110" fillId="47" borderId="0" applyNumberFormat="0" applyBorder="0" applyProtection="0"/>
    <xf numFmtId="0" fontId="111" fillId="48" borderId="0" applyNumberFormat="0" applyBorder="0" applyProtection="0"/>
    <xf numFmtId="0" fontId="111" fillId="48" borderId="0" applyNumberFormat="0" applyBorder="0" applyProtection="0"/>
    <xf numFmtId="0" fontId="111" fillId="48" borderId="0" applyNumberFormat="0" applyBorder="0" applyProtection="0"/>
    <xf numFmtId="0" fontId="111" fillId="48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9" borderId="0" applyNumberFormat="0" applyBorder="0" applyProtection="0"/>
    <xf numFmtId="0" fontId="111" fillId="49" borderId="0" applyNumberFormat="0" applyBorder="0" applyProtection="0"/>
    <xf numFmtId="0" fontId="111" fillId="49" borderId="0" applyNumberFormat="0" applyBorder="0" applyProtection="0"/>
    <xf numFmtId="0" fontId="111" fillId="49" borderId="0" applyNumberFormat="0" applyBorder="0" applyProtection="0"/>
    <xf numFmtId="0" fontId="111" fillId="50" borderId="0" applyNumberFormat="0" applyBorder="0" applyProtection="0"/>
    <xf numFmtId="0" fontId="111" fillId="50" borderId="0" applyNumberFormat="0" applyBorder="0" applyProtection="0"/>
    <xf numFmtId="0" fontId="111" fillId="50" borderId="0" applyNumberFormat="0" applyBorder="0" applyProtection="0"/>
    <xf numFmtId="0" fontId="111" fillId="50" borderId="0" applyNumberFormat="0" applyBorder="0" applyProtection="0"/>
    <xf numFmtId="0" fontId="111" fillId="51" borderId="0" applyNumberFormat="0" applyBorder="0" applyProtection="0"/>
    <xf numFmtId="0" fontId="111" fillId="51" borderId="0" applyNumberFormat="0" applyBorder="0" applyProtection="0"/>
    <xf numFmtId="0" fontId="111" fillId="51" borderId="0" applyNumberFormat="0" applyBorder="0" applyProtection="0"/>
    <xf numFmtId="0" fontId="111" fillId="51" borderId="0" applyNumberFormat="0" applyBorder="0" applyProtection="0"/>
    <xf numFmtId="0" fontId="111" fillId="48" borderId="0" applyNumberFormat="0" applyBorder="0" applyProtection="0"/>
    <xf numFmtId="0" fontId="111" fillId="45" borderId="0" applyNumberFormat="0" applyBorder="0" applyProtection="0"/>
    <xf numFmtId="0" fontId="111" fillId="46" borderId="0" applyNumberFormat="0" applyBorder="0" applyProtection="0"/>
    <xf numFmtId="0" fontId="111" fillId="49" borderId="0" applyNumberFormat="0" applyBorder="0" applyProtection="0"/>
    <xf numFmtId="0" fontId="111" fillId="50" borderId="0" applyNumberFormat="0" applyBorder="0" applyProtection="0"/>
    <xf numFmtId="0" fontId="111" fillId="51" borderId="0" applyNumberFormat="0" applyBorder="0" applyProtection="0"/>
    <xf numFmtId="0" fontId="111" fillId="52" borderId="0" applyNumberFormat="0" applyBorder="0" applyProtection="0"/>
    <xf numFmtId="0" fontId="111" fillId="53" borderId="0" applyNumberFormat="0" applyBorder="0" applyProtection="0"/>
    <xf numFmtId="0" fontId="111" fillId="54" borderId="0" applyNumberFormat="0" applyBorder="0" applyProtection="0"/>
    <xf numFmtId="0" fontId="111" fillId="49" borderId="0" applyNumberFormat="0" applyBorder="0" applyProtection="0"/>
    <xf numFmtId="0" fontId="111" fillId="50" borderId="0" applyNumberFormat="0" applyBorder="0" applyProtection="0"/>
    <xf numFmtId="0" fontId="111" fillId="55" borderId="0" applyNumberFormat="0" applyBorder="0" applyProtection="0"/>
    <xf numFmtId="0" fontId="151" fillId="0" borderId="43" applyNumberFormat="0" applyProtection="0"/>
    <xf numFmtId="0" fontId="113" fillId="38" borderId="0" applyNumberFormat="0" applyBorder="0" applyProtection="0"/>
    <xf numFmtId="0" fontId="152" fillId="0" borderId="0" applyNumberFormat="0" applyBorder="0" applyProtection="0">
      <alignment vertical="top"/>
    </xf>
    <xf numFmtId="0" fontId="153" fillId="0" borderId="0" applyNumberFormat="0" applyBorder="0" applyProtection="0">
      <alignment horizontal="right"/>
    </xf>
    <xf numFmtId="0" fontId="153" fillId="0" borderId="0" applyNumberFormat="0" applyBorder="0" applyProtection="0">
      <alignment horizontal="left"/>
    </xf>
    <xf numFmtId="0" fontId="116" fillId="39" borderId="0" applyNumberFormat="0" applyBorder="0" applyProtection="0"/>
    <xf numFmtId="0" fontId="116" fillId="39" borderId="0" applyNumberFormat="0" applyBorder="0" applyProtection="0"/>
    <xf numFmtId="0" fontId="116" fillId="39" borderId="0" applyNumberFormat="0" applyBorder="0" applyProtection="0"/>
    <xf numFmtId="0" fontId="116" fillId="39" borderId="0" applyNumberFormat="0" applyBorder="0" applyProtection="0"/>
    <xf numFmtId="0" fontId="121" fillId="43" borderId="26" applyNumberFormat="0" applyProtection="0"/>
    <xf numFmtId="0" fontId="121" fillId="43" borderId="26" applyNumberFormat="0" applyProtection="0"/>
    <xf numFmtId="0" fontId="121" fillId="43" borderId="26" applyNumberFormat="0" applyProtection="0"/>
    <xf numFmtId="0" fontId="121" fillId="43" borderId="26" applyNumberFormat="0" applyProtection="0"/>
    <xf numFmtId="0" fontId="123" fillId="56" borderId="34" applyNumberFormat="0" applyProtection="0"/>
    <xf numFmtId="0" fontId="123" fillId="56" borderId="34" applyNumberFormat="0" applyProtection="0"/>
    <xf numFmtId="0" fontId="123" fillId="56" borderId="34" applyNumberFormat="0" applyProtection="0"/>
    <xf numFmtId="0" fontId="123" fillId="56" borderId="34" applyNumberFormat="0" applyProtection="0"/>
    <xf numFmtId="0" fontId="124" fillId="0" borderId="44" applyNumberFormat="0" applyProtection="0"/>
    <xf numFmtId="0" fontId="124" fillId="0" borderId="44" applyNumberFormat="0" applyProtection="0"/>
    <xf numFmtId="0" fontId="124" fillId="0" borderId="44" applyNumberFormat="0" applyProtection="0"/>
    <xf numFmtId="0" fontId="124" fillId="0" borderId="44" applyNumberFormat="0" applyProtection="0"/>
    <xf numFmtId="192" fontId="154" fillId="0" borderId="0" applyBorder="0" applyProtection="0"/>
    <xf numFmtId="192" fontId="155" fillId="0" borderId="0" applyBorder="0" applyProtection="0"/>
    <xf numFmtId="193" fontId="117" fillId="0" borderId="0" applyBorder="0">
      <protection locked="0"/>
    </xf>
    <xf numFmtId="193" fontId="118" fillId="0" borderId="0" applyBorder="0">
      <protection locked="0"/>
    </xf>
    <xf numFmtId="0" fontId="121" fillId="43" borderId="26" applyNumberFormat="0" applyProtection="0"/>
    <xf numFmtId="192" fontId="156" fillId="0" borderId="0" applyBorder="0" applyProtection="0">
      <alignment vertical="center"/>
    </xf>
    <xf numFmtId="0" fontId="123" fillId="56" borderId="34" applyNumberFormat="0" applyProtection="0"/>
    <xf numFmtId="195" fontId="110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4" fontId="110" fillId="0" borderId="0" applyBorder="0" applyProtection="0"/>
    <xf numFmtId="197" fontId="110" fillId="0" borderId="0" applyBorder="0" applyProtection="0"/>
    <xf numFmtId="192" fontId="110" fillId="0" borderId="0" applyBorder="0" applyProtection="0"/>
    <xf numFmtId="192" fontId="110" fillId="0" borderId="0" applyBorder="0" applyProtection="0"/>
    <xf numFmtId="168" fontId="110" fillId="0" borderId="0" applyBorder="0" applyProtection="0"/>
    <xf numFmtId="184" fontId="110" fillId="0" borderId="0" applyBorder="0" applyProtection="0"/>
    <xf numFmtId="0" fontId="126" fillId="42" borderId="26" applyNumberFormat="0" applyProtection="0"/>
    <xf numFmtId="0" fontId="126" fillId="42" borderId="26" applyNumberFormat="0" applyProtection="0"/>
    <xf numFmtId="0" fontId="126" fillId="42" borderId="26" applyNumberFormat="0" applyProtection="0"/>
    <xf numFmtId="0" fontId="126" fillId="43" borderId="26" applyNumberFormat="0" applyProtection="0"/>
    <xf numFmtId="198" fontId="157" fillId="0" borderId="0" applyBorder="0" applyProtection="0"/>
    <xf numFmtId="192" fontId="157" fillId="0" borderId="0" applyBorder="0" applyProtection="0"/>
    <xf numFmtId="0" fontId="127" fillId="0" borderId="0" applyNumberFormat="0" applyBorder="0" applyProtection="0"/>
    <xf numFmtId="192" fontId="158" fillId="0" borderId="45" applyProtection="0">
      <alignment horizontal="center"/>
    </xf>
    <xf numFmtId="193" fontId="110" fillId="0" borderId="0" applyBorder="0" applyProtection="0"/>
    <xf numFmtId="193" fontId="110" fillId="0" borderId="0" applyBorder="0" applyProtection="0"/>
    <xf numFmtId="192" fontId="159" fillId="0" borderId="0" applyBorder="0" applyProtection="0">
      <alignment horizontal="left"/>
    </xf>
    <xf numFmtId="0" fontId="116" fillId="39" borderId="0" applyNumberFormat="0" applyBorder="0" applyProtection="0"/>
    <xf numFmtId="0" fontId="160" fillId="0" borderId="0" applyNumberFormat="0" applyBorder="0" applyProtection="0">
      <alignment horizontal="center"/>
    </xf>
    <xf numFmtId="0" fontId="131" fillId="0" borderId="46" applyNumberFormat="0" applyProtection="0"/>
    <xf numFmtId="0" fontId="132" fillId="0" borderId="47" applyNumberFormat="0" applyProtection="0"/>
    <xf numFmtId="0" fontId="133" fillId="0" borderId="48" applyNumberFormat="0" applyProtection="0"/>
    <xf numFmtId="0" fontId="133" fillId="0" borderId="0" applyNumberFormat="0" applyBorder="0" applyProtection="0"/>
    <xf numFmtId="0" fontId="160" fillId="0" borderId="0" applyNumberFormat="0" applyBorder="0" applyProtection="0">
      <alignment horizontal="center" textRotation="90"/>
    </xf>
    <xf numFmtId="0" fontId="113" fillId="38" borderId="0" applyNumberFormat="0" applyBorder="0" applyProtection="0"/>
    <xf numFmtId="0" fontId="113" fillId="38" borderId="0" applyNumberFormat="0" applyBorder="0" applyProtection="0"/>
    <xf numFmtId="0" fontId="113" fillId="38" borderId="0" applyNumberFormat="0" applyBorder="0" applyProtection="0"/>
    <xf numFmtId="0" fontId="113" fillId="38" borderId="0" applyNumberFormat="0" applyBorder="0" applyProtection="0"/>
    <xf numFmtId="192" fontId="151" fillId="0" borderId="0" applyBorder="0" applyProtection="0"/>
    <xf numFmtId="0" fontId="126" fillId="42" borderId="26" applyNumberFormat="0" applyProtection="0"/>
    <xf numFmtId="171" fontId="110" fillId="0" borderId="0" applyBorder="0" applyProtection="0"/>
    <xf numFmtId="0" fontId="124" fillId="0" borderId="44" applyNumberFormat="0" applyProtection="0"/>
    <xf numFmtId="186" fontId="157" fillId="0" borderId="0" applyBorder="0" applyProtection="0"/>
    <xf numFmtId="197" fontId="110" fillId="0" borderId="0" applyBorder="0" applyProtection="0"/>
    <xf numFmtId="0" fontId="134" fillId="57" borderId="0" applyNumberFormat="0" applyBorder="0" applyProtection="0"/>
    <xf numFmtId="0" fontId="134" fillId="57" borderId="0" applyNumberFormat="0" applyBorder="0" applyProtection="0"/>
    <xf numFmtId="0" fontId="134" fillId="57" borderId="0" applyNumberFormat="0" applyBorder="0" applyProtection="0"/>
    <xf numFmtId="0" fontId="134" fillId="57" borderId="0" applyNumberFormat="0" applyBorder="0" applyProtection="0"/>
    <xf numFmtId="0" fontId="134" fillId="57" borderId="0" applyNumberFormat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10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10" fillId="0" borderId="0" applyBorder="0" applyProtection="0"/>
    <xf numFmtId="192" fontId="110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192" fontId="157" fillId="0" borderId="0" applyBorder="0" applyProtection="0"/>
    <xf numFmtId="0" fontId="157" fillId="58" borderId="33" applyNumberFormat="0" applyProtection="0"/>
    <xf numFmtId="0" fontId="157" fillId="58" borderId="33" applyNumberFormat="0" applyProtection="0"/>
    <xf numFmtId="0" fontId="157" fillId="58" borderId="33" applyNumberFormat="0" applyProtection="0"/>
    <xf numFmtId="0" fontId="157" fillId="58" borderId="33" applyNumberFormat="0" applyProtection="0"/>
    <xf numFmtId="0" fontId="157" fillId="58" borderId="33" applyNumberFormat="0" applyProtection="0"/>
    <xf numFmtId="0" fontId="135" fillId="43" borderId="34" applyNumberFormat="0" applyProtection="0"/>
    <xf numFmtId="173" fontId="117" fillId="0" borderId="0" applyBorder="0">
      <protection locked="0"/>
    </xf>
    <xf numFmtId="187" fontId="117" fillId="0" borderId="0" applyBorder="0">
      <protection locked="0"/>
    </xf>
    <xf numFmtId="199" fontId="157" fillId="0" borderId="0" applyBorder="0" applyProtection="0"/>
    <xf numFmtId="199" fontId="150" fillId="0" borderId="0" applyFont="0" applyBorder="0" applyProtection="0"/>
    <xf numFmtId="199" fontId="110" fillId="0" borderId="0" applyBorder="0" applyProtection="0"/>
    <xf numFmtId="199" fontId="157" fillId="0" borderId="0" applyBorder="0" applyProtection="0"/>
    <xf numFmtId="199" fontId="110" fillId="0" borderId="0" applyBorder="0" applyProtection="0"/>
    <xf numFmtId="199" fontId="157" fillId="0" borderId="0" applyBorder="0" applyProtection="0"/>
    <xf numFmtId="199" fontId="157" fillId="0" borderId="0" applyBorder="0" applyProtection="0"/>
    <xf numFmtId="199" fontId="157" fillId="0" borderId="0" applyBorder="0" applyProtection="0"/>
    <xf numFmtId="199" fontId="157" fillId="0" borderId="0" applyBorder="0" applyProtection="0"/>
    <xf numFmtId="199" fontId="157" fillId="0" borderId="0" applyBorder="0" applyProtection="0"/>
    <xf numFmtId="199" fontId="157" fillId="0" borderId="0" applyBorder="0" applyProtection="0"/>
    <xf numFmtId="0" fontId="161" fillId="0" borderId="0" applyNumberFormat="0" applyBorder="0" applyProtection="0"/>
    <xf numFmtId="188" fontId="161" fillId="0" borderId="0" applyBorder="0" applyProtection="0"/>
    <xf numFmtId="192" fontId="153" fillId="0" borderId="0" applyBorder="0" applyProtection="0"/>
    <xf numFmtId="0" fontId="135" fillId="43" borderId="34" applyNumberFormat="0" applyProtection="0"/>
    <xf numFmtId="0" fontId="135" fillId="43" borderId="34" applyNumberFormat="0" applyProtection="0"/>
    <xf numFmtId="0" fontId="135" fillId="43" borderId="34" applyNumberFormat="0" applyProtection="0"/>
    <xf numFmtId="0" fontId="135" fillId="43" borderId="34" applyNumberFormat="0" applyProtection="0"/>
    <xf numFmtId="200" fontId="110" fillId="0" borderId="0" applyBorder="0" applyProtection="0"/>
    <xf numFmtId="200" fontId="162" fillId="0" borderId="49" applyProtection="0"/>
    <xf numFmtId="175" fontId="157" fillId="0" borderId="0" applyBorder="0">
      <protection locked="0"/>
    </xf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196" fontId="110" fillId="0" borderId="0" applyBorder="0" applyProtection="0"/>
    <xf numFmtId="201" fontId="157" fillId="0" borderId="0" applyBorder="0" applyProtection="0"/>
    <xf numFmtId="0" fontId="131" fillId="0" borderId="46" applyNumberFormat="0" applyProtection="0"/>
    <xf numFmtId="0" fontId="131" fillId="0" borderId="46" applyNumberFormat="0" applyProtection="0"/>
    <xf numFmtId="0" fontId="131" fillId="0" borderId="46" applyNumberFormat="0" applyProtection="0"/>
    <xf numFmtId="0" fontId="131" fillId="0" borderId="46" applyNumberFormat="0" applyProtection="0"/>
    <xf numFmtId="0" fontId="131" fillId="0" borderId="46" applyNumberFormat="0" applyProtection="0"/>
    <xf numFmtId="0" fontId="142" fillId="0" borderId="0" applyNumberFormat="0" applyBorder="0" applyProtection="0"/>
    <xf numFmtId="0" fontId="140" fillId="0" borderId="0" applyNumberFormat="0" applyBorder="0" applyProtection="0"/>
    <xf numFmtId="0" fontId="132" fillId="0" borderId="47" applyNumberFormat="0" applyProtection="0"/>
    <xf numFmtId="0" fontId="132" fillId="0" borderId="47" applyNumberFormat="0" applyProtection="0"/>
    <xf numFmtId="0" fontId="132" fillId="0" borderId="47" applyNumberFormat="0" applyProtection="0"/>
    <xf numFmtId="0" fontId="132" fillId="0" borderId="47" applyNumberFormat="0" applyProtection="0"/>
    <xf numFmtId="0" fontId="133" fillId="0" borderId="48" applyNumberFormat="0" applyProtection="0"/>
    <xf numFmtId="0" fontId="133" fillId="0" borderId="48" applyNumberFormat="0" applyProtection="0"/>
    <xf numFmtId="0" fontId="133" fillId="0" borderId="48" applyNumberFormat="0" applyProtection="0"/>
    <xf numFmtId="0" fontId="133" fillId="0" borderId="48" applyNumberFormat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33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196" fontId="157" fillId="0" borderId="0" applyBorder="0" applyProtection="0"/>
    <xf numFmtId="192" fontId="157" fillId="0" borderId="0" applyBorder="0" applyProtection="0"/>
    <xf numFmtId="196" fontId="157" fillId="0" borderId="0" applyBorder="0" applyProtection="0"/>
    <xf numFmtId="196" fontId="157" fillId="0" borderId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39" fillId="0" borderId="0" applyNumberFormat="0" applyBorder="0" applyProtection="0"/>
    <xf numFmtId="0" fontId="127" fillId="0" borderId="0" applyNumberFormat="0" applyBorder="0" applyProtection="0"/>
    <xf numFmtId="0" fontId="127" fillId="0" borderId="0" applyNumberFormat="0" applyBorder="0" applyProtection="0"/>
    <xf numFmtId="0" fontId="127" fillId="0" borderId="0" applyNumberFormat="0" applyBorder="0" applyProtection="0"/>
    <xf numFmtId="0" fontId="127" fillId="0" borderId="0" applyNumberFormat="0" applyBorder="0" applyProtection="0"/>
    <xf numFmtId="177" fontId="110" fillId="0" borderId="0" applyBorder="0" applyProtection="0"/>
    <xf numFmtId="178" fontId="110" fillId="0" borderId="0" applyBorder="0" applyProtection="0"/>
    <xf numFmtId="0" fontId="140" fillId="0" borderId="0" applyNumberFormat="0" applyBorder="0" applyProtection="0"/>
    <xf numFmtId="192" fontId="163" fillId="0" borderId="50" applyProtection="0"/>
    <xf numFmtId="193" fontId="143" fillId="0" borderId="0" applyBorder="0">
      <protection locked="0"/>
    </xf>
    <xf numFmtId="193" fontId="143" fillId="0" borderId="0" applyBorder="0">
      <protection locked="0"/>
    </xf>
    <xf numFmtId="0" fontId="144" fillId="0" borderId="51" applyNumberFormat="0" applyProtection="0"/>
    <xf numFmtId="0" fontId="144" fillId="0" borderId="51" applyNumberFormat="0" applyProtection="0"/>
    <xf numFmtId="0" fontId="144" fillId="0" borderId="51" applyNumberFormat="0" applyProtection="0"/>
    <xf numFmtId="0" fontId="144" fillId="0" borderId="51" applyNumberFormat="0" applyProtection="0"/>
    <xf numFmtId="187" fontId="117" fillId="0" borderId="0" applyBorder="0">
      <protection locked="0"/>
    </xf>
    <xf numFmtId="191" fontId="117" fillId="0" borderId="0" applyBorder="0">
      <protection locked="0"/>
    </xf>
    <xf numFmtId="192" fontId="157" fillId="0" borderId="0" applyBorder="0" applyProtection="0"/>
    <xf numFmtId="201" fontId="150" fillId="0" borderId="0" applyFont="0" applyBorder="0" applyProtection="0"/>
    <xf numFmtId="196" fontId="157" fillId="0" borderId="0" applyBorder="0" applyProtection="0"/>
    <xf numFmtId="201" fontId="157" fillId="0" borderId="0" applyBorder="0" applyProtection="0"/>
    <xf numFmtId="196" fontId="157" fillId="0" borderId="0" applyBorder="0" applyProtection="0"/>
    <xf numFmtId="201" fontId="157" fillId="0" borderId="0" applyBorder="0" applyProtection="0"/>
    <xf numFmtId="194" fontId="110" fillId="0" borderId="0" applyBorder="0" applyProtection="0"/>
    <xf numFmtId="0" fontId="139" fillId="0" borderId="0" applyNumberFormat="0" applyBorder="0" applyProtection="0"/>
    <xf numFmtId="195" fontId="110" fillId="0" borderId="0" applyBorder="0" applyProtection="0"/>
    <xf numFmtId="0" fontId="160" fillId="0" borderId="0" applyNumberFormat="0" applyBorder="0" applyProtection="0">
      <alignment horizontal="center"/>
    </xf>
    <xf numFmtId="192" fontId="110" fillId="0" borderId="0" applyBorder="0" applyProtection="0"/>
    <xf numFmtId="192" fontId="163" fillId="0" borderId="5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64" fillId="0" borderId="106" applyNumberFormat="0" applyFill="0" applyAlignment="0" applyProtection="0"/>
    <xf numFmtId="0" fontId="64" fillId="0" borderId="106" applyNumberFormat="0" applyFill="0" applyAlignment="0" applyProtection="0"/>
    <xf numFmtId="0" fontId="64" fillId="0" borderId="106" applyNumberFormat="0" applyFill="0" applyAlignment="0" applyProtection="0"/>
    <xf numFmtId="0" fontId="64" fillId="0" borderId="106" applyNumberFormat="0" applyFill="0" applyAlignment="0" applyProtection="0"/>
    <xf numFmtId="0" fontId="57" fillId="8" borderId="105" applyNumberFormat="0" applyAlignment="0" applyProtection="0"/>
    <xf numFmtId="0" fontId="57" fillId="8" borderId="105" applyNumberFormat="0" applyAlignment="0" applyProtection="0"/>
    <xf numFmtId="0" fontId="57" fillId="8" borderId="105" applyNumberFormat="0" applyAlignment="0" applyProtection="0"/>
    <xf numFmtId="0" fontId="57" fillId="8" borderId="105" applyNumberFormat="0" applyAlignment="0" applyProtection="0"/>
    <xf numFmtId="0" fontId="57" fillId="8" borderId="105" applyNumberFormat="0" applyAlignment="0" applyProtection="0"/>
    <xf numFmtId="0" fontId="47" fillId="23" borderId="104" applyNumberFormat="0" applyAlignment="0" applyProtection="0"/>
    <xf numFmtId="0" fontId="47" fillId="23" borderId="104" applyNumberFormat="0" applyAlignment="0" applyProtection="0"/>
    <xf numFmtId="0" fontId="47" fillId="23" borderId="104" applyNumberFormat="0" applyAlignment="0" applyProtection="0"/>
    <xf numFmtId="0" fontId="47" fillId="23" borderId="104" applyNumberFormat="0" applyAlignment="0" applyProtection="0"/>
    <xf numFmtId="0" fontId="47" fillId="23" borderId="104" applyNumberFormat="0" applyAlignment="0" applyProtection="0"/>
    <xf numFmtId="0" fontId="10" fillId="0" borderId="0"/>
    <xf numFmtId="0" fontId="54" fillId="7" borderId="103" applyNumberFormat="0" applyAlignment="0" applyProtection="0"/>
    <xf numFmtId="0" fontId="54" fillId="8" borderId="103" applyNumberFormat="0" applyAlignment="0" applyProtection="0"/>
    <xf numFmtId="0" fontId="54" fillId="7" borderId="103" applyNumberFormat="0" applyAlignment="0" applyProtection="0"/>
    <xf numFmtId="0" fontId="54" fillId="7" borderId="103" applyNumberFormat="0" applyAlignment="0" applyProtection="0"/>
    <xf numFmtId="0" fontId="54" fillId="7" borderId="103" applyNumberFormat="0" applyAlignment="0" applyProtection="0"/>
    <xf numFmtId="0" fontId="10" fillId="0" borderId="0"/>
    <xf numFmtId="0" fontId="51" fillId="8" borderId="103" applyNumberFormat="0" applyAlignment="0" applyProtection="0"/>
    <xf numFmtId="0" fontId="51" fillId="8" borderId="103" applyNumberFormat="0" applyAlignment="0" applyProtection="0"/>
    <xf numFmtId="0" fontId="51" fillId="8" borderId="103" applyNumberFormat="0" applyAlignment="0" applyProtection="0"/>
    <xf numFmtId="0" fontId="51" fillId="8" borderId="103" applyNumberFormat="0" applyAlignment="0" applyProtection="0"/>
    <xf numFmtId="0" fontId="51" fillId="8" borderId="103" applyNumberFormat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64" fillId="0" borderId="116" applyNumberFormat="0" applyFill="0" applyAlignment="0" applyProtection="0"/>
    <xf numFmtId="0" fontId="64" fillId="0" borderId="116" applyNumberFormat="0" applyFill="0" applyAlignment="0" applyProtection="0"/>
    <xf numFmtId="0" fontId="64" fillId="0" borderId="116" applyNumberFormat="0" applyFill="0" applyAlignment="0" applyProtection="0"/>
    <xf numFmtId="0" fontId="64" fillId="0" borderId="116" applyNumberFormat="0" applyFill="0" applyAlignment="0" applyProtection="0"/>
    <xf numFmtId="0" fontId="57" fillId="8" borderId="115" applyNumberFormat="0" applyAlignment="0" applyProtection="0"/>
    <xf numFmtId="0" fontId="57" fillId="8" borderId="115" applyNumberFormat="0" applyAlignment="0" applyProtection="0"/>
    <xf numFmtId="0" fontId="57" fillId="8" borderId="115" applyNumberFormat="0" applyAlignment="0" applyProtection="0"/>
    <xf numFmtId="0" fontId="57" fillId="8" borderId="115" applyNumberFormat="0" applyAlignment="0" applyProtection="0"/>
    <xf numFmtId="0" fontId="57" fillId="8" borderId="115" applyNumberFormat="0" applyAlignment="0" applyProtection="0"/>
    <xf numFmtId="0" fontId="47" fillId="23" borderId="114" applyNumberFormat="0" applyAlignment="0" applyProtection="0"/>
    <xf numFmtId="0" fontId="47" fillId="23" borderId="114" applyNumberFormat="0" applyAlignment="0" applyProtection="0"/>
    <xf numFmtId="0" fontId="47" fillId="23" borderId="114" applyNumberFormat="0" applyAlignment="0" applyProtection="0"/>
    <xf numFmtId="0" fontId="47" fillId="23" borderId="114" applyNumberFormat="0" applyAlignment="0" applyProtection="0"/>
    <xf numFmtId="0" fontId="47" fillId="23" borderId="114" applyNumberFormat="0" applyAlignment="0" applyProtection="0"/>
    <xf numFmtId="0" fontId="8" fillId="0" borderId="0"/>
    <xf numFmtId="0" fontId="54" fillId="7" borderId="113" applyNumberFormat="0" applyAlignment="0" applyProtection="0"/>
    <xf numFmtId="0" fontId="54" fillId="8" borderId="113" applyNumberFormat="0" applyAlignment="0" applyProtection="0"/>
    <xf numFmtId="0" fontId="54" fillId="7" borderId="113" applyNumberFormat="0" applyAlignment="0" applyProtection="0"/>
    <xf numFmtId="0" fontId="54" fillId="7" borderId="113" applyNumberFormat="0" applyAlignment="0" applyProtection="0"/>
    <xf numFmtId="0" fontId="54" fillId="7" borderId="113" applyNumberFormat="0" applyAlignment="0" applyProtection="0"/>
    <xf numFmtId="0" fontId="8" fillId="0" borderId="0"/>
    <xf numFmtId="0" fontId="51" fillId="8" borderId="113" applyNumberFormat="0" applyAlignment="0" applyProtection="0"/>
    <xf numFmtId="0" fontId="51" fillId="8" borderId="113" applyNumberFormat="0" applyAlignment="0" applyProtection="0"/>
    <xf numFmtId="0" fontId="51" fillId="8" borderId="113" applyNumberFormat="0" applyAlignment="0" applyProtection="0"/>
    <xf numFmtId="0" fontId="51" fillId="8" borderId="113" applyNumberFormat="0" applyAlignment="0" applyProtection="0"/>
    <xf numFmtId="0" fontId="51" fillId="8" borderId="113" applyNumberFormat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51" fillId="8" borderId="108" applyNumberFormat="0" applyAlignment="0" applyProtection="0"/>
    <xf numFmtId="0" fontId="51" fillId="8" borderId="108" applyNumberFormat="0" applyAlignment="0" applyProtection="0"/>
    <xf numFmtId="0" fontId="51" fillId="8" borderId="108" applyNumberFormat="0" applyAlignment="0" applyProtection="0"/>
    <xf numFmtId="0" fontId="51" fillId="8" borderId="108" applyNumberFormat="0" applyAlignment="0" applyProtection="0"/>
    <xf numFmtId="0" fontId="51" fillId="8" borderId="108" applyNumberFormat="0" applyAlignment="0" applyProtection="0"/>
    <xf numFmtId="165" fontId="47" fillId="0" borderId="0" applyBorder="0" applyAlignment="0" applyProtection="0"/>
    <xf numFmtId="165" fontId="47" fillId="0" borderId="0" applyBorder="0" applyAlignment="0" applyProtection="0"/>
    <xf numFmtId="0" fontId="54" fillId="7" borderId="108" applyNumberFormat="0" applyAlignment="0" applyProtection="0"/>
    <xf numFmtId="0" fontId="54" fillId="7" borderId="108" applyNumberFormat="0" applyAlignment="0" applyProtection="0"/>
    <xf numFmtId="0" fontId="54" fillId="7" borderId="108" applyNumberFormat="0" applyAlignment="0" applyProtection="0"/>
    <xf numFmtId="0" fontId="54" fillId="8" borderId="108" applyNumberFormat="0" applyAlignment="0" applyProtection="0"/>
    <xf numFmtId="170" fontId="47" fillId="0" borderId="0" applyFill="0" applyBorder="0" applyAlignment="0" applyProtection="0"/>
    <xf numFmtId="0" fontId="47" fillId="0" borderId="0" applyFill="0" applyBorder="0" applyAlignment="0" applyProtection="0"/>
    <xf numFmtId="0" fontId="54" fillId="7" borderId="108" applyNumberFormat="0" applyAlignment="0" applyProtection="0"/>
    <xf numFmtId="172" fontId="47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23" borderId="109" applyNumberFormat="0" applyAlignment="0" applyProtection="0"/>
    <xf numFmtId="0" fontId="47" fillId="23" borderId="109" applyNumberFormat="0" applyAlignment="0" applyProtection="0"/>
    <xf numFmtId="0" fontId="47" fillId="23" borderId="109" applyNumberFormat="0" applyAlignment="0" applyProtection="0"/>
    <xf numFmtId="0" fontId="47" fillId="23" borderId="109" applyNumberFormat="0" applyAlignment="0" applyProtection="0"/>
    <xf numFmtId="0" fontId="47" fillId="23" borderId="109" applyNumberFormat="0" applyAlignment="0" applyProtection="0"/>
    <xf numFmtId="0" fontId="57" fillId="8" borderId="110" applyNumberFormat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0" fontId="57" fillId="8" borderId="110" applyNumberFormat="0" applyAlignment="0" applyProtection="0"/>
    <xf numFmtId="0" fontId="57" fillId="8" borderId="110" applyNumberFormat="0" applyAlignment="0" applyProtection="0"/>
    <xf numFmtId="0" fontId="57" fillId="8" borderId="110" applyNumberFormat="0" applyAlignment="0" applyProtection="0"/>
    <xf numFmtId="0" fontId="57" fillId="8" borderId="110" applyNumberFormat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65" fontId="47" fillId="0" borderId="0" applyFill="0" applyBorder="0" applyAlignment="0" applyProtection="0"/>
    <xf numFmtId="176" fontId="47" fillId="0" borderId="0" applyFill="0" applyBorder="0" applyAlignment="0" applyProtection="0"/>
    <xf numFmtId="165" fontId="47" fillId="0" borderId="0"/>
    <xf numFmtId="0" fontId="47" fillId="0" borderId="0"/>
    <xf numFmtId="165" fontId="47" fillId="0" borderId="0"/>
    <xf numFmtId="0" fontId="64" fillId="0" borderId="111" applyNumberFormat="0" applyFill="0" applyAlignment="0" applyProtection="0"/>
    <xf numFmtId="0" fontId="64" fillId="0" borderId="111" applyNumberFormat="0" applyFill="0" applyAlignment="0" applyProtection="0"/>
    <xf numFmtId="0" fontId="64" fillId="0" borderId="111" applyNumberFormat="0" applyFill="0" applyAlignment="0" applyProtection="0"/>
    <xf numFmtId="0" fontId="64" fillId="0" borderId="111" applyNumberFormat="0" applyFill="0" applyAlignment="0" applyProtection="0"/>
    <xf numFmtId="43" fontId="8" fillId="0" borderId="0" applyFont="0" applyFill="0" applyBorder="0" applyAlignment="0" applyProtection="0"/>
    <xf numFmtId="165" fontId="47" fillId="0" borderId="0" applyFill="0" applyBorder="0" applyAlignment="0" applyProtection="0"/>
    <xf numFmtId="176" fontId="47" fillId="0" borderId="0" applyFill="0" applyBorder="0" applyAlignment="0" applyProtection="0"/>
    <xf numFmtId="165" fontId="47" fillId="0" borderId="0" applyFill="0" applyBorder="0" applyAlignment="0" applyProtection="0"/>
    <xf numFmtId="0" fontId="51" fillId="8" borderId="117" applyNumberFormat="0" applyAlignment="0" applyProtection="0"/>
    <xf numFmtId="0" fontId="51" fillId="8" borderId="117" applyNumberFormat="0" applyAlignment="0" applyProtection="0"/>
    <xf numFmtId="0" fontId="51" fillId="8" borderId="117" applyNumberFormat="0" applyAlignment="0" applyProtection="0"/>
    <xf numFmtId="0" fontId="51" fillId="8" borderId="117" applyNumberFormat="0" applyAlignment="0" applyProtection="0"/>
    <xf numFmtId="0" fontId="51" fillId="8" borderId="117" applyNumberFormat="0" applyAlignment="0" applyProtection="0"/>
    <xf numFmtId="0" fontId="54" fillId="7" borderId="117" applyNumberFormat="0" applyAlignment="0" applyProtection="0"/>
    <xf numFmtId="0" fontId="54" fillId="7" borderId="117" applyNumberFormat="0" applyAlignment="0" applyProtection="0"/>
    <xf numFmtId="0" fontId="54" fillId="7" borderId="117" applyNumberFormat="0" applyAlignment="0" applyProtection="0"/>
    <xf numFmtId="0" fontId="54" fillId="8" borderId="117" applyNumberFormat="0" applyAlignment="0" applyProtection="0"/>
    <xf numFmtId="0" fontId="54" fillId="7" borderId="117" applyNumberFormat="0" applyAlignment="0" applyProtection="0"/>
    <xf numFmtId="0" fontId="47" fillId="23" borderId="118" applyNumberFormat="0" applyAlignment="0" applyProtection="0"/>
    <xf numFmtId="0" fontId="47" fillId="23" borderId="118" applyNumberFormat="0" applyAlignment="0" applyProtection="0"/>
    <xf numFmtId="0" fontId="47" fillId="23" borderId="118" applyNumberFormat="0" applyAlignment="0" applyProtection="0"/>
    <xf numFmtId="0" fontId="47" fillId="23" borderId="118" applyNumberFormat="0" applyAlignment="0" applyProtection="0"/>
    <xf numFmtId="0" fontId="47" fillId="23" borderId="118" applyNumberFormat="0" applyAlignment="0" applyProtection="0"/>
    <xf numFmtId="0" fontId="57" fillId="8" borderId="119" applyNumberFormat="0" applyAlignment="0" applyProtection="0"/>
    <xf numFmtId="0" fontId="57" fillId="8" borderId="119" applyNumberFormat="0" applyAlignment="0" applyProtection="0"/>
    <xf numFmtId="0" fontId="57" fillId="8" borderId="119" applyNumberFormat="0" applyAlignment="0" applyProtection="0"/>
    <xf numFmtId="0" fontId="57" fillId="8" borderId="119" applyNumberFormat="0" applyAlignment="0" applyProtection="0"/>
    <xf numFmtId="0" fontId="57" fillId="8" borderId="119" applyNumberFormat="0" applyAlignment="0" applyProtection="0"/>
    <xf numFmtId="0" fontId="64" fillId="0" borderId="120" applyNumberFormat="0" applyFill="0" applyAlignment="0" applyProtection="0"/>
    <xf numFmtId="0" fontId="64" fillId="0" borderId="120" applyNumberFormat="0" applyFill="0" applyAlignment="0" applyProtection="0"/>
    <xf numFmtId="0" fontId="64" fillId="0" borderId="120" applyNumberFormat="0" applyFill="0" applyAlignment="0" applyProtection="0"/>
    <xf numFmtId="0" fontId="64" fillId="0" borderId="120" applyNumberFormat="0" applyFill="0" applyAlignment="0" applyProtection="0"/>
    <xf numFmtId="0" fontId="7" fillId="0" borderId="0"/>
    <xf numFmtId="0" fontId="64" fillId="0" borderId="124" applyNumberFormat="0" applyFill="0" applyAlignment="0" applyProtection="0"/>
    <xf numFmtId="0" fontId="64" fillId="0" borderId="124" applyNumberFormat="0" applyFill="0" applyAlignment="0" applyProtection="0"/>
    <xf numFmtId="0" fontId="64" fillId="0" borderId="124" applyNumberFormat="0" applyFill="0" applyAlignment="0" applyProtection="0"/>
    <xf numFmtId="0" fontId="64" fillId="0" borderId="124" applyNumberFormat="0" applyFill="0" applyAlignment="0" applyProtection="0"/>
    <xf numFmtId="0" fontId="57" fillId="8" borderId="123" applyNumberFormat="0" applyAlignment="0" applyProtection="0"/>
    <xf numFmtId="0" fontId="57" fillId="8" borderId="123" applyNumberFormat="0" applyAlignment="0" applyProtection="0"/>
    <xf numFmtId="0" fontId="57" fillId="8" borderId="123" applyNumberFormat="0" applyAlignment="0" applyProtection="0"/>
    <xf numFmtId="0" fontId="57" fillId="8" borderId="123" applyNumberFormat="0" applyAlignment="0" applyProtection="0"/>
    <xf numFmtId="0" fontId="57" fillId="8" borderId="123" applyNumberFormat="0" applyAlignment="0" applyProtection="0"/>
    <xf numFmtId="0" fontId="47" fillId="23" borderId="122" applyNumberFormat="0" applyAlignment="0" applyProtection="0"/>
    <xf numFmtId="0" fontId="47" fillId="23" borderId="122" applyNumberFormat="0" applyAlignment="0" applyProtection="0"/>
    <xf numFmtId="0" fontId="47" fillId="23" borderId="122" applyNumberFormat="0" applyAlignment="0" applyProtection="0"/>
    <xf numFmtId="0" fontId="47" fillId="23" borderId="122" applyNumberFormat="0" applyAlignment="0" applyProtection="0"/>
    <xf numFmtId="0" fontId="47" fillId="23" borderId="122" applyNumberFormat="0" applyAlignment="0" applyProtection="0"/>
    <xf numFmtId="0" fontId="7" fillId="0" borderId="0"/>
    <xf numFmtId="0" fontId="54" fillId="7" borderId="121" applyNumberFormat="0" applyAlignment="0" applyProtection="0"/>
    <xf numFmtId="0" fontId="54" fillId="8" borderId="121" applyNumberFormat="0" applyAlignment="0" applyProtection="0"/>
    <xf numFmtId="0" fontId="54" fillId="7" borderId="121" applyNumberFormat="0" applyAlignment="0" applyProtection="0"/>
    <xf numFmtId="0" fontId="54" fillId="7" borderId="121" applyNumberFormat="0" applyAlignment="0" applyProtection="0"/>
    <xf numFmtId="0" fontId="54" fillId="7" borderId="121" applyNumberFormat="0" applyAlignment="0" applyProtection="0"/>
    <xf numFmtId="0" fontId="7" fillId="0" borderId="0"/>
    <xf numFmtId="0" fontId="51" fillId="8" borderId="121" applyNumberFormat="0" applyAlignment="0" applyProtection="0"/>
    <xf numFmtId="0" fontId="51" fillId="8" borderId="121" applyNumberFormat="0" applyAlignment="0" applyProtection="0"/>
    <xf numFmtId="0" fontId="51" fillId="8" borderId="121" applyNumberFormat="0" applyAlignment="0" applyProtection="0"/>
    <xf numFmtId="0" fontId="51" fillId="8" borderId="121" applyNumberFormat="0" applyAlignment="0" applyProtection="0"/>
    <xf numFmtId="0" fontId="51" fillId="8" borderId="121" applyNumberFormat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0" fillId="0" borderId="0"/>
    <xf numFmtId="0" fontId="21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69" fillId="106" borderId="0" applyBorder="0" applyProtection="0"/>
    <xf numFmtId="0" fontId="90" fillId="0" borderId="77"/>
    <xf numFmtId="4" fontId="169" fillId="0" borderId="0"/>
    <xf numFmtId="0" fontId="190" fillId="106" borderId="26" applyProtection="0"/>
    <xf numFmtId="4" fontId="169" fillId="0" borderId="0"/>
    <xf numFmtId="0" fontId="190" fillId="106" borderId="26" applyProtection="0"/>
    <xf numFmtId="0" fontId="190" fillId="106" borderId="26" applyProtection="0"/>
    <xf numFmtId="0" fontId="190" fillId="106" borderId="26" applyProtection="0"/>
    <xf numFmtId="0" fontId="190" fillId="106" borderId="26" applyProtection="0"/>
    <xf numFmtId="0" fontId="193" fillId="106" borderId="26" applyProtection="0"/>
    <xf numFmtId="4" fontId="169" fillId="0" borderId="0"/>
    <xf numFmtId="0" fontId="169" fillId="0" borderId="0"/>
    <xf numFmtId="0" fontId="169" fillId="0" borderId="0"/>
    <xf numFmtId="0" fontId="199" fillId="106" borderId="34" applyProtection="0"/>
    <xf numFmtId="9" fontId="169" fillId="0" borderId="0" applyBorder="0" applyProtection="0"/>
    <xf numFmtId="0" fontId="199" fillId="106" borderId="34" applyProtection="0"/>
    <xf numFmtId="0" fontId="199" fillId="106" borderId="34" applyProtection="0"/>
    <xf numFmtId="0" fontId="199" fillId="106" borderId="34" applyProtection="0"/>
    <xf numFmtId="0" fontId="199" fillId="106" borderId="34" applyProtection="0"/>
    <xf numFmtId="0" fontId="90" fillId="0" borderId="77"/>
    <xf numFmtId="0" fontId="90" fillId="0" borderId="77"/>
    <xf numFmtId="176" fontId="169" fillId="0" borderId="0" applyBorder="0" applyProtection="0"/>
    <xf numFmtId="0" fontId="90" fillId="0" borderId="77"/>
    <xf numFmtId="4" fontId="169" fillId="0" borderId="0"/>
  </cellStyleXfs>
  <cellXfs count="285">
    <xf numFmtId="0" fontId="0" fillId="0" borderId="0" xfId="0"/>
    <xf numFmtId="0" fontId="0" fillId="0" borderId="0" xfId="0" applyBorder="1"/>
    <xf numFmtId="0" fontId="100" fillId="0" borderId="0" xfId="0" applyFont="1"/>
    <xf numFmtId="0" fontId="100" fillId="0" borderId="0" xfId="0" applyFont="1" applyFill="1" applyBorder="1"/>
    <xf numFmtId="0" fontId="47" fillId="0" borderId="0" xfId="0" applyFont="1"/>
    <xf numFmtId="0" fontId="101" fillId="0" borderId="0" xfId="0" applyFont="1"/>
    <xf numFmtId="0" fontId="102" fillId="0" borderId="0" xfId="0" applyFont="1" applyAlignment="1"/>
    <xf numFmtId="0" fontId="102" fillId="0" borderId="0" xfId="0" applyFont="1"/>
    <xf numFmtId="0" fontId="102" fillId="24" borderId="19" xfId="0" applyFont="1" applyFill="1" applyBorder="1" applyAlignment="1">
      <alignment horizontal="center" vertical="center" wrapText="1"/>
    </xf>
    <xf numFmtId="0" fontId="102" fillId="24" borderId="18" xfId="0" applyFont="1" applyFill="1" applyBorder="1" applyAlignment="1">
      <alignment horizontal="center" vertical="center" wrapText="1"/>
    </xf>
    <xf numFmtId="0" fontId="102" fillId="24" borderId="20" xfId="0" applyFont="1" applyFill="1" applyBorder="1" applyAlignment="1">
      <alignment horizontal="center" vertical="center" wrapText="1"/>
    </xf>
    <xf numFmtId="0" fontId="103" fillId="0" borderId="0" xfId="0" applyFont="1"/>
    <xf numFmtId="0" fontId="103" fillId="0" borderId="0" xfId="0" applyFont="1" applyAlignment="1">
      <alignment horizontal="left"/>
    </xf>
    <xf numFmtId="3" fontId="102" fillId="25" borderId="17" xfId="0" applyNumberFormat="1" applyFont="1" applyFill="1" applyBorder="1" applyAlignment="1">
      <alignment horizontal="right"/>
    </xf>
    <xf numFmtId="0" fontId="104" fillId="0" borderId="0" xfId="0" applyFont="1" applyAlignment="1"/>
    <xf numFmtId="0" fontId="104" fillId="0" borderId="0" xfId="0" applyFont="1"/>
    <xf numFmtId="0" fontId="105" fillId="0" borderId="0" xfId="0" applyFont="1" applyAlignment="1">
      <alignment horizontal="left"/>
    </xf>
    <xf numFmtId="0" fontId="105" fillId="0" borderId="0" xfId="0" applyFont="1"/>
    <xf numFmtId="0" fontId="104" fillId="28" borderId="19" xfId="0" applyFont="1" applyFill="1" applyBorder="1" applyAlignment="1">
      <alignment horizontal="center" vertical="center" wrapText="1"/>
    </xf>
    <xf numFmtId="0" fontId="104" fillId="28" borderId="20" xfId="0" applyFont="1" applyFill="1" applyBorder="1" applyAlignment="1">
      <alignment horizontal="center" vertical="center" wrapText="1"/>
    </xf>
    <xf numFmtId="0" fontId="104" fillId="0" borderId="17" xfId="0" applyFont="1" applyBorder="1" applyAlignment="1">
      <alignment horizontal="center"/>
    </xf>
    <xf numFmtId="0" fontId="105" fillId="0" borderId="17" xfId="0" applyFont="1" applyBorder="1" applyAlignment="1">
      <alignment horizontal="center"/>
    </xf>
    <xf numFmtId="14" fontId="107" fillId="30" borderId="0" xfId="0" applyNumberFormat="1" applyFont="1" applyFill="1" applyAlignment="1">
      <alignment horizontal="left"/>
    </xf>
    <xf numFmtId="180" fontId="108" fillId="31" borderId="0" xfId="0" applyNumberFormat="1" applyFont="1" applyFill="1" applyAlignment="1">
      <alignment horizontal="left"/>
    </xf>
    <xf numFmtId="0" fontId="102" fillId="34" borderId="17" xfId="0" applyFont="1" applyFill="1" applyBorder="1" applyAlignment="1">
      <alignment horizontal="center"/>
    </xf>
    <xf numFmtId="0" fontId="102" fillId="36" borderId="17" xfId="0" applyFont="1" applyFill="1" applyBorder="1" applyAlignment="1">
      <alignment horizontal="center"/>
    </xf>
    <xf numFmtId="3" fontId="102" fillId="35" borderId="17" xfId="0" applyNumberFormat="1" applyFont="1" applyFill="1" applyBorder="1" applyAlignment="1">
      <alignment horizontal="right"/>
    </xf>
    <xf numFmtId="0" fontId="106" fillId="24" borderId="17" xfId="0" applyFont="1" applyFill="1" applyBorder="1" applyAlignment="1">
      <alignment horizontal="center" vertical="center"/>
    </xf>
    <xf numFmtId="3" fontId="102" fillId="33" borderId="17" xfId="0" applyNumberFormat="1" applyFont="1" applyFill="1" applyBorder="1" applyAlignment="1">
      <alignment horizontal="right"/>
    </xf>
    <xf numFmtId="0" fontId="103" fillId="0" borderId="0" xfId="0" applyFont="1" applyAlignment="1">
      <alignment vertical="center"/>
    </xf>
    <xf numFmtId="0" fontId="102" fillId="24" borderId="19" xfId="0" applyFont="1" applyFill="1" applyBorder="1" applyAlignment="1">
      <alignment horizontal="center" vertical="center" wrapText="1"/>
    </xf>
    <xf numFmtId="0" fontId="102" fillId="24" borderId="20" xfId="0" applyFont="1" applyFill="1" applyBorder="1" applyAlignment="1">
      <alignment horizontal="center" vertical="center" wrapText="1"/>
    </xf>
    <xf numFmtId="0" fontId="102" fillId="24" borderId="21" xfId="0" applyFont="1" applyFill="1" applyBorder="1" applyAlignment="1">
      <alignment horizontal="center" vertical="center" wrapText="1"/>
    </xf>
    <xf numFmtId="0" fontId="102" fillId="26" borderId="19" xfId="0" applyFont="1" applyFill="1" applyBorder="1" applyAlignment="1">
      <alignment horizontal="center" vertical="center" wrapText="1"/>
    </xf>
    <xf numFmtId="0" fontId="102" fillId="26" borderId="20" xfId="0" applyFont="1" applyFill="1" applyBorder="1" applyAlignment="1">
      <alignment horizontal="center" vertical="center" wrapText="1"/>
    </xf>
    <xf numFmtId="0" fontId="103" fillId="26" borderId="17" xfId="0" applyFont="1" applyFill="1" applyBorder="1" applyAlignment="1">
      <alignment horizontal="center"/>
    </xf>
    <xf numFmtId="17" fontId="107" fillId="30" borderId="0" xfId="0" applyNumberFormat="1" applyFont="1" applyFill="1" applyAlignment="1">
      <alignment horizontal="left"/>
    </xf>
    <xf numFmtId="0" fontId="102" fillId="0" borderId="17" xfId="0" applyFont="1" applyBorder="1" applyAlignment="1">
      <alignment horizontal="center"/>
    </xf>
    <xf numFmtId="0" fontId="103" fillId="0" borderId="17" xfId="0" applyFont="1" applyBorder="1" applyAlignment="1">
      <alignment horizontal="center"/>
    </xf>
    <xf numFmtId="0" fontId="103" fillId="24" borderId="17" xfId="0" applyFont="1" applyFill="1" applyBorder="1" applyAlignment="1">
      <alignment horizontal="center"/>
    </xf>
    <xf numFmtId="14" fontId="107" fillId="30" borderId="0" xfId="228" applyNumberFormat="1" applyFont="1" applyFill="1" applyAlignment="1">
      <alignment horizontal="left"/>
    </xf>
    <xf numFmtId="0" fontId="102" fillId="0" borderId="17" xfId="228" applyFont="1" applyBorder="1" applyAlignment="1">
      <alignment horizontal="center"/>
    </xf>
    <xf numFmtId="0" fontId="103" fillId="0" borderId="17" xfId="228" applyFont="1" applyBorder="1" applyAlignment="1">
      <alignment horizontal="center"/>
    </xf>
    <xf numFmtId="0" fontId="103" fillId="24" borderId="17" xfId="228" applyFont="1" applyFill="1" applyBorder="1" applyAlignment="1">
      <alignment horizontal="center"/>
    </xf>
    <xf numFmtId="0" fontId="102" fillId="24" borderId="38" xfId="0" applyFont="1" applyFill="1" applyBorder="1" applyAlignment="1">
      <alignment horizontal="center" vertical="center" wrapText="1"/>
    </xf>
    <xf numFmtId="0" fontId="102" fillId="26" borderId="21" xfId="0" applyFont="1" applyFill="1" applyBorder="1" applyAlignment="1">
      <alignment horizontal="center" vertical="center" wrapText="1"/>
    </xf>
    <xf numFmtId="0" fontId="47" fillId="0" borderId="0" xfId="228"/>
    <xf numFmtId="0" fontId="102" fillId="0" borderId="0" xfId="228" applyFont="1" applyAlignment="1"/>
    <xf numFmtId="0" fontId="102" fillId="0" borderId="0" xfId="228" applyFont="1"/>
    <xf numFmtId="0" fontId="103" fillId="0" borderId="0" xfId="228" applyFont="1" applyAlignment="1">
      <alignment horizontal="left"/>
    </xf>
    <xf numFmtId="0" fontId="103" fillId="0" borderId="0" xfId="228" applyFont="1"/>
    <xf numFmtId="0" fontId="102" fillId="24" borderId="19" xfId="228" applyFont="1" applyFill="1" applyBorder="1" applyAlignment="1">
      <alignment horizontal="center" vertical="center" wrapText="1"/>
    </xf>
    <xf numFmtId="0" fontId="102" fillId="24" borderId="20" xfId="228" applyFont="1" applyFill="1" applyBorder="1" applyAlignment="1">
      <alignment horizontal="center" vertical="center" wrapText="1"/>
    </xf>
    <xf numFmtId="0" fontId="102" fillId="24" borderId="21" xfId="228" applyFont="1" applyFill="1" applyBorder="1" applyAlignment="1">
      <alignment horizontal="center" vertical="center" wrapText="1"/>
    </xf>
    <xf numFmtId="14" fontId="107" fillId="30" borderId="0" xfId="0" applyNumberFormat="1" applyFont="1" applyFill="1" applyAlignment="1" applyProtection="1">
      <alignment horizontal="left"/>
    </xf>
    <xf numFmtId="180" fontId="108" fillId="32" borderId="0" xfId="0" applyNumberFormat="1" applyFont="1" applyFill="1" applyAlignment="1">
      <alignment horizontal="left"/>
    </xf>
    <xf numFmtId="0" fontId="104" fillId="28" borderId="21" xfId="0" applyFont="1" applyFill="1" applyBorder="1" applyAlignment="1">
      <alignment horizontal="center" vertical="center" wrapText="1"/>
    </xf>
    <xf numFmtId="0" fontId="105" fillId="28" borderId="17" xfId="0" applyFont="1" applyFill="1" applyBorder="1" applyAlignment="1">
      <alignment horizontal="center"/>
    </xf>
    <xf numFmtId="0" fontId="106" fillId="34" borderId="17" xfId="0" applyFont="1" applyFill="1" applyBorder="1" applyAlignment="1">
      <alignment horizontal="center" vertical="center"/>
    </xf>
    <xf numFmtId="3" fontId="146" fillId="34" borderId="17" xfId="0" applyNumberFormat="1" applyFont="1" applyFill="1" applyBorder="1" applyAlignment="1">
      <alignment horizontal="right" vertical="center"/>
    </xf>
    <xf numFmtId="0" fontId="106" fillId="36" borderId="17" xfId="0" applyFont="1" applyFill="1" applyBorder="1" applyAlignment="1">
      <alignment horizontal="center" vertical="center"/>
    </xf>
    <xf numFmtId="3" fontId="146" fillId="36" borderId="17" xfId="0" applyNumberFormat="1" applyFont="1" applyFill="1" applyBorder="1" applyAlignment="1">
      <alignment horizontal="right" vertical="center"/>
    </xf>
    <xf numFmtId="3" fontId="146" fillId="25" borderId="17" xfId="0" applyNumberFormat="1" applyFont="1" applyFill="1" applyBorder="1" applyAlignment="1">
      <alignment horizontal="right" vertical="center"/>
    </xf>
    <xf numFmtId="3" fontId="146" fillId="24" borderId="17" xfId="0" applyNumberFormat="1" applyFont="1" applyFill="1" applyBorder="1" applyAlignment="1">
      <alignment horizontal="right" vertical="center"/>
    </xf>
    <xf numFmtId="3" fontId="102" fillId="25" borderId="17" xfId="1840" applyNumberFormat="1" applyFont="1" applyFill="1" applyBorder="1" applyAlignment="1" applyProtection="1">
      <alignment horizontal="right"/>
    </xf>
    <xf numFmtId="3" fontId="103" fillId="25" borderId="17" xfId="1840" applyNumberFormat="1" applyFont="1" applyFill="1" applyBorder="1" applyAlignment="1" applyProtection="1">
      <alignment horizontal="right"/>
    </xf>
    <xf numFmtId="3" fontId="103" fillId="24" borderId="17" xfId="1840" applyNumberFormat="1" applyFont="1" applyFill="1" applyBorder="1" applyAlignment="1" applyProtection="1">
      <alignment horizontal="right"/>
    </xf>
    <xf numFmtId="3" fontId="102" fillId="0" borderId="17" xfId="1840" applyNumberFormat="1" applyFont="1" applyBorder="1" applyAlignment="1" applyProtection="1">
      <alignment horizontal="right"/>
      <protection locked="0"/>
    </xf>
    <xf numFmtId="3" fontId="102" fillId="0" borderId="17" xfId="1840" applyNumberFormat="1" applyFont="1" applyFill="1" applyBorder="1" applyAlignment="1" applyProtection="1">
      <alignment horizontal="right"/>
      <protection locked="0"/>
    </xf>
    <xf numFmtId="3" fontId="102" fillId="25" borderId="17" xfId="1849" applyNumberFormat="1" applyFont="1" applyFill="1" applyBorder="1" applyAlignment="1" applyProtection="1">
      <alignment horizontal="right"/>
    </xf>
    <xf numFmtId="3" fontId="103" fillId="25" borderId="17" xfId="1849" applyNumberFormat="1" applyFont="1" applyFill="1" applyBorder="1" applyAlignment="1" applyProtection="1">
      <alignment horizontal="right"/>
    </xf>
    <xf numFmtId="3" fontId="102" fillId="0" borderId="17" xfId="1849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3" fontId="102" fillId="0" borderId="17" xfId="0" applyNumberFormat="1" applyFont="1" applyBorder="1" applyAlignment="1" applyProtection="1">
      <alignment horizontal="right"/>
      <protection locked="0"/>
    </xf>
    <xf numFmtId="3" fontId="102" fillId="25" borderId="17" xfId="0" applyNumberFormat="1" applyFont="1" applyFill="1" applyBorder="1" applyAlignment="1" applyProtection="1">
      <alignment horizontal="right"/>
    </xf>
    <xf numFmtId="0" fontId="209" fillId="0" borderId="17" xfId="0" applyFont="1" applyBorder="1" applyProtection="1">
      <protection locked="0"/>
    </xf>
    <xf numFmtId="3" fontId="103" fillId="25" borderId="17" xfId="0" applyNumberFormat="1" applyFont="1" applyFill="1" applyBorder="1" applyAlignment="1" applyProtection="1">
      <alignment horizontal="right"/>
    </xf>
    <xf numFmtId="3" fontId="102" fillId="0" borderId="17" xfId="0" applyNumberFormat="1" applyFont="1" applyFill="1" applyBorder="1" applyAlignment="1" applyProtection="1">
      <alignment horizontal="right"/>
      <protection locked="0"/>
    </xf>
    <xf numFmtId="3" fontId="103" fillId="24" borderId="17" xfId="0" applyNumberFormat="1" applyFont="1" applyFill="1" applyBorder="1" applyAlignment="1" applyProtection="1">
      <alignment horizontal="right"/>
    </xf>
    <xf numFmtId="3" fontId="102" fillId="25" borderId="17" xfId="1970" applyNumberFormat="1" applyFont="1" applyFill="1" applyBorder="1" applyAlignment="1" applyProtection="1">
      <alignment horizontal="right"/>
    </xf>
    <xf numFmtId="3" fontId="103" fillId="25" borderId="17" xfId="1970" applyNumberFormat="1" applyFont="1" applyFill="1" applyBorder="1" applyAlignment="1" applyProtection="1">
      <alignment horizontal="right"/>
    </xf>
    <xf numFmtId="3" fontId="102" fillId="0" borderId="17" xfId="1970" applyNumberFormat="1" applyFont="1" applyBorder="1" applyAlignment="1" applyProtection="1">
      <alignment horizontal="right"/>
      <protection locked="0"/>
    </xf>
    <xf numFmtId="3" fontId="102" fillId="25" borderId="17" xfId="1999" applyNumberFormat="1" applyFont="1" applyFill="1" applyBorder="1" applyAlignment="1" applyProtection="1">
      <alignment horizontal="right"/>
    </xf>
    <xf numFmtId="3" fontId="103" fillId="25" borderId="17" xfId="1999" applyNumberFormat="1" applyFont="1" applyFill="1" applyBorder="1" applyAlignment="1" applyProtection="1">
      <alignment horizontal="right"/>
    </xf>
    <xf numFmtId="3" fontId="103" fillId="24" borderId="17" xfId="1999" applyNumberFormat="1" applyFont="1" applyFill="1" applyBorder="1" applyAlignment="1" applyProtection="1">
      <alignment horizontal="right"/>
    </xf>
    <xf numFmtId="3" fontId="102" fillId="0" borderId="17" xfId="1999" applyNumberFormat="1" applyFont="1" applyBorder="1" applyAlignment="1" applyProtection="1">
      <alignment horizontal="right"/>
      <protection locked="0"/>
    </xf>
    <xf numFmtId="3" fontId="102" fillId="0" borderId="17" xfId="1999" applyNumberFormat="1" applyFont="1" applyFill="1" applyBorder="1" applyAlignment="1" applyProtection="1">
      <alignment horizontal="right"/>
      <protection locked="0"/>
    </xf>
    <xf numFmtId="3" fontId="102" fillId="103" borderId="17" xfId="1999" applyNumberFormat="1" applyFont="1" applyFill="1" applyBorder="1" applyAlignment="1" applyProtection="1">
      <alignment horizontal="right"/>
      <protection locked="0"/>
    </xf>
    <xf numFmtId="3" fontId="102" fillId="0" borderId="17" xfId="2001" applyNumberFormat="1" applyFont="1" applyBorder="1" applyAlignment="1" applyProtection="1">
      <alignment horizontal="right"/>
      <protection locked="0"/>
    </xf>
    <xf numFmtId="3" fontId="102" fillId="25" borderId="17" xfId="2001" applyNumberFormat="1" applyFont="1" applyFill="1" applyBorder="1" applyAlignment="1" applyProtection="1">
      <alignment horizontal="right"/>
    </xf>
    <xf numFmtId="3" fontId="103" fillId="25" borderId="17" xfId="2001" applyNumberFormat="1" applyFont="1" applyFill="1" applyBorder="1" applyAlignment="1" applyProtection="1">
      <alignment horizontal="right"/>
    </xf>
    <xf numFmtId="3" fontId="102" fillId="0" borderId="17" xfId="2002" applyNumberFormat="1" applyFont="1" applyBorder="1" applyAlignment="1" applyProtection="1">
      <alignment horizontal="right"/>
      <protection locked="0"/>
    </xf>
    <xf numFmtId="3" fontId="102" fillId="25" borderId="17" xfId="2002" applyNumberFormat="1" applyFont="1" applyFill="1" applyBorder="1" applyAlignment="1" applyProtection="1">
      <alignment horizontal="right"/>
    </xf>
    <xf numFmtId="3" fontId="103" fillId="25" borderId="17" xfId="2002" applyNumberFormat="1" applyFont="1" applyFill="1" applyBorder="1" applyAlignment="1" applyProtection="1">
      <alignment horizontal="right"/>
    </xf>
    <xf numFmtId="3" fontId="102" fillId="0" borderId="17" xfId="2002" applyNumberFormat="1" applyFont="1" applyFill="1" applyBorder="1" applyAlignment="1" applyProtection="1">
      <alignment horizontal="right"/>
      <protection locked="0"/>
    </xf>
    <xf numFmtId="3" fontId="103" fillId="24" borderId="17" xfId="2002" applyNumberFormat="1" applyFont="1" applyFill="1" applyBorder="1" applyAlignment="1" applyProtection="1">
      <alignment horizontal="right"/>
    </xf>
    <xf numFmtId="194" fontId="164" fillId="0" borderId="52" xfId="763" applyNumberFormat="1" applyFont="1" applyFill="1" applyBorder="1" applyAlignment="1">
      <alignment horizontal="right"/>
    </xf>
    <xf numFmtId="194" fontId="164" fillId="0" borderId="52" xfId="763" applyNumberFormat="1" applyFont="1" applyBorder="1" applyAlignment="1">
      <alignment horizontal="right"/>
    </xf>
    <xf numFmtId="194" fontId="164" fillId="61" borderId="52" xfId="763" applyNumberFormat="1" applyFont="1" applyFill="1" applyBorder="1" applyAlignment="1">
      <alignment horizontal="right"/>
    </xf>
    <xf numFmtId="194" fontId="164" fillId="62" borderId="52" xfId="763" applyNumberFormat="1" applyFont="1" applyFill="1" applyBorder="1" applyAlignment="1">
      <alignment horizontal="right"/>
    </xf>
    <xf numFmtId="194" fontId="165" fillId="61" borderId="52" xfId="763" applyNumberFormat="1" applyFont="1" applyFill="1" applyBorder="1" applyAlignment="1">
      <alignment horizontal="right"/>
    </xf>
    <xf numFmtId="194" fontId="164" fillId="0" borderId="52" xfId="763" applyNumberFormat="1" applyFont="1" applyFill="1" applyBorder="1" applyAlignment="1">
      <alignment horizontal="right"/>
    </xf>
    <xf numFmtId="194" fontId="164" fillId="0" borderId="52" xfId="763" applyNumberFormat="1" applyFont="1" applyBorder="1" applyAlignment="1">
      <alignment horizontal="right"/>
    </xf>
    <xf numFmtId="194" fontId="164" fillId="61" borderId="52" xfId="763" applyNumberFormat="1" applyFont="1" applyFill="1" applyBorder="1" applyAlignment="1">
      <alignment horizontal="right"/>
    </xf>
    <xf numFmtId="194" fontId="164" fillId="62" borderId="52" xfId="763" applyNumberFormat="1" applyFont="1" applyFill="1" applyBorder="1" applyAlignment="1">
      <alignment horizontal="right"/>
    </xf>
    <xf numFmtId="194" fontId="165" fillId="61" borderId="52" xfId="763" applyNumberFormat="1" applyFont="1" applyFill="1" applyBorder="1" applyAlignment="1">
      <alignment horizontal="right"/>
    </xf>
    <xf numFmtId="194" fontId="165" fillId="60" borderId="52" xfId="763" applyNumberFormat="1" applyFont="1" applyFill="1" applyBorder="1" applyAlignment="1">
      <alignment horizontal="right"/>
    </xf>
    <xf numFmtId="3" fontId="104" fillId="0" borderId="97" xfId="1619" applyNumberFormat="1" applyFont="1" applyBorder="1" applyAlignment="1" applyProtection="1">
      <alignment horizontal="right"/>
      <protection locked="0"/>
    </xf>
    <xf numFmtId="3" fontId="104" fillId="70" borderId="57" xfId="1619" applyNumberFormat="1" applyFont="1" applyFill="1" applyBorder="1" applyAlignment="1" applyProtection="1">
      <alignment horizontal="right"/>
    </xf>
    <xf numFmtId="3" fontId="105" fillId="70" borderId="57" xfId="1619" applyNumberFormat="1" applyFont="1" applyFill="1" applyBorder="1" applyAlignment="1" applyProtection="1">
      <alignment horizontal="right"/>
    </xf>
    <xf numFmtId="3" fontId="104" fillId="0" borderId="97" xfId="1619" applyNumberFormat="1" applyFont="1" applyBorder="1" applyAlignment="1" applyProtection="1">
      <alignment horizontal="right"/>
      <protection locked="0"/>
    </xf>
    <xf numFmtId="3" fontId="104" fillId="70" borderId="57" xfId="1619" applyNumberFormat="1" applyFont="1" applyFill="1" applyBorder="1" applyAlignment="1" applyProtection="1">
      <alignment horizontal="right"/>
    </xf>
    <xf numFmtId="3" fontId="105" fillId="70" borderId="57" xfId="1619" applyNumberFormat="1" applyFont="1" applyFill="1" applyBorder="1" applyAlignment="1" applyProtection="1">
      <alignment horizontal="right"/>
    </xf>
    <xf numFmtId="3" fontId="105" fillId="69" borderId="57" xfId="1619" applyNumberFormat="1" applyFont="1" applyFill="1" applyBorder="1" applyAlignment="1" applyProtection="1">
      <alignment horizontal="right"/>
    </xf>
    <xf numFmtId="3" fontId="102" fillId="27" borderId="17" xfId="2328" applyNumberFormat="1" applyFont="1" applyFill="1" applyBorder="1" applyAlignment="1" applyProtection="1">
      <alignment horizontal="right"/>
    </xf>
    <xf numFmtId="3" fontId="103" fillId="27" borderId="17" xfId="2328" applyNumberFormat="1" applyFont="1" applyFill="1" applyBorder="1" applyAlignment="1" applyProtection="1">
      <alignment horizontal="right"/>
    </xf>
    <xf numFmtId="3" fontId="102" fillId="0" borderId="17" xfId="2328" applyNumberFormat="1" applyFont="1" applyBorder="1" applyAlignment="1" applyProtection="1">
      <alignment horizontal="right"/>
      <protection locked="0"/>
    </xf>
    <xf numFmtId="3" fontId="102" fillId="27" borderId="17" xfId="2330" applyNumberFormat="1" applyFont="1" applyFill="1" applyBorder="1" applyAlignment="1" applyProtection="1">
      <alignment horizontal="right"/>
    </xf>
    <xf numFmtId="3" fontId="103" fillId="27" borderId="17" xfId="2330" applyNumberFormat="1" applyFont="1" applyFill="1" applyBorder="1" applyAlignment="1" applyProtection="1">
      <alignment horizontal="right"/>
    </xf>
    <xf numFmtId="3" fontId="103" fillId="26" borderId="17" xfId="2330" applyNumberFormat="1" applyFont="1" applyFill="1" applyBorder="1" applyAlignment="1" applyProtection="1">
      <alignment horizontal="right"/>
    </xf>
    <xf numFmtId="3" fontId="102" fillId="0" borderId="17" xfId="2330" applyNumberFormat="1" applyFont="1" applyBorder="1" applyAlignment="1" applyProtection="1">
      <alignment horizontal="right"/>
      <protection locked="0"/>
    </xf>
    <xf numFmtId="3" fontId="102" fillId="0" borderId="17" xfId="2330" applyNumberFormat="1" applyFont="1" applyFill="1" applyBorder="1" applyAlignment="1" applyProtection="1">
      <alignment horizontal="right"/>
      <protection locked="0"/>
    </xf>
    <xf numFmtId="3" fontId="102" fillId="25" borderId="17" xfId="2333" applyNumberFormat="1" applyFont="1" applyFill="1" applyBorder="1" applyAlignment="1" applyProtection="1">
      <alignment horizontal="right"/>
    </xf>
    <xf numFmtId="3" fontId="103" fillId="25" borderId="17" xfId="2333" applyNumberFormat="1" applyFont="1" applyFill="1" applyBorder="1" applyAlignment="1" applyProtection="1">
      <alignment horizontal="right"/>
    </xf>
    <xf numFmtId="3" fontId="102" fillId="0" borderId="17" xfId="2333" applyNumberFormat="1" applyFont="1" applyBorder="1" applyAlignment="1" applyProtection="1">
      <alignment horizontal="right"/>
      <protection locked="0"/>
    </xf>
    <xf numFmtId="3" fontId="102" fillId="0" borderId="102" xfId="2333" applyNumberFormat="1" applyFont="1" applyBorder="1" applyAlignment="1" applyProtection="1">
      <alignment horizontal="right"/>
      <protection locked="0"/>
    </xf>
    <xf numFmtId="3" fontId="102" fillId="25" borderId="17" xfId="2362" applyNumberFormat="1" applyFont="1" applyFill="1" applyBorder="1" applyAlignment="1" applyProtection="1">
      <alignment horizontal="right"/>
    </xf>
    <xf numFmtId="3" fontId="103" fillId="25" borderId="17" xfId="2362" applyNumberFormat="1" applyFont="1" applyFill="1" applyBorder="1" applyAlignment="1" applyProtection="1">
      <alignment horizontal="right"/>
    </xf>
    <xf numFmtId="3" fontId="103" fillId="24" borderId="17" xfId="2362" applyNumberFormat="1" applyFont="1" applyFill="1" applyBorder="1" applyAlignment="1" applyProtection="1">
      <alignment horizontal="right"/>
    </xf>
    <xf numFmtId="3" fontId="102" fillId="0" borderId="17" xfId="2362" applyNumberFormat="1" applyFont="1" applyBorder="1" applyAlignment="1" applyProtection="1">
      <alignment horizontal="right"/>
      <protection locked="0"/>
    </xf>
    <xf numFmtId="3" fontId="102" fillId="0" borderId="107" xfId="2362" applyNumberFormat="1" applyFont="1" applyFill="1" applyBorder="1" applyAlignment="1" applyProtection="1">
      <alignment horizontal="right"/>
      <protection locked="0"/>
    </xf>
    <xf numFmtId="3" fontId="102" fillId="0" borderId="17" xfId="939" applyNumberFormat="1" applyFont="1" applyBorder="1" applyAlignment="1">
      <alignment horizontal="right"/>
    </xf>
    <xf numFmtId="3" fontId="102" fillId="25" borderId="17" xfId="939" applyNumberFormat="1" applyFont="1" applyFill="1" applyBorder="1" applyAlignment="1">
      <alignment horizontal="right"/>
    </xf>
    <xf numFmtId="3" fontId="102" fillId="0" borderId="17" xfId="939" applyNumberFormat="1" applyFont="1" applyBorder="1" applyAlignment="1" applyProtection="1">
      <alignment horizontal="right"/>
    </xf>
    <xf numFmtId="3" fontId="103" fillId="25" borderId="17" xfId="939" applyNumberFormat="1" applyFont="1" applyFill="1" applyBorder="1" applyAlignment="1">
      <alignment horizontal="right"/>
    </xf>
    <xf numFmtId="3" fontId="102" fillId="25" borderId="17" xfId="939" applyNumberFormat="1" applyFont="1" applyFill="1" applyBorder="1" applyAlignment="1">
      <alignment horizontal="right"/>
    </xf>
    <xf numFmtId="3" fontId="102" fillId="0" borderId="17" xfId="939" applyNumberFormat="1" applyFont="1" applyBorder="1" applyAlignment="1" applyProtection="1">
      <alignment horizontal="right"/>
    </xf>
    <xf numFmtId="3" fontId="103" fillId="25" borderId="17" xfId="939" applyNumberFormat="1" applyFont="1" applyFill="1" applyBorder="1" applyAlignment="1">
      <alignment horizontal="right"/>
    </xf>
    <xf numFmtId="3" fontId="103" fillId="24" borderId="17" xfId="939" applyNumberFormat="1" applyFont="1" applyFill="1" applyBorder="1" applyAlignment="1">
      <alignment horizontal="right"/>
    </xf>
    <xf numFmtId="3" fontId="102" fillId="25" borderId="17" xfId="2366" applyNumberFormat="1" applyFont="1" applyFill="1" applyBorder="1" applyAlignment="1" applyProtection="1">
      <alignment horizontal="right"/>
    </xf>
    <xf numFmtId="3" fontId="103" fillId="25" borderId="17" xfId="2366" applyNumberFormat="1" applyFont="1" applyFill="1" applyBorder="1" applyAlignment="1" applyProtection="1">
      <alignment horizontal="right"/>
    </xf>
    <xf numFmtId="3" fontId="102" fillId="0" borderId="17" xfId="2366" applyNumberFormat="1" applyFont="1" applyBorder="1" applyAlignment="1" applyProtection="1">
      <alignment horizontal="right"/>
      <protection locked="0"/>
    </xf>
    <xf numFmtId="3" fontId="102" fillId="25" borderId="112" xfId="2395" applyNumberFormat="1" applyFont="1" applyFill="1" applyBorder="1" applyAlignment="1" applyProtection="1">
      <alignment horizontal="right"/>
    </xf>
    <xf numFmtId="3" fontId="103" fillId="25" borderId="112" xfId="2395" applyNumberFormat="1" applyFont="1" applyFill="1" applyBorder="1" applyAlignment="1" applyProtection="1">
      <alignment horizontal="right"/>
    </xf>
    <xf numFmtId="3" fontId="103" fillId="24" borderId="112" xfId="2395" applyNumberFormat="1" applyFont="1" applyFill="1" applyBorder="1" applyAlignment="1" applyProtection="1">
      <alignment horizontal="right"/>
    </xf>
    <xf numFmtId="3" fontId="102" fillId="0" borderId="112" xfId="2395" applyNumberFormat="1" applyFont="1" applyBorder="1" applyAlignment="1" applyProtection="1">
      <alignment horizontal="right"/>
      <protection locked="0"/>
    </xf>
    <xf numFmtId="3" fontId="102" fillId="0" borderId="112" xfId="2395" applyNumberFormat="1" applyFont="1" applyFill="1" applyBorder="1" applyAlignment="1" applyProtection="1">
      <alignment horizontal="right"/>
      <protection locked="0"/>
    </xf>
    <xf numFmtId="3" fontId="102" fillId="25" borderId="17" xfId="2500" applyNumberFormat="1" applyFont="1" applyFill="1" applyBorder="1" applyAlignment="1" applyProtection="1">
      <alignment horizontal="right"/>
    </xf>
    <xf numFmtId="3" fontId="103" fillId="25" borderId="17" xfId="2500" applyNumberFormat="1" applyFont="1" applyFill="1" applyBorder="1" applyAlignment="1" applyProtection="1">
      <alignment horizontal="right"/>
    </xf>
    <xf numFmtId="3" fontId="102" fillId="0" borderId="17" xfId="2500" applyNumberFormat="1" applyFont="1" applyBorder="1" applyAlignment="1" applyProtection="1">
      <alignment horizontal="right"/>
      <protection locked="0"/>
    </xf>
    <xf numFmtId="3" fontId="102" fillId="25" borderId="17" xfId="2529" applyNumberFormat="1" applyFont="1" applyFill="1" applyBorder="1" applyAlignment="1" applyProtection="1">
      <alignment horizontal="right"/>
    </xf>
    <xf numFmtId="3" fontId="103" fillId="25" borderId="17" xfId="2529" applyNumberFormat="1" applyFont="1" applyFill="1" applyBorder="1" applyAlignment="1" applyProtection="1">
      <alignment horizontal="right"/>
    </xf>
    <xf numFmtId="3" fontId="103" fillId="24" borderId="17" xfId="2529" applyNumberFormat="1" applyFont="1" applyFill="1" applyBorder="1" applyAlignment="1" applyProtection="1">
      <alignment horizontal="right"/>
    </xf>
    <xf numFmtId="3" fontId="102" fillId="0" borderId="17" xfId="2529" applyNumberFormat="1" applyFont="1" applyBorder="1" applyAlignment="1" applyProtection="1">
      <alignment horizontal="right"/>
      <protection locked="0"/>
    </xf>
    <xf numFmtId="3" fontId="102" fillId="0" borderId="17" xfId="2529" applyNumberFormat="1" applyFont="1" applyFill="1" applyBorder="1" applyAlignment="1" applyProtection="1">
      <alignment horizontal="right"/>
      <protection locked="0"/>
    </xf>
    <xf numFmtId="3" fontId="102" fillId="0" borderId="112" xfId="0" applyNumberFormat="1" applyFont="1" applyBorder="1" applyAlignment="1" applyProtection="1">
      <alignment horizontal="center"/>
      <protection locked="0"/>
    </xf>
    <xf numFmtId="3" fontId="104" fillId="29" borderId="112" xfId="0" applyNumberFormat="1" applyFont="1" applyFill="1" applyBorder="1" applyAlignment="1" applyProtection="1">
      <alignment horizontal="right"/>
    </xf>
    <xf numFmtId="3" fontId="105" fillId="29" borderId="112" xfId="0" applyNumberFormat="1" applyFont="1" applyFill="1" applyBorder="1" applyAlignment="1" applyProtection="1">
      <alignment horizontal="right"/>
    </xf>
    <xf numFmtId="3" fontId="105" fillId="28" borderId="112" xfId="0" applyNumberFormat="1" applyFont="1" applyFill="1" applyBorder="1" applyAlignment="1" applyProtection="1">
      <alignment horizontal="right"/>
    </xf>
    <xf numFmtId="3" fontId="102" fillId="0" borderId="112" xfId="0" applyNumberFormat="1" applyFont="1" applyFill="1" applyBorder="1" applyAlignment="1" applyProtection="1">
      <alignment horizontal="right"/>
    </xf>
    <xf numFmtId="3" fontId="102" fillId="0" borderId="112" xfId="0" applyNumberFormat="1" applyFont="1" applyBorder="1" applyAlignment="1">
      <alignment horizontal="right"/>
    </xf>
    <xf numFmtId="3" fontId="102" fillId="25" borderId="112" xfId="0" applyNumberFormat="1" applyFont="1" applyFill="1" applyBorder="1" applyAlignment="1">
      <alignment horizontal="right"/>
    </xf>
    <xf numFmtId="3" fontId="103" fillId="25" borderId="112" xfId="0" applyNumberFormat="1" applyFont="1" applyFill="1" applyBorder="1" applyAlignment="1">
      <alignment horizontal="right"/>
    </xf>
    <xf numFmtId="3" fontId="102" fillId="0" borderId="112" xfId="0" applyNumberFormat="1" applyFont="1" applyBorder="1" applyAlignment="1" applyProtection="1">
      <alignment horizontal="right"/>
    </xf>
    <xf numFmtId="3" fontId="102" fillId="0" borderId="112" xfId="0" applyNumberFormat="1" applyFont="1" applyFill="1" applyBorder="1" applyAlignment="1">
      <alignment horizontal="right"/>
    </xf>
    <xf numFmtId="3" fontId="103" fillId="24" borderId="112" xfId="0" applyNumberFormat="1" applyFont="1" applyFill="1" applyBorder="1" applyAlignment="1">
      <alignment horizontal="right"/>
    </xf>
    <xf numFmtId="3" fontId="102" fillId="0" borderId="107" xfId="0" applyNumberFormat="1" applyFont="1" applyBorder="1" applyAlignment="1">
      <alignment horizontal="right"/>
    </xf>
    <xf numFmtId="3" fontId="102" fillId="104" borderId="107" xfId="0" applyNumberFormat="1" applyFont="1" applyFill="1" applyBorder="1" applyAlignment="1">
      <alignment horizontal="right"/>
    </xf>
    <xf numFmtId="3" fontId="103" fillId="104" borderId="107" xfId="0" applyNumberFormat="1" applyFont="1" applyFill="1" applyBorder="1" applyAlignment="1">
      <alignment horizontal="right"/>
    </xf>
    <xf numFmtId="3" fontId="102" fillId="0" borderId="107" xfId="0" applyNumberFormat="1" applyFont="1" applyFill="1" applyBorder="1" applyAlignment="1">
      <alignment horizontal="right"/>
    </xf>
    <xf numFmtId="3" fontId="103" fillId="105" borderId="107" xfId="0" applyNumberFormat="1" applyFont="1" applyFill="1" applyBorder="1" applyAlignment="1">
      <alignment horizontal="right"/>
    </xf>
    <xf numFmtId="3" fontId="208" fillId="0" borderId="52" xfId="2531" applyNumberFormat="1" applyFont="1" applyBorder="1" applyAlignment="1">
      <alignment horizontal="right"/>
    </xf>
    <xf numFmtId="3" fontId="208" fillId="97" borderId="52" xfId="2531" applyNumberFormat="1" applyFont="1" applyFill="1" applyBorder="1" applyAlignment="1">
      <alignment horizontal="right"/>
    </xf>
    <xf numFmtId="3" fontId="207" fillId="97" borderId="52" xfId="2531" applyNumberFormat="1" applyFont="1" applyFill="1" applyBorder="1" applyAlignment="1">
      <alignment horizontal="right"/>
    </xf>
    <xf numFmtId="3" fontId="208" fillId="0" borderId="52" xfId="2532" applyNumberFormat="1" applyFont="1" applyBorder="1" applyAlignment="1">
      <alignment horizontal="right"/>
    </xf>
    <xf numFmtId="3" fontId="208" fillId="97" borderId="52" xfId="2532" applyNumberFormat="1" applyFont="1" applyFill="1" applyBorder="1" applyAlignment="1">
      <alignment horizontal="right"/>
    </xf>
    <xf numFmtId="3" fontId="207" fillId="97" borderId="52" xfId="2532" applyNumberFormat="1" applyFont="1" applyFill="1" applyBorder="1" applyAlignment="1">
      <alignment horizontal="right"/>
    </xf>
    <xf numFmtId="3" fontId="207" fillId="96" borderId="52" xfId="2532" applyNumberFormat="1" applyFont="1" applyFill="1" applyBorder="1" applyAlignment="1">
      <alignment horizontal="right"/>
    </xf>
    <xf numFmtId="3" fontId="102" fillId="27" borderId="17" xfId="2533" applyNumberFormat="1" applyFont="1" applyFill="1" applyBorder="1" applyAlignment="1" applyProtection="1">
      <alignment horizontal="right"/>
    </xf>
    <xf numFmtId="3" fontId="103" fillId="27" borderId="17" xfId="2533" applyNumberFormat="1" applyFont="1" applyFill="1" applyBorder="1" applyAlignment="1" applyProtection="1">
      <alignment horizontal="right"/>
    </xf>
    <xf numFmtId="3" fontId="102" fillId="0" borderId="17" xfId="2533" applyNumberFormat="1" applyFont="1" applyBorder="1" applyAlignment="1" applyProtection="1">
      <alignment horizontal="right"/>
      <protection locked="0"/>
    </xf>
    <xf numFmtId="0" fontId="102" fillId="0" borderId="17" xfId="1343" applyFont="1" applyFill="1" applyBorder="1"/>
    <xf numFmtId="3" fontId="102" fillId="27" borderId="17" xfId="2535" applyNumberFormat="1" applyFont="1" applyFill="1" applyBorder="1" applyAlignment="1" applyProtection="1">
      <alignment horizontal="right"/>
    </xf>
    <xf numFmtId="3" fontId="103" fillId="27" borderId="17" xfId="2535" applyNumberFormat="1" applyFont="1" applyFill="1" applyBorder="1" applyAlignment="1" applyProtection="1">
      <alignment horizontal="right"/>
    </xf>
    <xf numFmtId="3" fontId="103" fillId="26" borderId="17" xfId="2535" applyNumberFormat="1" applyFont="1" applyFill="1" applyBorder="1" applyAlignment="1" applyProtection="1">
      <alignment horizontal="right"/>
    </xf>
    <xf numFmtId="3" fontId="102" fillId="0" borderId="17" xfId="2535" applyNumberFormat="1" applyFont="1" applyBorder="1" applyAlignment="1" applyProtection="1">
      <alignment horizontal="right"/>
      <protection locked="0"/>
    </xf>
    <xf numFmtId="3" fontId="102" fillId="0" borderId="17" xfId="2535" applyNumberFormat="1" applyFont="1" applyFill="1" applyBorder="1" applyAlignment="1" applyProtection="1">
      <alignment horizontal="right"/>
      <protection locked="0"/>
    </xf>
    <xf numFmtId="0" fontId="102" fillId="0" borderId="17" xfId="1343" applyFont="1" applyFill="1" applyBorder="1"/>
    <xf numFmtId="3" fontId="102" fillId="27" borderId="17" xfId="2538" applyNumberFormat="1" applyFont="1" applyFill="1" applyBorder="1" applyAlignment="1" applyProtection="1">
      <alignment horizontal="right"/>
    </xf>
    <xf numFmtId="3" fontId="103" fillId="27" borderId="17" xfId="2538" applyNumberFormat="1" applyFont="1" applyFill="1" applyBorder="1" applyAlignment="1" applyProtection="1">
      <alignment horizontal="right"/>
    </xf>
    <xf numFmtId="3" fontId="102" fillId="0" borderId="17" xfId="2538" applyNumberFormat="1" applyFont="1" applyBorder="1" applyAlignment="1" applyProtection="1">
      <alignment horizontal="right"/>
      <protection locked="0"/>
    </xf>
    <xf numFmtId="3" fontId="102" fillId="27" borderId="17" xfId="2540" applyNumberFormat="1" applyFont="1" applyFill="1" applyBorder="1" applyAlignment="1" applyProtection="1">
      <alignment horizontal="right"/>
    </xf>
    <xf numFmtId="3" fontId="103" fillId="27" borderId="17" xfId="2540" applyNumberFormat="1" applyFont="1" applyFill="1" applyBorder="1" applyAlignment="1" applyProtection="1">
      <alignment horizontal="right"/>
    </xf>
    <xf numFmtId="3" fontId="103" fillId="26" borderId="17" xfId="2540" applyNumberFormat="1" applyFont="1" applyFill="1" applyBorder="1" applyAlignment="1" applyProtection="1">
      <alignment horizontal="right"/>
    </xf>
    <xf numFmtId="3" fontId="102" fillId="0" borderId="17" xfId="2540" applyNumberFormat="1" applyFont="1" applyBorder="1" applyAlignment="1" applyProtection="1">
      <alignment horizontal="right"/>
      <protection locked="0"/>
    </xf>
    <xf numFmtId="3" fontId="102" fillId="0" borderId="17" xfId="2540" applyNumberFormat="1" applyFont="1" applyFill="1" applyBorder="1" applyAlignment="1" applyProtection="1">
      <alignment horizontal="right"/>
      <protection locked="0"/>
    </xf>
    <xf numFmtId="3" fontId="104" fillId="0" borderId="112" xfId="1094" applyNumberFormat="1" applyFont="1" applyBorder="1" applyAlignment="1">
      <alignment horizontal="right"/>
    </xf>
    <xf numFmtId="3" fontId="105" fillId="0" borderId="112" xfId="1094" applyNumberFormat="1" applyFont="1" applyBorder="1" applyAlignment="1">
      <alignment horizontal="right"/>
    </xf>
    <xf numFmtId="3" fontId="104" fillId="0" borderId="112" xfId="1094" applyNumberFormat="1" applyFont="1" applyBorder="1" applyAlignment="1">
      <alignment horizontal="right"/>
    </xf>
    <xf numFmtId="3" fontId="105" fillId="0" borderId="112" xfId="1094" applyNumberFormat="1" applyFont="1" applyBorder="1" applyAlignment="1">
      <alignment horizontal="right"/>
    </xf>
    <xf numFmtId="3" fontId="105" fillId="74" borderId="112" xfId="1094" applyNumberFormat="1" applyFont="1" applyFill="1" applyBorder="1" applyAlignment="1">
      <alignment horizontal="right"/>
    </xf>
    <xf numFmtId="3" fontId="102" fillId="27" borderId="17" xfId="2543" applyNumberFormat="1" applyFont="1" applyFill="1" applyBorder="1" applyAlignment="1" applyProtection="1">
      <alignment horizontal="right"/>
    </xf>
    <xf numFmtId="3" fontId="103" fillId="27" borderId="17" xfId="2543" applyNumberFormat="1" applyFont="1" applyFill="1" applyBorder="1" applyAlignment="1" applyProtection="1">
      <alignment horizontal="right"/>
    </xf>
    <xf numFmtId="3" fontId="102" fillId="0" borderId="17" xfId="2543" applyNumberFormat="1" applyFont="1" applyBorder="1" applyAlignment="1" applyProtection="1">
      <alignment horizontal="right"/>
      <protection locked="0"/>
    </xf>
    <xf numFmtId="3" fontId="102" fillId="27" borderId="17" xfId="2545" applyNumberFormat="1" applyFont="1" applyFill="1" applyBorder="1" applyAlignment="1" applyProtection="1">
      <alignment horizontal="right"/>
    </xf>
    <xf numFmtId="3" fontId="103" fillId="27" borderId="17" xfId="2545" applyNumberFormat="1" applyFont="1" applyFill="1" applyBorder="1" applyAlignment="1" applyProtection="1">
      <alignment horizontal="right"/>
    </xf>
    <xf numFmtId="3" fontId="103" fillId="26" borderId="17" xfId="2545" applyNumberFormat="1" applyFont="1" applyFill="1" applyBorder="1" applyAlignment="1" applyProtection="1">
      <alignment horizontal="right"/>
    </xf>
    <xf numFmtId="3" fontId="102" fillId="0" borderId="17" xfId="2545" applyNumberFormat="1" applyFont="1" applyBorder="1" applyAlignment="1" applyProtection="1">
      <alignment horizontal="right"/>
      <protection locked="0"/>
    </xf>
    <xf numFmtId="3" fontId="102" fillId="0" borderId="17" xfId="2545" applyNumberFormat="1" applyFont="1" applyFill="1" applyBorder="1" applyAlignment="1" applyProtection="1">
      <alignment horizontal="right"/>
      <protection locked="0"/>
    </xf>
    <xf numFmtId="3" fontId="102" fillId="27" borderId="17" xfId="2548" applyNumberFormat="1" applyFont="1" applyFill="1" applyBorder="1" applyAlignment="1" applyProtection="1">
      <alignment horizontal="right"/>
    </xf>
    <xf numFmtId="3" fontId="103" fillId="27" borderId="17" xfId="2548" applyNumberFormat="1" applyFont="1" applyFill="1" applyBorder="1" applyAlignment="1" applyProtection="1">
      <alignment horizontal="right"/>
    </xf>
    <xf numFmtId="3" fontId="102" fillId="0" borderId="17" xfId="2548" applyNumberFormat="1" applyFont="1" applyBorder="1" applyAlignment="1" applyProtection="1">
      <alignment horizontal="right"/>
      <protection locked="0"/>
    </xf>
    <xf numFmtId="3" fontId="102" fillId="27" borderId="17" xfId="2550" applyNumberFormat="1" applyFont="1" applyFill="1" applyBorder="1" applyAlignment="1" applyProtection="1">
      <alignment horizontal="right"/>
    </xf>
    <xf numFmtId="3" fontId="103" fillId="27" borderId="17" xfId="2550" applyNumberFormat="1" applyFont="1" applyFill="1" applyBorder="1" applyAlignment="1" applyProtection="1">
      <alignment horizontal="right"/>
    </xf>
    <xf numFmtId="3" fontId="103" fillId="26" borderId="17" xfId="2550" applyNumberFormat="1" applyFont="1" applyFill="1" applyBorder="1" applyAlignment="1" applyProtection="1">
      <alignment horizontal="right"/>
    </xf>
    <xf numFmtId="3" fontId="102" fillId="0" borderId="17" xfId="2550" applyNumberFormat="1" applyFont="1" applyBorder="1" applyAlignment="1" applyProtection="1">
      <alignment horizontal="right"/>
      <protection locked="0"/>
    </xf>
    <xf numFmtId="3" fontId="102" fillId="0" borderId="17" xfId="2550" applyNumberFormat="1" applyFont="1" applyFill="1" applyBorder="1" applyAlignment="1" applyProtection="1">
      <alignment horizontal="right"/>
      <protection locked="0"/>
    </xf>
    <xf numFmtId="3" fontId="223" fillId="0" borderId="52" xfId="2553" applyNumberFormat="1" applyFont="1" applyBorder="1" applyAlignment="1">
      <alignment horizontal="right"/>
    </xf>
    <xf numFmtId="3" fontId="223" fillId="61" borderId="52" xfId="2553" applyNumberFormat="1" applyFont="1" applyFill="1" applyBorder="1" applyAlignment="1">
      <alignment horizontal="right"/>
    </xf>
    <xf numFmtId="3" fontId="224" fillId="61" borderId="52" xfId="2553" applyNumberFormat="1" applyFont="1" applyFill="1" applyBorder="1" applyAlignment="1">
      <alignment horizontal="right"/>
    </xf>
    <xf numFmtId="3" fontId="223" fillId="0" borderId="52" xfId="2554" applyNumberFormat="1" applyFont="1" applyBorder="1" applyAlignment="1">
      <alignment horizontal="right"/>
    </xf>
    <xf numFmtId="3" fontId="223" fillId="61" borderId="52" xfId="2554" applyNumberFormat="1" applyFont="1" applyFill="1" applyBorder="1" applyAlignment="1">
      <alignment horizontal="right"/>
    </xf>
    <xf numFmtId="3" fontId="224" fillId="61" borderId="52" xfId="2554" applyNumberFormat="1" applyFont="1" applyFill="1" applyBorder="1" applyAlignment="1">
      <alignment horizontal="right"/>
    </xf>
    <xf numFmtId="3" fontId="223" fillId="0" borderId="52" xfId="2554" applyNumberFormat="1" applyFont="1" applyFill="1" applyBorder="1" applyAlignment="1">
      <alignment horizontal="right"/>
    </xf>
    <xf numFmtId="3" fontId="224" fillId="60" borderId="52" xfId="2554" applyNumberFormat="1" applyFont="1" applyFill="1" applyBorder="1" applyAlignment="1">
      <alignment horizontal="right"/>
    </xf>
    <xf numFmtId="3" fontId="102" fillId="0" borderId="17" xfId="0" applyNumberFormat="1" applyFont="1" applyBorder="1" applyAlignment="1">
      <alignment horizontal="right"/>
    </xf>
    <xf numFmtId="3" fontId="102" fillId="27" borderId="17" xfId="0" applyNumberFormat="1" applyFont="1" applyFill="1" applyBorder="1" applyAlignment="1">
      <alignment horizontal="right"/>
    </xf>
    <xf numFmtId="3" fontId="103" fillId="27" borderId="17" xfId="0" applyNumberFormat="1" applyFont="1" applyFill="1" applyBorder="1" applyAlignment="1">
      <alignment horizontal="right"/>
    </xf>
    <xf numFmtId="3" fontId="102" fillId="0" borderId="17" xfId="0" applyNumberFormat="1" applyFont="1" applyBorder="1" applyAlignment="1">
      <alignment horizontal="right"/>
    </xf>
    <xf numFmtId="3" fontId="102" fillId="0" borderId="17" xfId="0" applyNumberFormat="1" applyFont="1" applyFill="1" applyBorder="1" applyAlignment="1">
      <alignment horizontal="right"/>
    </xf>
    <xf numFmtId="3" fontId="102" fillId="27" borderId="17" xfId="0" applyNumberFormat="1" applyFont="1" applyFill="1" applyBorder="1" applyAlignment="1">
      <alignment horizontal="right"/>
    </xf>
    <xf numFmtId="3" fontId="103" fillId="27" borderId="17" xfId="0" applyNumberFormat="1" applyFont="1" applyFill="1" applyBorder="1" applyAlignment="1">
      <alignment horizontal="right"/>
    </xf>
    <xf numFmtId="3" fontId="103" fillId="26" borderId="17" xfId="0" applyNumberFormat="1" applyFont="1" applyFill="1" applyBorder="1" applyAlignment="1">
      <alignment horizontal="right"/>
    </xf>
    <xf numFmtId="0" fontId="226" fillId="25" borderId="17" xfId="2557" applyFont="1" applyFill="1" applyBorder="1" applyAlignment="1">
      <alignment horizontal="right"/>
    </xf>
    <xf numFmtId="1" fontId="226" fillId="25" borderId="17" xfId="2557" applyNumberFormat="1" applyFont="1" applyFill="1" applyBorder="1" applyAlignment="1">
      <alignment horizontal="right"/>
    </xf>
    <xf numFmtId="1" fontId="226" fillId="25" borderId="17" xfId="234" applyNumberFormat="1" applyFont="1" applyFill="1" applyBorder="1"/>
    <xf numFmtId="0" fontId="226" fillId="25" borderId="17" xfId="2559" applyFont="1" applyFill="1" applyBorder="1" applyAlignment="1">
      <alignment horizontal="right"/>
    </xf>
    <xf numFmtId="0" fontId="226" fillId="0" borderId="17" xfId="234" applyFont="1" applyBorder="1"/>
    <xf numFmtId="1" fontId="226" fillId="0" borderId="17" xfId="234" applyNumberFormat="1" applyFont="1" applyBorder="1"/>
    <xf numFmtId="1" fontId="226" fillId="25" borderId="17" xfId="2559" applyNumberFormat="1" applyFont="1" applyFill="1" applyBorder="1" applyAlignment="1">
      <alignment horizontal="right"/>
    </xf>
    <xf numFmtId="0" fontId="225" fillId="75" borderId="17" xfId="2559" applyFont="1" applyFill="1" applyBorder="1" applyAlignment="1">
      <alignment horizontal="right"/>
    </xf>
    <xf numFmtId="1" fontId="225" fillId="75" borderId="17" xfId="2559" applyNumberFormat="1" applyFont="1" applyFill="1" applyBorder="1" applyAlignment="1">
      <alignment horizontal="right"/>
    </xf>
    <xf numFmtId="0" fontId="106" fillId="0" borderId="0" xfId="0" applyFont="1" applyAlignment="1">
      <alignment horizontal="center" vertical="center"/>
    </xf>
    <xf numFmtId="0" fontId="148" fillId="33" borderId="17" xfId="0" applyFont="1" applyFill="1" applyBorder="1" applyAlignment="1">
      <alignment horizontal="left" vertical="center" wrapText="1"/>
    </xf>
    <xf numFmtId="0" fontId="147" fillId="35" borderId="22" xfId="0" applyFont="1" applyFill="1" applyBorder="1" applyAlignment="1">
      <alignment horizontal="left" vertical="center"/>
    </xf>
    <xf numFmtId="0" fontId="147" fillId="35" borderId="24" xfId="0" applyFont="1" applyFill="1" applyBorder="1" applyAlignment="1">
      <alignment horizontal="left" vertical="center"/>
    </xf>
    <xf numFmtId="0" fontId="147" fillId="35" borderId="23" xfId="0" applyFont="1" applyFill="1" applyBorder="1" applyAlignment="1">
      <alignment horizontal="left" vertical="center"/>
    </xf>
    <xf numFmtId="0" fontId="102" fillId="24" borderId="17" xfId="0" applyFont="1" applyFill="1" applyBorder="1" applyAlignment="1">
      <alignment horizontal="center" vertical="center" wrapText="1"/>
    </xf>
    <xf numFmtId="0" fontId="103" fillId="0" borderId="17" xfId="0" applyFont="1" applyFill="1" applyBorder="1" applyAlignment="1">
      <alignment horizontal="left"/>
    </xf>
    <xf numFmtId="0" fontId="107" fillId="30" borderId="0" xfId="0" applyFont="1" applyFill="1" applyAlignment="1">
      <alignment horizontal="left"/>
    </xf>
    <xf numFmtId="0" fontId="103" fillId="24" borderId="17" xfId="0" applyFont="1" applyFill="1" applyBorder="1" applyAlignment="1">
      <alignment horizontal="left" vertical="center" wrapText="1"/>
    </xf>
    <xf numFmtId="0" fontId="103" fillId="0" borderId="0" xfId="0" applyFont="1" applyAlignment="1">
      <alignment horizontal="center"/>
    </xf>
    <xf numFmtId="0" fontId="103" fillId="26" borderId="17" xfId="0" applyFont="1" applyFill="1" applyBorder="1" applyAlignment="1">
      <alignment horizontal="left" vertical="center" wrapText="1"/>
    </xf>
    <xf numFmtId="0" fontId="102" fillId="26" borderId="17" xfId="0" applyFont="1" applyFill="1" applyBorder="1" applyAlignment="1">
      <alignment horizontal="center" vertical="center" wrapText="1"/>
    </xf>
    <xf numFmtId="0" fontId="103" fillId="0" borderId="17" xfId="228" applyFont="1" applyFill="1" applyBorder="1" applyAlignment="1">
      <alignment horizontal="left"/>
    </xf>
    <xf numFmtId="0" fontId="107" fillId="30" borderId="0" xfId="228" applyFont="1" applyFill="1" applyAlignment="1">
      <alignment horizontal="left"/>
    </xf>
    <xf numFmtId="0" fontId="107" fillId="30" borderId="0" xfId="228" applyFont="1" applyFill="1" applyAlignment="1" applyProtection="1">
      <alignment horizontal="left"/>
    </xf>
    <xf numFmtId="0" fontId="103" fillId="24" borderId="17" xfId="228" applyFont="1" applyFill="1" applyBorder="1" applyAlignment="1">
      <alignment horizontal="left" vertical="center" wrapText="1"/>
    </xf>
    <xf numFmtId="0" fontId="103" fillId="0" borderId="0" xfId="228" applyFont="1" applyAlignment="1">
      <alignment horizontal="center"/>
    </xf>
    <xf numFmtId="0" fontId="102" fillId="24" borderId="17" xfId="228" applyFont="1" applyFill="1" applyBorder="1" applyAlignment="1">
      <alignment horizontal="center" vertical="center" wrapText="1"/>
    </xf>
    <xf numFmtId="0" fontId="108" fillId="31" borderId="0" xfId="0" applyFont="1" applyFill="1" applyBorder="1" applyAlignment="1">
      <alignment horizontal="left"/>
    </xf>
    <xf numFmtId="0" fontId="103" fillId="0" borderId="22" xfId="0" applyFont="1" applyFill="1" applyBorder="1" applyAlignment="1">
      <alignment horizontal="left"/>
    </xf>
    <xf numFmtId="0" fontId="103" fillId="0" borderId="24" xfId="0" applyFont="1" applyFill="1" applyBorder="1" applyAlignment="1">
      <alignment horizontal="left"/>
    </xf>
    <xf numFmtId="0" fontId="103" fillId="0" borderId="23" xfId="0" applyFont="1" applyFill="1" applyBorder="1" applyAlignment="1">
      <alignment horizontal="left"/>
    </xf>
    <xf numFmtId="0" fontId="103" fillId="24" borderId="22" xfId="0" applyFont="1" applyFill="1" applyBorder="1" applyAlignment="1">
      <alignment horizontal="left" vertical="center" wrapText="1"/>
    </xf>
    <xf numFmtId="0" fontId="103" fillId="24" borderId="24" xfId="0" applyFont="1" applyFill="1" applyBorder="1" applyAlignment="1">
      <alignment horizontal="left" vertical="center" wrapText="1"/>
    </xf>
    <xf numFmtId="0" fontId="103" fillId="24" borderId="23" xfId="0" applyFont="1" applyFill="1" applyBorder="1" applyAlignment="1">
      <alignment horizontal="left" vertical="center" wrapText="1"/>
    </xf>
    <xf numFmtId="0" fontId="102" fillId="24" borderId="19" xfId="0" applyFont="1" applyFill="1" applyBorder="1" applyAlignment="1">
      <alignment horizontal="center" vertical="center" wrapText="1"/>
    </xf>
    <xf numFmtId="0" fontId="102" fillId="24" borderId="20" xfId="0" applyFont="1" applyFill="1" applyBorder="1" applyAlignment="1">
      <alignment horizontal="center" vertical="center" wrapText="1"/>
    </xf>
    <xf numFmtId="0" fontId="102" fillId="24" borderId="21" xfId="0" applyFont="1" applyFill="1" applyBorder="1" applyAlignment="1">
      <alignment horizontal="center" vertical="center" wrapText="1"/>
    </xf>
    <xf numFmtId="0" fontId="102" fillId="24" borderId="22" xfId="0" applyFont="1" applyFill="1" applyBorder="1" applyAlignment="1">
      <alignment horizontal="center" vertical="center" wrapText="1"/>
    </xf>
    <xf numFmtId="0" fontId="102" fillId="24" borderId="24" xfId="0" applyFont="1" applyFill="1" applyBorder="1" applyAlignment="1">
      <alignment horizontal="center" vertical="center" wrapText="1"/>
    </xf>
    <xf numFmtId="0" fontId="102" fillId="24" borderId="23" xfId="0" applyFont="1" applyFill="1" applyBorder="1" applyAlignment="1">
      <alignment horizontal="center" vertical="center" wrapText="1"/>
    </xf>
    <xf numFmtId="0" fontId="105" fillId="0" borderId="17" xfId="0" applyFont="1" applyBorder="1" applyAlignment="1">
      <alignment horizontal="left"/>
    </xf>
    <xf numFmtId="0" fontId="108" fillId="32" borderId="0" xfId="0" applyFont="1" applyFill="1" applyBorder="1" applyAlignment="1">
      <alignment horizontal="left"/>
    </xf>
    <xf numFmtId="0" fontId="105" fillId="28" borderId="17" xfId="0" applyFont="1" applyFill="1" applyBorder="1" applyAlignment="1">
      <alignment horizontal="left" vertical="center" wrapText="1"/>
    </xf>
    <xf numFmtId="0" fontId="105" fillId="0" borderId="0" xfId="0" applyFont="1" applyBorder="1" applyAlignment="1">
      <alignment horizontal="center"/>
    </xf>
    <xf numFmtId="0" fontId="104" fillId="28" borderId="17" xfId="0" applyFont="1" applyFill="1" applyBorder="1" applyAlignment="1">
      <alignment horizontal="center" vertical="center" wrapText="1"/>
    </xf>
    <xf numFmtId="3" fontId="104" fillId="0" borderId="112" xfId="2571" applyNumberFormat="1" applyFont="1" applyBorder="1" applyAlignment="1" applyProtection="1">
      <alignment horizontal="right"/>
      <protection locked="0"/>
    </xf>
    <xf numFmtId="3" fontId="104" fillId="29" borderId="112" xfId="2571" applyNumberFormat="1" applyFont="1" applyFill="1" applyBorder="1" applyAlignment="1" applyProtection="1">
      <alignment horizontal="right"/>
    </xf>
    <xf numFmtId="3" fontId="105" fillId="29" borderId="112" xfId="2571" applyNumberFormat="1" applyFont="1" applyFill="1" applyBorder="1" applyAlignment="1" applyProtection="1">
      <alignment horizontal="right"/>
    </xf>
    <xf numFmtId="3" fontId="105" fillId="28" borderId="112" xfId="2571" applyNumberFormat="1" applyFont="1" applyFill="1" applyBorder="1" applyAlignment="1" applyProtection="1">
      <alignment horizontal="right"/>
    </xf>
    <xf numFmtId="3" fontId="104" fillId="0" borderId="112" xfId="2571" applyNumberFormat="1" applyFont="1" applyBorder="1" applyAlignment="1" applyProtection="1">
      <alignment horizontal="right"/>
      <protection locked="0"/>
    </xf>
    <xf numFmtId="3" fontId="104" fillId="29" borderId="112" xfId="2571" applyNumberFormat="1" applyFont="1" applyFill="1" applyBorder="1" applyAlignment="1" applyProtection="1">
      <alignment horizontal="right"/>
    </xf>
    <xf numFmtId="3" fontId="105" fillId="29" borderId="112" xfId="2571" applyNumberFormat="1" applyFont="1" applyFill="1" applyBorder="1" applyAlignment="1" applyProtection="1">
      <alignment horizontal="right"/>
    </xf>
  </cellXfs>
  <cellStyles count="2584">
    <cellStyle name="20% - Accent1" xfId="1"/>
    <cellStyle name="20% - Accent1 2" xfId="383"/>
    <cellStyle name="20% - Accent1 3" xfId="952"/>
    <cellStyle name="20% - Accent1 4" xfId="1230"/>
    <cellStyle name="20% - Accent1 5" xfId="1463"/>
    <cellStyle name="20% - Accent1 6" xfId="2051"/>
    <cellStyle name="20% - Accent2" xfId="2"/>
    <cellStyle name="20% - Accent2 2" xfId="384"/>
    <cellStyle name="20% - Accent2 3" xfId="953"/>
    <cellStyle name="20% - Accent2 4" xfId="1464"/>
    <cellStyle name="20% - Accent2 5" xfId="2052"/>
    <cellStyle name="20% - Accent3" xfId="3"/>
    <cellStyle name="20% - Accent3 2" xfId="385"/>
    <cellStyle name="20% - Accent3 3" xfId="954"/>
    <cellStyle name="20% - Accent3 4" xfId="1465"/>
    <cellStyle name="20% - Accent3 5" xfId="2053"/>
    <cellStyle name="20% - Accent4" xfId="4"/>
    <cellStyle name="20% - Accent4 2" xfId="386"/>
    <cellStyle name="20% - Accent4 3" xfId="955"/>
    <cellStyle name="20% - Accent4 4" xfId="1466"/>
    <cellStyle name="20% - Accent4 5" xfId="2054"/>
    <cellStyle name="20% - Accent5" xfId="5"/>
    <cellStyle name="20% - Accent5 2" xfId="387"/>
    <cellStyle name="20% - Accent5 3" xfId="956"/>
    <cellStyle name="20% - Accent5 4" xfId="1231"/>
    <cellStyle name="20% - Accent5 5" xfId="1467"/>
    <cellStyle name="20% - Accent5 6" xfId="2055"/>
    <cellStyle name="20% - Accent6" xfId="6"/>
    <cellStyle name="20% - Accent6 2" xfId="388"/>
    <cellStyle name="20% - Accent6 3" xfId="957"/>
    <cellStyle name="20% - Accent6 4" xfId="1232"/>
    <cellStyle name="20% - Accent6 5" xfId="1468"/>
    <cellStyle name="20% - Accent6 6" xfId="2056"/>
    <cellStyle name="20% - Ênfase1 2" xfId="7"/>
    <cellStyle name="20% - Ênfase1 2 2" xfId="8"/>
    <cellStyle name="20% - Ênfase1 2 2 2" xfId="390"/>
    <cellStyle name="20% - Ênfase1 2 2 3" xfId="959"/>
    <cellStyle name="20% - Ênfase1 2 2 4" xfId="1234"/>
    <cellStyle name="20% - Ênfase1 2 2 5" xfId="1470"/>
    <cellStyle name="20% - Ênfase1 2 2 6" xfId="2028"/>
    <cellStyle name="20% - Ênfase1 2 3" xfId="389"/>
    <cellStyle name="20% - Ênfase1 2 4" xfId="958"/>
    <cellStyle name="20% - Ênfase1 2 5" xfId="1233"/>
    <cellStyle name="20% - Ênfase1 2 6" xfId="1469"/>
    <cellStyle name="20% - Ênfase1 2 7" xfId="2027"/>
    <cellStyle name="20% - Ênfase1 2_00_ANEXO V 2015 - VERSÃO INICIAL PLOA_2015" xfId="9"/>
    <cellStyle name="20% - Ênfase1 3" xfId="10"/>
    <cellStyle name="20% - Ênfase1 3 2" xfId="391"/>
    <cellStyle name="20% - Ênfase1 3 3" xfId="960"/>
    <cellStyle name="20% - Ênfase1 3 4" xfId="1235"/>
    <cellStyle name="20% - Ênfase1 3 5" xfId="1471"/>
    <cellStyle name="20% - Ênfase1 3 6" xfId="2029"/>
    <cellStyle name="20% - Ênfase1 4" xfId="11"/>
    <cellStyle name="20% - Ênfase1 4 2" xfId="392"/>
    <cellStyle name="20% - Ênfase1 4 3" xfId="961"/>
    <cellStyle name="20% - Ênfase1 4 4" xfId="1236"/>
    <cellStyle name="20% - Ênfase1 4 5" xfId="1472"/>
    <cellStyle name="20% - Ênfase1 4 6" xfId="2030"/>
    <cellStyle name="20% - Ênfase2 2" xfId="12"/>
    <cellStyle name="20% - Ênfase2 2 2" xfId="13"/>
    <cellStyle name="20% - Ênfase2 2 2 2" xfId="394"/>
    <cellStyle name="20% - Ênfase2 2 2 3" xfId="963"/>
    <cellStyle name="20% - Ênfase2 2 2 4" xfId="1474"/>
    <cellStyle name="20% - Ênfase2 2 2 5" xfId="2032"/>
    <cellStyle name="20% - Ênfase2 2 3" xfId="393"/>
    <cellStyle name="20% - Ênfase2 2 4" xfId="962"/>
    <cellStyle name="20% - Ênfase2 2 5" xfId="1473"/>
    <cellStyle name="20% - Ênfase2 2 6" xfId="2031"/>
    <cellStyle name="20% - Ênfase2 2_05_Impactos_Demais PLs_2013_Dados CNJ de jul-12" xfId="14"/>
    <cellStyle name="20% - Ênfase2 3" xfId="15"/>
    <cellStyle name="20% - Ênfase2 3 2" xfId="395"/>
    <cellStyle name="20% - Ênfase2 3 3" xfId="964"/>
    <cellStyle name="20% - Ênfase2 3 4" xfId="1475"/>
    <cellStyle name="20% - Ênfase2 3 5" xfId="2033"/>
    <cellStyle name="20% - Ênfase2 4" xfId="16"/>
    <cellStyle name="20% - Ênfase2 4 2" xfId="396"/>
    <cellStyle name="20% - Ênfase2 4 3" xfId="965"/>
    <cellStyle name="20% - Ênfase2 4 4" xfId="1476"/>
    <cellStyle name="20% - Ênfase2 4 5" xfId="2034"/>
    <cellStyle name="20% - Ênfase3 2" xfId="17"/>
    <cellStyle name="20% - Ênfase3 2 2" xfId="18"/>
    <cellStyle name="20% - Ênfase3 2 2 2" xfId="398"/>
    <cellStyle name="20% - Ênfase3 2 2 3" xfId="967"/>
    <cellStyle name="20% - Ênfase3 2 2 4" xfId="1478"/>
    <cellStyle name="20% - Ênfase3 2 2 5" xfId="2036"/>
    <cellStyle name="20% - Ênfase3 2 3" xfId="397"/>
    <cellStyle name="20% - Ênfase3 2 4" xfId="966"/>
    <cellStyle name="20% - Ênfase3 2 5" xfId="1477"/>
    <cellStyle name="20% - Ênfase3 2 6" xfId="2035"/>
    <cellStyle name="20% - Ênfase3 2_05_Impactos_Demais PLs_2013_Dados CNJ de jul-12" xfId="19"/>
    <cellStyle name="20% - Ênfase3 3" xfId="20"/>
    <cellStyle name="20% - Ênfase3 3 2" xfId="399"/>
    <cellStyle name="20% - Ênfase3 3 3" xfId="968"/>
    <cellStyle name="20% - Ênfase3 3 4" xfId="1479"/>
    <cellStyle name="20% - Ênfase3 3 5" xfId="2037"/>
    <cellStyle name="20% - Ênfase3 4" xfId="21"/>
    <cellStyle name="20% - Ênfase3 4 2" xfId="400"/>
    <cellStyle name="20% - Ênfase3 4 3" xfId="969"/>
    <cellStyle name="20% - Ênfase3 4 4" xfId="1480"/>
    <cellStyle name="20% - Ênfase3 4 5" xfId="2038"/>
    <cellStyle name="20% - Ênfase4 2" xfId="22"/>
    <cellStyle name="20% - Ênfase4 2 2" xfId="23"/>
    <cellStyle name="20% - Ênfase4 2 2 2" xfId="402"/>
    <cellStyle name="20% - Ênfase4 2 2 3" xfId="971"/>
    <cellStyle name="20% - Ênfase4 2 2 4" xfId="1482"/>
    <cellStyle name="20% - Ênfase4 2 2 5" xfId="2040"/>
    <cellStyle name="20% - Ênfase4 2 3" xfId="401"/>
    <cellStyle name="20% - Ênfase4 2 4" xfId="970"/>
    <cellStyle name="20% - Ênfase4 2 5" xfId="1481"/>
    <cellStyle name="20% - Ênfase4 2 6" xfId="2039"/>
    <cellStyle name="20% - Ênfase4 2_05_Impactos_Demais PLs_2013_Dados CNJ de jul-12" xfId="24"/>
    <cellStyle name="20% - Ênfase4 3" xfId="25"/>
    <cellStyle name="20% - Ênfase4 3 2" xfId="403"/>
    <cellStyle name="20% - Ênfase4 3 3" xfId="972"/>
    <cellStyle name="20% - Ênfase4 3 4" xfId="1483"/>
    <cellStyle name="20% - Ênfase4 3 5" xfId="2041"/>
    <cellStyle name="20% - Ênfase4 4" xfId="26"/>
    <cellStyle name="20% - Ênfase4 4 2" xfId="404"/>
    <cellStyle name="20% - Ênfase4 4 3" xfId="973"/>
    <cellStyle name="20% - Ênfase4 4 4" xfId="1484"/>
    <cellStyle name="20% - Ênfase4 4 5" xfId="2042"/>
    <cellStyle name="20% - Ênfase5 2" xfId="27"/>
    <cellStyle name="20% - Ênfase5 2 2" xfId="28"/>
    <cellStyle name="20% - Ênfase5 2 2 2" xfId="406"/>
    <cellStyle name="20% - Ênfase5 2 2 3" xfId="975"/>
    <cellStyle name="20% - Ênfase5 2 2 4" xfId="1238"/>
    <cellStyle name="20% - Ênfase5 2 2 5" xfId="1486"/>
    <cellStyle name="20% - Ênfase5 2 2 6" xfId="2044"/>
    <cellStyle name="20% - Ênfase5 2 3" xfId="405"/>
    <cellStyle name="20% - Ênfase5 2 4" xfId="974"/>
    <cellStyle name="20% - Ênfase5 2 5" xfId="1237"/>
    <cellStyle name="20% - Ênfase5 2 6" xfId="1485"/>
    <cellStyle name="20% - Ênfase5 2 7" xfId="2043"/>
    <cellStyle name="20% - Ênfase5 2_00_ANEXO V 2015 - VERSÃO INICIAL PLOA_2015" xfId="29"/>
    <cellStyle name="20% - Ênfase5 3" xfId="30"/>
    <cellStyle name="20% - Ênfase5 3 2" xfId="407"/>
    <cellStyle name="20% - Ênfase5 3 3" xfId="976"/>
    <cellStyle name="20% - Ênfase5 3 4" xfId="1239"/>
    <cellStyle name="20% - Ênfase5 3 5" xfId="1487"/>
    <cellStyle name="20% - Ênfase5 3 6" xfId="2045"/>
    <cellStyle name="20% - Ênfase5 4" xfId="31"/>
    <cellStyle name="20% - Ênfase5 4 2" xfId="408"/>
    <cellStyle name="20% - Ênfase5 4 3" xfId="977"/>
    <cellStyle name="20% - Ênfase5 4 4" xfId="1240"/>
    <cellStyle name="20% - Ênfase5 4 5" xfId="1488"/>
    <cellStyle name="20% - Ênfase5 4 6" xfId="2046"/>
    <cellStyle name="20% - Ênfase6 2" xfId="32"/>
    <cellStyle name="20% - Ênfase6 2 2" xfId="33"/>
    <cellStyle name="20% - Ênfase6 2 2 2" xfId="410"/>
    <cellStyle name="20% - Ênfase6 2 2 3" xfId="979"/>
    <cellStyle name="20% - Ênfase6 2 2 4" xfId="1242"/>
    <cellStyle name="20% - Ênfase6 2 2 5" xfId="1490"/>
    <cellStyle name="20% - Ênfase6 2 2 6" xfId="2048"/>
    <cellStyle name="20% - Ênfase6 2 3" xfId="409"/>
    <cellStyle name="20% - Ênfase6 2 4" xfId="978"/>
    <cellStyle name="20% - Ênfase6 2 5" xfId="1241"/>
    <cellStyle name="20% - Ênfase6 2 6" xfId="1489"/>
    <cellStyle name="20% - Ênfase6 2 7" xfId="2047"/>
    <cellStyle name="20% - Ênfase6 2_00_ANEXO V 2015 - VERSÃO INICIAL PLOA_2015" xfId="34"/>
    <cellStyle name="20% - Ênfase6 3" xfId="35"/>
    <cellStyle name="20% - Ênfase6 3 2" xfId="411"/>
    <cellStyle name="20% - Ênfase6 3 3" xfId="980"/>
    <cellStyle name="20% - Ênfase6 3 4" xfId="1243"/>
    <cellStyle name="20% - Ênfase6 3 5" xfId="1491"/>
    <cellStyle name="20% - Ênfase6 3 6" xfId="2049"/>
    <cellStyle name="20% - Ênfase6 4" xfId="36"/>
    <cellStyle name="20% - Ênfase6 4 2" xfId="412"/>
    <cellStyle name="20% - Ênfase6 4 3" xfId="981"/>
    <cellStyle name="20% - Ênfase6 4 4" xfId="1492"/>
    <cellStyle name="20% - Ênfase6 4 5" xfId="2050"/>
    <cellStyle name="20% - Ênfase6 4 6" xfId="2560"/>
    <cellStyle name="40% - Accent1" xfId="37"/>
    <cellStyle name="40% - Accent1 2" xfId="413"/>
    <cellStyle name="40% - Accent1 3" xfId="982"/>
    <cellStyle name="40% - Accent1 4" xfId="1493"/>
    <cellStyle name="40% - Accent1 5" xfId="2081"/>
    <cellStyle name="40% - Accent2" xfId="38"/>
    <cellStyle name="40% - Accent2 2" xfId="414"/>
    <cellStyle name="40% - Accent2 3" xfId="983"/>
    <cellStyle name="40% - Accent2 4" xfId="1494"/>
    <cellStyle name="40% - Accent2 5" xfId="2082"/>
    <cellStyle name="40% - Accent3" xfId="39"/>
    <cellStyle name="40% - Accent3 2" xfId="415"/>
    <cellStyle name="40% - Accent3 3" xfId="984"/>
    <cellStyle name="40% - Accent3 4" xfId="1495"/>
    <cellStyle name="40% - Accent3 5" xfId="2083"/>
    <cellStyle name="40% - Accent4" xfId="40"/>
    <cellStyle name="40% - Accent4 2" xfId="416"/>
    <cellStyle name="40% - Accent4 3" xfId="985"/>
    <cellStyle name="40% - Accent4 4" xfId="1496"/>
    <cellStyle name="40% - Accent4 5" xfId="2084"/>
    <cellStyle name="40% - Accent5" xfId="41"/>
    <cellStyle name="40% - Accent5 2" xfId="417"/>
    <cellStyle name="40% - Accent5 3" xfId="986"/>
    <cellStyle name="40% - Accent5 4" xfId="1497"/>
    <cellStyle name="40% - Accent5 5" xfId="2085"/>
    <cellStyle name="40% - Accent6" xfId="42"/>
    <cellStyle name="40% - Accent6 2" xfId="418"/>
    <cellStyle name="40% - Accent6 3" xfId="987"/>
    <cellStyle name="40% - Accent6 4" xfId="1244"/>
    <cellStyle name="40% - Accent6 5" xfId="1498"/>
    <cellStyle name="40% - Accent6 6" xfId="2086"/>
    <cellStyle name="40% - Ênfase1 2" xfId="43"/>
    <cellStyle name="40% - Ênfase1 2 2" xfId="44"/>
    <cellStyle name="40% - Ênfase1 2 2 2" xfId="420"/>
    <cellStyle name="40% - Ênfase1 2 2 3" xfId="989"/>
    <cellStyle name="40% - Ênfase1 2 2 4" xfId="1500"/>
    <cellStyle name="40% - Ênfase1 2 2 5" xfId="2058"/>
    <cellStyle name="40% - Ênfase1 2 3" xfId="419"/>
    <cellStyle name="40% - Ênfase1 2 4" xfId="988"/>
    <cellStyle name="40% - Ênfase1 2 5" xfId="1499"/>
    <cellStyle name="40% - Ênfase1 2 6" xfId="2057"/>
    <cellStyle name="40% - Ênfase1 2_05_Impactos_Demais PLs_2013_Dados CNJ de jul-12" xfId="45"/>
    <cellStyle name="40% - Ênfase1 3" xfId="46"/>
    <cellStyle name="40% - Ênfase1 3 2" xfId="421"/>
    <cellStyle name="40% - Ênfase1 3 3" xfId="990"/>
    <cellStyle name="40% - Ênfase1 3 4" xfId="1501"/>
    <cellStyle name="40% - Ênfase1 3 5" xfId="2059"/>
    <cellStyle name="40% - Ênfase1 4" xfId="47"/>
    <cellStyle name="40% - Ênfase1 4 2" xfId="422"/>
    <cellStyle name="40% - Ênfase1 4 3" xfId="991"/>
    <cellStyle name="40% - Ênfase1 4 4" xfId="1502"/>
    <cellStyle name="40% - Ênfase1 4 5" xfId="2060"/>
    <cellStyle name="40% - Ênfase2 2" xfId="48"/>
    <cellStyle name="40% - Ênfase2 2 2" xfId="49"/>
    <cellStyle name="40% - Ênfase2 2 2 2" xfId="424"/>
    <cellStyle name="40% - Ênfase2 2 2 3" xfId="993"/>
    <cellStyle name="40% - Ênfase2 2 2 4" xfId="1504"/>
    <cellStyle name="40% - Ênfase2 2 2 5" xfId="2062"/>
    <cellStyle name="40% - Ênfase2 2 3" xfId="423"/>
    <cellStyle name="40% - Ênfase2 2 4" xfId="992"/>
    <cellStyle name="40% - Ênfase2 2 5" xfId="1503"/>
    <cellStyle name="40% - Ênfase2 2 6" xfId="2061"/>
    <cellStyle name="40% - Ênfase2 2_05_Impactos_Demais PLs_2013_Dados CNJ de jul-12" xfId="50"/>
    <cellStyle name="40% - Ênfase2 3" xfId="51"/>
    <cellStyle name="40% - Ênfase2 3 2" xfId="425"/>
    <cellStyle name="40% - Ênfase2 3 3" xfId="994"/>
    <cellStyle name="40% - Ênfase2 3 4" xfId="1505"/>
    <cellStyle name="40% - Ênfase2 3 5" xfId="2063"/>
    <cellStyle name="40% - Ênfase2 4" xfId="52"/>
    <cellStyle name="40% - Ênfase2 4 2" xfId="426"/>
    <cellStyle name="40% - Ênfase2 4 3" xfId="995"/>
    <cellStyle name="40% - Ênfase2 4 4" xfId="1506"/>
    <cellStyle name="40% - Ênfase2 4 5" xfId="2064"/>
    <cellStyle name="40% - Ênfase3 2" xfId="53"/>
    <cellStyle name="40% - Ênfase3 2 2" xfId="54"/>
    <cellStyle name="40% - Ênfase3 2 2 2" xfId="428"/>
    <cellStyle name="40% - Ênfase3 2 2 3" xfId="997"/>
    <cellStyle name="40% - Ênfase3 2 2 4" xfId="1508"/>
    <cellStyle name="40% - Ênfase3 2 2 5" xfId="2066"/>
    <cellStyle name="40% - Ênfase3 2 3" xfId="427"/>
    <cellStyle name="40% - Ênfase3 2 4" xfId="996"/>
    <cellStyle name="40% - Ênfase3 2 5" xfId="1507"/>
    <cellStyle name="40% - Ênfase3 2 6" xfId="2065"/>
    <cellStyle name="40% - Ênfase3 2_05_Impactos_Demais PLs_2013_Dados CNJ de jul-12" xfId="55"/>
    <cellStyle name="40% - Ênfase3 3" xfId="56"/>
    <cellStyle name="40% - Ênfase3 3 2" xfId="429"/>
    <cellStyle name="40% - Ênfase3 3 3" xfId="998"/>
    <cellStyle name="40% - Ênfase3 3 4" xfId="1509"/>
    <cellStyle name="40% - Ênfase3 3 5" xfId="2067"/>
    <cellStyle name="40% - Ênfase3 4" xfId="57"/>
    <cellStyle name="40% - Ênfase3 4 2" xfId="430"/>
    <cellStyle name="40% - Ênfase3 4 3" xfId="999"/>
    <cellStyle name="40% - Ênfase3 4 4" xfId="1510"/>
    <cellStyle name="40% - Ênfase3 4 5" xfId="2068"/>
    <cellStyle name="40% - Ênfase4 2" xfId="58"/>
    <cellStyle name="40% - Ênfase4 2 2" xfId="59"/>
    <cellStyle name="40% - Ênfase4 2 2 2" xfId="432"/>
    <cellStyle name="40% - Ênfase4 2 2 3" xfId="1001"/>
    <cellStyle name="40% - Ênfase4 2 2 4" xfId="1512"/>
    <cellStyle name="40% - Ênfase4 2 2 5" xfId="2070"/>
    <cellStyle name="40% - Ênfase4 2 3" xfId="431"/>
    <cellStyle name="40% - Ênfase4 2 4" xfId="1000"/>
    <cellStyle name="40% - Ênfase4 2 5" xfId="1511"/>
    <cellStyle name="40% - Ênfase4 2 6" xfId="2069"/>
    <cellStyle name="40% - Ênfase4 2_05_Impactos_Demais PLs_2013_Dados CNJ de jul-12" xfId="60"/>
    <cellStyle name="40% - Ênfase4 3" xfId="61"/>
    <cellStyle name="40% - Ênfase4 3 2" xfId="433"/>
    <cellStyle name="40% - Ênfase4 3 3" xfId="1002"/>
    <cellStyle name="40% - Ênfase4 3 4" xfId="1513"/>
    <cellStyle name="40% - Ênfase4 3 5" xfId="2071"/>
    <cellStyle name="40% - Ênfase4 4" xfId="62"/>
    <cellStyle name="40% - Ênfase4 4 2" xfId="434"/>
    <cellStyle name="40% - Ênfase4 4 3" xfId="1003"/>
    <cellStyle name="40% - Ênfase4 4 4" xfId="1514"/>
    <cellStyle name="40% - Ênfase4 4 5" xfId="2072"/>
    <cellStyle name="40% - Ênfase5 2" xfId="63"/>
    <cellStyle name="40% - Ênfase5 2 2" xfId="64"/>
    <cellStyle name="40% - Ênfase5 2 2 2" xfId="436"/>
    <cellStyle name="40% - Ênfase5 2 2 3" xfId="1005"/>
    <cellStyle name="40% - Ênfase5 2 2 4" xfId="1516"/>
    <cellStyle name="40% - Ênfase5 2 2 5" xfId="2074"/>
    <cellStyle name="40% - Ênfase5 2 3" xfId="435"/>
    <cellStyle name="40% - Ênfase5 2 4" xfId="1004"/>
    <cellStyle name="40% - Ênfase5 2 5" xfId="1515"/>
    <cellStyle name="40% - Ênfase5 2 6" xfId="2073"/>
    <cellStyle name="40% - Ênfase5 2_05_Impactos_Demais PLs_2013_Dados CNJ de jul-12" xfId="65"/>
    <cellStyle name="40% - Ênfase5 3" xfId="66"/>
    <cellStyle name="40% - Ênfase5 3 2" xfId="437"/>
    <cellStyle name="40% - Ênfase5 3 3" xfId="1006"/>
    <cellStyle name="40% - Ênfase5 3 4" xfId="1517"/>
    <cellStyle name="40% - Ênfase5 3 5" xfId="2075"/>
    <cellStyle name="40% - Ênfase5 4" xfId="67"/>
    <cellStyle name="40% - Ênfase5 4 2" xfId="438"/>
    <cellStyle name="40% - Ênfase5 4 3" xfId="1007"/>
    <cellStyle name="40% - Ênfase5 4 4" xfId="1518"/>
    <cellStyle name="40% - Ênfase5 4 5" xfId="2076"/>
    <cellStyle name="40% - Ênfase6 2" xfId="68"/>
    <cellStyle name="40% - Ênfase6 2 2" xfId="69"/>
    <cellStyle name="40% - Ênfase6 2 2 2" xfId="440"/>
    <cellStyle name="40% - Ênfase6 2 2 3" xfId="1009"/>
    <cellStyle name="40% - Ênfase6 2 2 4" xfId="1246"/>
    <cellStyle name="40% - Ênfase6 2 2 5" xfId="1520"/>
    <cellStyle name="40% - Ênfase6 2 2 6" xfId="2078"/>
    <cellStyle name="40% - Ênfase6 2 3" xfId="439"/>
    <cellStyle name="40% - Ênfase6 2 4" xfId="1008"/>
    <cellStyle name="40% - Ênfase6 2 5" xfId="1245"/>
    <cellStyle name="40% - Ênfase6 2 6" xfId="1519"/>
    <cellStyle name="40% - Ênfase6 2 7" xfId="2077"/>
    <cellStyle name="40% - Ênfase6 2_05_Impactos_Demais PLs_2013_Dados CNJ de jul-12" xfId="70"/>
    <cellStyle name="40% - Ênfase6 3" xfId="71"/>
    <cellStyle name="40% - Ênfase6 3 2" xfId="441"/>
    <cellStyle name="40% - Ênfase6 3 3" xfId="1010"/>
    <cellStyle name="40% - Ênfase6 3 4" xfId="1247"/>
    <cellStyle name="40% - Ênfase6 3 5" xfId="1521"/>
    <cellStyle name="40% - Ênfase6 3 6" xfId="2079"/>
    <cellStyle name="40% - Ênfase6 4" xfId="72"/>
    <cellStyle name="40% - Ênfase6 4 2" xfId="442"/>
    <cellStyle name="40% - Ênfase6 4 3" xfId="1011"/>
    <cellStyle name="40% - Ênfase6 4 4" xfId="1248"/>
    <cellStyle name="40% - Ênfase6 4 5" xfId="1522"/>
    <cellStyle name="40% - Ênfase6 4 6" xfId="2080"/>
    <cellStyle name="60% - Accent1" xfId="73"/>
    <cellStyle name="60% - Accent1 2" xfId="443"/>
    <cellStyle name="60% - Accent1 3" xfId="1012"/>
    <cellStyle name="60% - Accent1 4" xfId="1523"/>
    <cellStyle name="60% - Accent1 5" xfId="2111"/>
    <cellStyle name="60% - Accent2" xfId="74"/>
    <cellStyle name="60% - Accent2 2" xfId="444"/>
    <cellStyle name="60% - Accent2 3" xfId="1013"/>
    <cellStyle name="60% - Accent2 4" xfId="1524"/>
    <cellStyle name="60% - Accent2 5" xfId="2112"/>
    <cellStyle name="60% - Accent3" xfId="75"/>
    <cellStyle name="60% - Accent3 2" xfId="445"/>
    <cellStyle name="60% - Accent3 3" xfId="1014"/>
    <cellStyle name="60% - Accent3 4" xfId="1525"/>
    <cellStyle name="60% - Accent3 5" xfId="2113"/>
    <cellStyle name="60% - Accent4" xfId="76"/>
    <cellStyle name="60% - Accent4 2" xfId="446"/>
    <cellStyle name="60% - Accent4 3" xfId="1015"/>
    <cellStyle name="60% - Accent4 4" xfId="1526"/>
    <cellStyle name="60% - Accent4 5" xfId="2114"/>
    <cellStyle name="60% - Accent5" xfId="77"/>
    <cellStyle name="60% - Accent5 2" xfId="447"/>
    <cellStyle name="60% - Accent5 3" xfId="1016"/>
    <cellStyle name="60% - Accent5 4" xfId="1527"/>
    <cellStyle name="60% - Accent5 5" xfId="2115"/>
    <cellStyle name="60% - Accent6" xfId="78"/>
    <cellStyle name="60% - Accent6 2" xfId="448"/>
    <cellStyle name="60% - Accent6 3" xfId="1017"/>
    <cellStyle name="60% - Accent6 4" xfId="1528"/>
    <cellStyle name="60% - Accent6 5" xfId="2116"/>
    <cellStyle name="60% - Ênfase1 2" xfId="79"/>
    <cellStyle name="60% - Ênfase1 2 2" xfId="80"/>
    <cellStyle name="60% - Ênfase1 2 2 2" xfId="450"/>
    <cellStyle name="60% - Ênfase1 2 2 3" xfId="1019"/>
    <cellStyle name="60% - Ênfase1 2 2 4" xfId="1530"/>
    <cellStyle name="60% - Ênfase1 2 2 5" xfId="2088"/>
    <cellStyle name="60% - Ênfase1 2 3" xfId="449"/>
    <cellStyle name="60% - Ênfase1 2 4" xfId="1018"/>
    <cellStyle name="60% - Ênfase1 2 5" xfId="1529"/>
    <cellStyle name="60% - Ênfase1 2 6" xfId="2087"/>
    <cellStyle name="60% - Ênfase1 2_05_Impactos_Demais PLs_2013_Dados CNJ de jul-12" xfId="81"/>
    <cellStyle name="60% - Ênfase1 3" xfId="82"/>
    <cellStyle name="60% - Ênfase1 3 2" xfId="451"/>
    <cellStyle name="60% - Ênfase1 3 3" xfId="1020"/>
    <cellStyle name="60% - Ênfase1 3 4" xfId="1531"/>
    <cellStyle name="60% - Ênfase1 3 5" xfId="2089"/>
    <cellStyle name="60% - Ênfase1 4" xfId="83"/>
    <cellStyle name="60% - Ênfase1 4 2" xfId="452"/>
    <cellStyle name="60% - Ênfase1 4 3" xfId="1021"/>
    <cellStyle name="60% - Ênfase1 4 4" xfId="1532"/>
    <cellStyle name="60% - Ênfase1 4 5" xfId="2090"/>
    <cellStyle name="60% - Ênfase2 2" xfId="84"/>
    <cellStyle name="60% - Ênfase2 2 2" xfId="85"/>
    <cellStyle name="60% - Ênfase2 2 2 2" xfId="454"/>
    <cellStyle name="60% - Ênfase2 2 2 3" xfId="1023"/>
    <cellStyle name="60% - Ênfase2 2 2 4" xfId="1534"/>
    <cellStyle name="60% - Ênfase2 2 2 5" xfId="2092"/>
    <cellStyle name="60% - Ênfase2 2 3" xfId="453"/>
    <cellStyle name="60% - Ênfase2 2 4" xfId="1022"/>
    <cellStyle name="60% - Ênfase2 2 5" xfId="1533"/>
    <cellStyle name="60% - Ênfase2 2 6" xfId="2091"/>
    <cellStyle name="60% - Ênfase2 2_05_Impactos_Demais PLs_2013_Dados CNJ de jul-12" xfId="86"/>
    <cellStyle name="60% - Ênfase2 3" xfId="87"/>
    <cellStyle name="60% - Ênfase2 3 2" xfId="455"/>
    <cellStyle name="60% - Ênfase2 3 3" xfId="1024"/>
    <cellStyle name="60% - Ênfase2 3 4" xfId="1535"/>
    <cellStyle name="60% - Ênfase2 3 5" xfId="2093"/>
    <cellStyle name="60% - Ênfase2 4" xfId="88"/>
    <cellStyle name="60% - Ênfase2 4 2" xfId="456"/>
    <cellStyle name="60% - Ênfase2 4 3" xfId="1025"/>
    <cellStyle name="60% - Ênfase2 4 4" xfId="1536"/>
    <cellStyle name="60% - Ênfase2 4 5" xfId="2094"/>
    <cellStyle name="60% - Ênfase3 2" xfId="89"/>
    <cellStyle name="60% - Ênfase3 2 2" xfId="90"/>
    <cellStyle name="60% - Ênfase3 2 2 2" xfId="458"/>
    <cellStyle name="60% - Ênfase3 2 2 3" xfId="1027"/>
    <cellStyle name="60% - Ênfase3 2 2 4" xfId="1538"/>
    <cellStyle name="60% - Ênfase3 2 2 5" xfId="2096"/>
    <cellStyle name="60% - Ênfase3 2 3" xfId="457"/>
    <cellStyle name="60% - Ênfase3 2 4" xfId="1026"/>
    <cellStyle name="60% - Ênfase3 2 5" xfId="1537"/>
    <cellStyle name="60% - Ênfase3 2 6" xfId="2095"/>
    <cellStyle name="60% - Ênfase3 2_05_Impactos_Demais PLs_2013_Dados CNJ de jul-12" xfId="91"/>
    <cellStyle name="60% - Ênfase3 3" xfId="92"/>
    <cellStyle name="60% - Ênfase3 3 2" xfId="459"/>
    <cellStyle name="60% - Ênfase3 3 3" xfId="1028"/>
    <cellStyle name="60% - Ênfase3 3 4" xfId="1539"/>
    <cellStyle name="60% - Ênfase3 3 5" xfId="2097"/>
    <cellStyle name="60% - Ênfase3 4" xfId="93"/>
    <cellStyle name="60% - Ênfase3 4 2" xfId="460"/>
    <cellStyle name="60% - Ênfase3 4 3" xfId="1029"/>
    <cellStyle name="60% - Ênfase3 4 4" xfId="1540"/>
    <cellStyle name="60% - Ênfase3 4 5" xfId="2098"/>
    <cellStyle name="60% - Ênfase4 2" xfId="94"/>
    <cellStyle name="60% - Ênfase4 2 2" xfId="95"/>
    <cellStyle name="60% - Ênfase4 2 2 2" xfId="462"/>
    <cellStyle name="60% - Ênfase4 2 2 3" xfId="1031"/>
    <cellStyle name="60% - Ênfase4 2 2 4" xfId="1542"/>
    <cellStyle name="60% - Ênfase4 2 2 5" xfId="2100"/>
    <cellStyle name="60% - Ênfase4 2 3" xfId="461"/>
    <cellStyle name="60% - Ênfase4 2 4" xfId="1030"/>
    <cellStyle name="60% - Ênfase4 2 5" xfId="1541"/>
    <cellStyle name="60% - Ênfase4 2 6" xfId="2099"/>
    <cellStyle name="60% - Ênfase4 2_05_Impactos_Demais PLs_2013_Dados CNJ de jul-12" xfId="96"/>
    <cellStyle name="60% - Ênfase4 3" xfId="97"/>
    <cellStyle name="60% - Ênfase4 3 2" xfId="463"/>
    <cellStyle name="60% - Ênfase4 3 3" xfId="1032"/>
    <cellStyle name="60% - Ênfase4 3 4" xfId="1543"/>
    <cellStyle name="60% - Ênfase4 3 5" xfId="2101"/>
    <cellStyle name="60% - Ênfase4 4" xfId="98"/>
    <cellStyle name="60% - Ênfase4 4 2" xfId="464"/>
    <cellStyle name="60% - Ênfase4 4 3" xfId="1033"/>
    <cellStyle name="60% - Ênfase4 4 4" xfId="1544"/>
    <cellStyle name="60% - Ênfase4 4 5" xfId="2102"/>
    <cellStyle name="60% - Ênfase5 2" xfId="99"/>
    <cellStyle name="60% - Ênfase5 2 2" xfId="100"/>
    <cellStyle name="60% - Ênfase5 2 2 2" xfId="466"/>
    <cellStyle name="60% - Ênfase5 2 2 3" xfId="1035"/>
    <cellStyle name="60% - Ênfase5 2 2 4" xfId="1546"/>
    <cellStyle name="60% - Ênfase5 2 2 5" xfId="2104"/>
    <cellStyle name="60% - Ênfase5 2 3" xfId="465"/>
    <cellStyle name="60% - Ênfase5 2 4" xfId="1034"/>
    <cellStyle name="60% - Ênfase5 2 5" xfId="1545"/>
    <cellStyle name="60% - Ênfase5 2 6" xfId="2103"/>
    <cellStyle name="60% - Ênfase5 2_05_Impactos_Demais PLs_2013_Dados CNJ de jul-12" xfId="101"/>
    <cellStyle name="60% - Ênfase5 3" xfId="102"/>
    <cellStyle name="60% - Ênfase5 3 2" xfId="467"/>
    <cellStyle name="60% - Ênfase5 3 3" xfId="1036"/>
    <cellStyle name="60% - Ênfase5 3 4" xfId="1547"/>
    <cellStyle name="60% - Ênfase5 3 5" xfId="2105"/>
    <cellStyle name="60% - Ênfase5 4" xfId="103"/>
    <cellStyle name="60% - Ênfase5 4 2" xfId="468"/>
    <cellStyle name="60% - Ênfase5 4 3" xfId="1037"/>
    <cellStyle name="60% - Ênfase5 4 4" xfId="1548"/>
    <cellStyle name="60% - Ênfase5 4 5" xfId="2106"/>
    <cellStyle name="60% - Ênfase6 2" xfId="104"/>
    <cellStyle name="60% - Ênfase6 2 2" xfId="105"/>
    <cellStyle name="60% - Ênfase6 2 2 2" xfId="470"/>
    <cellStyle name="60% - Ênfase6 2 2 3" xfId="1039"/>
    <cellStyle name="60% - Ênfase6 2 2 4" xfId="1550"/>
    <cellStyle name="60% - Ênfase6 2 2 5" xfId="2108"/>
    <cellStyle name="60% - Ênfase6 2 3" xfId="469"/>
    <cellStyle name="60% - Ênfase6 2 4" xfId="1038"/>
    <cellStyle name="60% - Ênfase6 2 5" xfId="1549"/>
    <cellStyle name="60% - Ênfase6 2 6" xfId="2107"/>
    <cellStyle name="60% - Ênfase6 2_05_Impactos_Demais PLs_2013_Dados CNJ de jul-12" xfId="106"/>
    <cellStyle name="60% - Ênfase6 3" xfId="107"/>
    <cellStyle name="60% - Ênfase6 3 2" xfId="471"/>
    <cellStyle name="60% - Ênfase6 3 3" xfId="1040"/>
    <cellStyle name="60% - Ênfase6 3 4" xfId="1551"/>
    <cellStyle name="60% - Ênfase6 3 5" xfId="2109"/>
    <cellStyle name="60% - Ênfase6 4" xfId="108"/>
    <cellStyle name="60% - Ênfase6 4 2" xfId="472"/>
    <cellStyle name="60% - Ênfase6 4 3" xfId="1041"/>
    <cellStyle name="60% - Ênfase6 4 4" xfId="1552"/>
    <cellStyle name="60% - Ênfase6 4 5" xfId="2110"/>
    <cellStyle name="Accent" xfId="1946"/>
    <cellStyle name="Accent 1" xfId="1947"/>
    <cellStyle name="Accent 2" xfId="1948"/>
    <cellStyle name="Accent 3" xfId="1949"/>
    <cellStyle name="Accent1" xfId="109"/>
    <cellStyle name="Accent1 2" xfId="473"/>
    <cellStyle name="Accent1 3" xfId="1042"/>
    <cellStyle name="Accent1 4" xfId="1553"/>
    <cellStyle name="Accent1 5" xfId="2117"/>
    <cellStyle name="Accent2" xfId="110"/>
    <cellStyle name="Accent2 2" xfId="474"/>
    <cellStyle name="Accent2 3" xfId="1043"/>
    <cellStyle name="Accent2 4" xfId="1554"/>
    <cellStyle name="Accent2 5" xfId="2118"/>
    <cellStyle name="Accent3" xfId="111"/>
    <cellStyle name="Accent3 2" xfId="475"/>
    <cellStyle name="Accent3 3" xfId="1044"/>
    <cellStyle name="Accent3 4" xfId="1555"/>
    <cellStyle name="Accent3 5" xfId="2119"/>
    <cellStyle name="Accent4" xfId="112"/>
    <cellStyle name="Accent4 2" xfId="476"/>
    <cellStyle name="Accent4 3" xfId="1045"/>
    <cellStyle name="Accent4 4" xfId="1556"/>
    <cellStyle name="Accent4 5" xfId="2120"/>
    <cellStyle name="Accent5" xfId="113"/>
    <cellStyle name="Accent5 2" xfId="477"/>
    <cellStyle name="Accent5 3" xfId="1046"/>
    <cellStyle name="Accent5 4" xfId="1557"/>
    <cellStyle name="Accent5 5" xfId="2121"/>
    <cellStyle name="Accent6" xfId="114"/>
    <cellStyle name="Accent6 2" xfId="478"/>
    <cellStyle name="Accent6 3" xfId="1047"/>
    <cellStyle name="Accent6 4" xfId="1558"/>
    <cellStyle name="Accent6 5" xfId="2122"/>
    <cellStyle name="b0let" xfId="115"/>
    <cellStyle name="b0let 2" xfId="479"/>
    <cellStyle name="b0let 3" xfId="765"/>
    <cellStyle name="b0let 4" xfId="1250"/>
    <cellStyle name="b0let 5" xfId="1559"/>
    <cellStyle name="b0let 6" xfId="2123"/>
    <cellStyle name="Bad" xfId="116"/>
    <cellStyle name="Bad 1" xfId="1048"/>
    <cellStyle name="Bad 1 2" xfId="1560"/>
    <cellStyle name="Bad 2" xfId="480"/>
    <cellStyle name="Bad 3" xfId="1950"/>
    <cellStyle name="Bad 4" xfId="2124"/>
    <cellStyle name="Bol-Data" xfId="117"/>
    <cellStyle name="Bol-Data 2" xfId="481"/>
    <cellStyle name="Bol-Data 3" xfId="766"/>
    <cellStyle name="Bol-Data 4" xfId="1251"/>
    <cellStyle name="Bol-Data 5" xfId="2125"/>
    <cellStyle name="bolet" xfId="118"/>
    <cellStyle name="bolet 2" xfId="482"/>
    <cellStyle name="bolet 3" xfId="767"/>
    <cellStyle name="bolet 4" xfId="1252"/>
    <cellStyle name="bolet 5" xfId="2126"/>
    <cellStyle name="Boletim" xfId="119"/>
    <cellStyle name="Boletim 2" xfId="483"/>
    <cellStyle name="Boletim 3" xfId="768"/>
    <cellStyle name="Boletim 4" xfId="1253"/>
    <cellStyle name="Boletim 5" xfId="2127"/>
    <cellStyle name="Bom 2" xfId="120"/>
    <cellStyle name="Bom 2 2" xfId="121"/>
    <cellStyle name="Bom 2 2 2" xfId="485"/>
    <cellStyle name="Bom 2 2 3" xfId="1050"/>
    <cellStyle name="Bom 2 2 4" xfId="1562"/>
    <cellStyle name="Bom 2 2 5" xfId="2129"/>
    <cellStyle name="Bom 2 3" xfId="484"/>
    <cellStyle name="Bom 2 4" xfId="1049"/>
    <cellStyle name="Bom 2 5" xfId="1561"/>
    <cellStyle name="Bom 2 6" xfId="2128"/>
    <cellStyle name="Bom 2_05_Impactos_Demais PLs_2013_Dados CNJ de jul-12" xfId="122"/>
    <cellStyle name="Bom 3" xfId="123"/>
    <cellStyle name="Bom 3 2" xfId="486"/>
    <cellStyle name="Bom 3 3" xfId="1051"/>
    <cellStyle name="Bom 3 4" xfId="1563"/>
    <cellStyle name="Bom 3 5" xfId="2130"/>
    <cellStyle name="Bom 4" xfId="124"/>
    <cellStyle name="Bom 4 2" xfId="487"/>
    <cellStyle name="Bom 4 3" xfId="1052"/>
    <cellStyle name="Bom 4 4" xfId="1564"/>
    <cellStyle name="Bom 4 5" xfId="2131"/>
    <cellStyle name="Cabe‡alho 1" xfId="125"/>
    <cellStyle name="Cabe‡alho 1 2" xfId="488"/>
    <cellStyle name="Cabe‡alho 1 3" xfId="769"/>
    <cellStyle name="Cabe‡alho 1 4" xfId="1254"/>
    <cellStyle name="Cabe‡alho 1 5" xfId="1567"/>
    <cellStyle name="Cabe‡alho 1 6" xfId="2146"/>
    <cellStyle name="Cabe‡alho 2" xfId="126"/>
    <cellStyle name="Cabe‡alho 2 2" xfId="489"/>
    <cellStyle name="Cabe‡alho 2 3" xfId="770"/>
    <cellStyle name="Cabe‡alho 2 4" xfId="1255"/>
    <cellStyle name="Cabe‡alho 2 5" xfId="1568"/>
    <cellStyle name="Cabe‡alho 2 6" xfId="2147"/>
    <cellStyle name="Cabeçalho 1" xfId="127"/>
    <cellStyle name="Cabeçalho 1 2" xfId="490"/>
    <cellStyle name="Cabeçalho 1 3" xfId="771"/>
    <cellStyle name="Cabeçalho 1 4" xfId="1256"/>
    <cellStyle name="Cabeçalho 1 5" xfId="1565"/>
    <cellStyle name="Cabeçalho 1 6" xfId="2144"/>
    <cellStyle name="Cabeçalho 2" xfId="128"/>
    <cellStyle name="Cabeçalho 2 2" xfId="491"/>
    <cellStyle name="Cabeçalho 2 3" xfId="772"/>
    <cellStyle name="Cabeçalho 2 4" xfId="1257"/>
    <cellStyle name="Cabeçalho 2 5" xfId="1566"/>
    <cellStyle name="Cabeçalho 2 6" xfId="2145"/>
    <cellStyle name="Calculation" xfId="129"/>
    <cellStyle name="Calculation 10" xfId="1569"/>
    <cellStyle name="Calculation 11" xfId="1762"/>
    <cellStyle name="Calculation 12" xfId="1781"/>
    <cellStyle name="Calculation 13" xfId="1875"/>
    <cellStyle name="Calculation 14" xfId="1911"/>
    <cellStyle name="Calculation 15" xfId="1996"/>
    <cellStyle name="Calculation 16" xfId="2148"/>
    <cellStyle name="Calculation 17" xfId="2359"/>
    <cellStyle name="Calculation 18" xfId="2392"/>
    <cellStyle name="Calculation 19" xfId="2526"/>
    <cellStyle name="Calculation 2" xfId="492"/>
    <cellStyle name="Calculation 2 2" xfId="2397"/>
    <cellStyle name="Calculation 2 3" xfId="2476"/>
    <cellStyle name="Calculation 20" xfId="2563"/>
    <cellStyle name="Calculation 3" xfId="756"/>
    <cellStyle name="Calculation 4" xfId="927"/>
    <cellStyle name="Calculation 5" xfId="1053"/>
    <cellStyle name="Calculation 6" xfId="1361"/>
    <cellStyle name="Calculation 7" xfId="1426"/>
    <cellStyle name="Calculation 8" xfId="1402"/>
    <cellStyle name="Calculation 9" xfId="1430"/>
    <cellStyle name="Cálculo 2" xfId="130"/>
    <cellStyle name="Cálculo 2 10" xfId="1429"/>
    <cellStyle name="Cálculo 2 11" xfId="1574"/>
    <cellStyle name="Cálculo 2 12" xfId="1763"/>
    <cellStyle name="Cálculo 2 13" xfId="1780"/>
    <cellStyle name="Cálculo 2 14" xfId="1874"/>
    <cellStyle name="Cálculo 2 15" xfId="1910"/>
    <cellStyle name="Cálculo 2 16" xfId="1995"/>
    <cellStyle name="Cálculo 2 17" xfId="2132"/>
    <cellStyle name="Cálculo 2 18" xfId="2358"/>
    <cellStyle name="Cálculo 2 19" xfId="2391"/>
    <cellStyle name="Cálculo 2 2" xfId="131"/>
    <cellStyle name="Cálculo 2 2 10" xfId="1575"/>
    <cellStyle name="Cálculo 2 2 11" xfId="1764"/>
    <cellStyle name="Cálculo 2 2 12" xfId="1779"/>
    <cellStyle name="Cálculo 2 2 13" xfId="1873"/>
    <cellStyle name="Cálculo 2 2 14" xfId="1909"/>
    <cellStyle name="Cálculo 2 2 15" xfId="1994"/>
    <cellStyle name="Cálculo 2 2 16" xfId="2133"/>
    <cellStyle name="Cálculo 2 2 17" xfId="2357"/>
    <cellStyle name="Cálculo 2 2 18" xfId="2390"/>
    <cellStyle name="Cálculo 2 2 19" xfId="2524"/>
    <cellStyle name="Cálculo 2 2 2" xfId="494"/>
    <cellStyle name="Cálculo 2 2 2 2" xfId="2399"/>
    <cellStyle name="Cálculo 2 2 2 3" xfId="2478"/>
    <cellStyle name="Cálculo 2 2 20" xfId="2566"/>
    <cellStyle name="Cálculo 2 2 3" xfId="754"/>
    <cellStyle name="Cálculo 2 2 4" xfId="925"/>
    <cellStyle name="Cálculo 2 2 5" xfId="1058"/>
    <cellStyle name="Cálculo 2 2 6" xfId="1359"/>
    <cellStyle name="Cálculo 2 2 7" xfId="1424"/>
    <cellStyle name="Cálculo 2 2 8" xfId="1443"/>
    <cellStyle name="Cálculo 2 2 9" xfId="1446"/>
    <cellStyle name="Cálculo 2 20" xfId="2525"/>
    <cellStyle name="Cálculo 2 21" xfId="2565"/>
    <cellStyle name="Cálculo 2 3" xfId="493"/>
    <cellStyle name="Cálculo 2 3 2" xfId="2398"/>
    <cellStyle name="Cálculo 2 3 3" xfId="2477"/>
    <cellStyle name="Cálculo 2 4" xfId="755"/>
    <cellStyle name="Cálculo 2 5" xfId="926"/>
    <cellStyle name="Cálculo 2 6" xfId="1057"/>
    <cellStyle name="Cálculo 2 7" xfId="1360"/>
    <cellStyle name="Cálculo 2 8" xfId="1425"/>
    <cellStyle name="Cálculo 2 9" xfId="1403"/>
    <cellStyle name="Cálculo 2_05_Impactos_Demais PLs_2013_Dados CNJ de jul-12" xfId="132"/>
    <cellStyle name="Cálculo 3" xfId="133"/>
    <cellStyle name="Cálculo 3 10" xfId="1576"/>
    <cellStyle name="Cálculo 3 11" xfId="1765"/>
    <cellStyle name="Cálculo 3 12" xfId="1778"/>
    <cellStyle name="Cálculo 3 13" xfId="1872"/>
    <cellStyle name="Cálculo 3 14" xfId="1908"/>
    <cellStyle name="Cálculo 3 15" xfId="1993"/>
    <cellStyle name="Cálculo 3 16" xfId="2134"/>
    <cellStyle name="Cálculo 3 17" xfId="2356"/>
    <cellStyle name="Cálculo 3 18" xfId="2389"/>
    <cellStyle name="Cálculo 3 19" xfId="2523"/>
    <cellStyle name="Cálculo 3 2" xfId="495"/>
    <cellStyle name="Cálculo 3 2 2" xfId="2400"/>
    <cellStyle name="Cálculo 3 2 3" xfId="2479"/>
    <cellStyle name="Cálculo 3 20" xfId="2567"/>
    <cellStyle name="Cálculo 3 3" xfId="753"/>
    <cellStyle name="Cálculo 3 4" xfId="924"/>
    <cellStyle name="Cálculo 3 5" xfId="1059"/>
    <cellStyle name="Cálculo 3 6" xfId="1358"/>
    <cellStyle name="Cálculo 3 7" xfId="1423"/>
    <cellStyle name="Cálculo 3 8" xfId="1404"/>
    <cellStyle name="Cálculo 3 9" xfId="1428"/>
    <cellStyle name="Cálculo 4" xfId="134"/>
    <cellStyle name="Cálculo 4 10" xfId="1577"/>
    <cellStyle name="Cálculo 4 11" xfId="1766"/>
    <cellStyle name="Cálculo 4 12" xfId="1777"/>
    <cellStyle name="Cálculo 4 13" xfId="1871"/>
    <cellStyle name="Cálculo 4 14" xfId="1907"/>
    <cellStyle name="Cálculo 4 15" xfId="1992"/>
    <cellStyle name="Cálculo 4 16" xfId="2135"/>
    <cellStyle name="Cálculo 4 17" xfId="2355"/>
    <cellStyle name="Cálculo 4 18" xfId="2388"/>
    <cellStyle name="Cálculo 4 19" xfId="2522"/>
    <cellStyle name="Cálculo 4 2" xfId="496"/>
    <cellStyle name="Cálculo 4 2 2" xfId="2401"/>
    <cellStyle name="Cálculo 4 2 3" xfId="2480"/>
    <cellStyle name="Cálculo 4 20" xfId="2568"/>
    <cellStyle name="Cálculo 4 3" xfId="752"/>
    <cellStyle name="Cálculo 4 4" xfId="923"/>
    <cellStyle name="Cálculo 4 5" xfId="1060"/>
    <cellStyle name="Cálculo 4 6" xfId="1357"/>
    <cellStyle name="Cálculo 4 7" xfId="1422"/>
    <cellStyle name="Cálculo 4 8" xfId="1405"/>
    <cellStyle name="Cálculo 4 9" xfId="1427"/>
    <cellStyle name="Capítulo" xfId="135"/>
    <cellStyle name="Capítulo 2" xfId="497"/>
    <cellStyle name="Capítulo 3" xfId="773"/>
    <cellStyle name="Capítulo 4" xfId="1258"/>
    <cellStyle name="Capítulo 5" xfId="2149"/>
    <cellStyle name="Célula de Verificação 2" xfId="136"/>
    <cellStyle name="Célula de Verificação 2 2" xfId="137"/>
    <cellStyle name="Célula de Verificação 2 2 2" xfId="499"/>
    <cellStyle name="Célula de Verificação 2 2 3" xfId="775"/>
    <cellStyle name="Célula de Verificação 2 2 4" xfId="1062"/>
    <cellStyle name="Célula de Verificação 2 2 5" xfId="1260"/>
    <cellStyle name="Célula de Verificação 2 2 6" xfId="1579"/>
    <cellStyle name="Célula de Verificação 2 2 7" xfId="2137"/>
    <cellStyle name="Célula de Verificação 2 3" xfId="498"/>
    <cellStyle name="Célula de Verificação 2 4" xfId="774"/>
    <cellStyle name="Célula de Verificação 2 5" xfId="1061"/>
    <cellStyle name="Célula de Verificação 2 6" xfId="1259"/>
    <cellStyle name="Célula de Verificação 2 7" xfId="1578"/>
    <cellStyle name="Célula de Verificação 2 8" xfId="2136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3 3" xfId="776"/>
    <cellStyle name="Célula de Verificação 3 4" xfId="1063"/>
    <cellStyle name="Célula de Verificação 3 5" xfId="1261"/>
    <cellStyle name="Célula de Verificação 3 6" xfId="1580"/>
    <cellStyle name="Célula de Verificação 3 7" xfId="2138"/>
    <cellStyle name="Célula de Verificação 4" xfId="140"/>
    <cellStyle name="Célula de Verificação 4 2" xfId="501"/>
    <cellStyle name="Célula de Verificação 4 3" xfId="777"/>
    <cellStyle name="Célula de Verificação 4 4" xfId="1064"/>
    <cellStyle name="Célula de Verificação 4 5" xfId="1262"/>
    <cellStyle name="Célula de Verificação 4 6" xfId="1581"/>
    <cellStyle name="Célula de Verificação 4 7" xfId="2139"/>
    <cellStyle name="Célula Vinculada 2" xfId="141"/>
    <cellStyle name="Célula Vinculada 2 2" xfId="142"/>
    <cellStyle name="Célula Vinculada 2 2 2" xfId="503"/>
    <cellStyle name="Célula Vinculada 2 2 3" xfId="779"/>
    <cellStyle name="Célula Vinculada 2 2 4" xfId="1066"/>
    <cellStyle name="Célula Vinculada 2 2 5" xfId="1583"/>
    <cellStyle name="Célula Vinculada 2 2 6" xfId="2141"/>
    <cellStyle name="Célula Vinculada 2 3" xfId="502"/>
    <cellStyle name="Célula Vinculada 2 4" xfId="778"/>
    <cellStyle name="Célula Vinculada 2 5" xfId="1065"/>
    <cellStyle name="Célula Vinculada 2 6" xfId="1582"/>
    <cellStyle name="Célula Vinculada 2 7" xfId="2140"/>
    <cellStyle name="Célula Vinculada 2_05_Impactos_Demais PLs_2013_Dados CNJ de jul-12" xfId="143"/>
    <cellStyle name="Célula Vinculada 3" xfId="144"/>
    <cellStyle name="Célula Vinculada 3 2" xfId="504"/>
    <cellStyle name="Célula Vinculada 3 3" xfId="780"/>
    <cellStyle name="Célula Vinculada 3 4" xfId="1067"/>
    <cellStyle name="Célula Vinculada 3 5" xfId="1584"/>
    <cellStyle name="Célula Vinculada 3 6" xfId="2142"/>
    <cellStyle name="Célula Vinculada 4" xfId="145"/>
    <cellStyle name="Célula Vinculada 4 2" xfId="505"/>
    <cellStyle name="Célula Vinculada 4 3" xfId="781"/>
    <cellStyle name="Célula Vinculada 4 4" xfId="1068"/>
    <cellStyle name="Célula Vinculada 4 5" xfId="1585"/>
    <cellStyle name="Célula Vinculada 4 6" xfId="2143"/>
    <cellStyle name="Check Cell" xfId="146"/>
    <cellStyle name="Check Cell 2" xfId="506"/>
    <cellStyle name="Check Cell 3" xfId="782"/>
    <cellStyle name="Check Cell 4" xfId="1054"/>
    <cellStyle name="Check Cell 5" xfId="1263"/>
    <cellStyle name="Check Cell 6" xfId="1570"/>
    <cellStyle name="Check Cell 7" xfId="2150"/>
    <cellStyle name="Comma" xfId="147"/>
    <cellStyle name="Comma [0]_Auxiliar" xfId="148"/>
    <cellStyle name="Comma 10" xfId="1571"/>
    <cellStyle name="Comma 11" xfId="1747"/>
    <cellStyle name="Comma 12" xfId="1805"/>
    <cellStyle name="Comma 13" xfId="1809"/>
    <cellStyle name="Comma 14" xfId="1817"/>
    <cellStyle name="Comma 15" xfId="1818"/>
    <cellStyle name="Comma 16" xfId="2151"/>
    <cellStyle name="Comma 17" xfId="2324"/>
    <cellStyle name="Comma 18" xfId="2564"/>
    <cellStyle name="Comma 19" xfId="2570"/>
    <cellStyle name="Comma 2" xfId="149"/>
    <cellStyle name="Comma 2 2" xfId="508"/>
    <cellStyle name="Comma 2 2 2" xfId="2402"/>
    <cellStyle name="Comma 2 3" xfId="784"/>
    <cellStyle name="Comma 2 4" xfId="1055"/>
    <cellStyle name="Comma 2 5" xfId="1265"/>
    <cellStyle name="Comma 2 6" xfId="2152"/>
    <cellStyle name="Comma 20" xfId="2562"/>
    <cellStyle name="Comma 21" xfId="2583"/>
    <cellStyle name="Comma 3" xfId="150"/>
    <cellStyle name="Comma 3 2" xfId="509"/>
    <cellStyle name="Comma 3 2 2" xfId="2403"/>
    <cellStyle name="Comma 3 3" xfId="785"/>
    <cellStyle name="Comma 3 4" xfId="1056"/>
    <cellStyle name="Comma 3 5" xfId="1266"/>
    <cellStyle name="Comma 3 6" xfId="2153"/>
    <cellStyle name="Comma 4" xfId="507"/>
    <cellStyle name="Comma 5" xfId="711"/>
    <cellStyle name="Comma 6" xfId="783"/>
    <cellStyle name="Comma 7" xfId="764"/>
    <cellStyle name="Comma 8" xfId="1264"/>
    <cellStyle name="Comma 9" xfId="1249"/>
    <cellStyle name="Comma_Agenda" xfId="151"/>
    <cellStyle name="Comma0" xfId="152"/>
    <cellStyle name="Comma0 2" xfId="510"/>
    <cellStyle name="Comma0 3" xfId="786"/>
    <cellStyle name="Comma0 4" xfId="1267"/>
    <cellStyle name="Comma0 5" xfId="1572"/>
    <cellStyle name="Comma0 6" xfId="2154"/>
    <cellStyle name="Currency [0]_Auxiliar" xfId="153"/>
    <cellStyle name="Currency_Auxiliar" xfId="154"/>
    <cellStyle name="Currency0" xfId="155"/>
    <cellStyle name="Currency0 2" xfId="511"/>
    <cellStyle name="Currency0 3" xfId="787"/>
    <cellStyle name="Currency0 4" xfId="1268"/>
    <cellStyle name="Currency0 5" xfId="1573"/>
    <cellStyle name="Currency0 6" xfId="2155"/>
    <cellStyle name="Data" xfId="156"/>
    <cellStyle name="Data 2" xfId="512"/>
    <cellStyle name="Data 3" xfId="788"/>
    <cellStyle name="Data 4" xfId="1269"/>
    <cellStyle name="Data 5" xfId="1586"/>
    <cellStyle name="Data 6" xfId="2156"/>
    <cellStyle name="Date" xfId="157"/>
    <cellStyle name="Date 2" xfId="513"/>
    <cellStyle name="Date 3" xfId="789"/>
    <cellStyle name="Date 4" xfId="1270"/>
    <cellStyle name="Date 5" xfId="1587"/>
    <cellStyle name="Date 6" xfId="2157"/>
    <cellStyle name="Decimal 0, derecha" xfId="158"/>
    <cellStyle name="Decimal 0, derecha 2" xfId="514"/>
    <cellStyle name="Decimal 0, derecha 3" xfId="1271"/>
    <cellStyle name="Decimal 0, derecha 4" xfId="1588"/>
    <cellStyle name="Decimal 0, derecha 5" xfId="2158"/>
    <cellStyle name="Decimal 2, derecha" xfId="159"/>
    <cellStyle name="Decimal 2, derecha 2" xfId="515"/>
    <cellStyle name="Decimal 2, derecha 3" xfId="1272"/>
    <cellStyle name="Decimal 2, derecha 4" xfId="1589"/>
    <cellStyle name="Decimal 2, derecha 5" xfId="2159"/>
    <cellStyle name="Ênfase1 2" xfId="160"/>
    <cellStyle name="Ênfase1 2 2" xfId="161"/>
    <cellStyle name="Ênfase1 2 2 2" xfId="517"/>
    <cellStyle name="Ênfase1 2 2 3" xfId="1205"/>
    <cellStyle name="Ênfase1 2 2 4" xfId="1724"/>
    <cellStyle name="Ênfase1 2 2 5" xfId="2004"/>
    <cellStyle name="Ênfase1 2 3" xfId="516"/>
    <cellStyle name="Ênfase1 2 4" xfId="1204"/>
    <cellStyle name="Ênfase1 2 5" xfId="1723"/>
    <cellStyle name="Ênfase1 2 6" xfId="2003"/>
    <cellStyle name="Ênfase1 2_05_Impactos_Demais PLs_2013_Dados CNJ de jul-12" xfId="162"/>
    <cellStyle name="Ênfase1 3" xfId="163"/>
    <cellStyle name="Ênfase1 3 2" xfId="518"/>
    <cellStyle name="Ênfase1 3 3" xfId="1206"/>
    <cellStyle name="Ênfase1 3 4" xfId="1725"/>
    <cellStyle name="Ênfase1 3 5" xfId="2005"/>
    <cellStyle name="Ênfase1 4" xfId="164"/>
    <cellStyle name="Ênfase1 4 2" xfId="519"/>
    <cellStyle name="Ênfase1 4 3" xfId="1207"/>
    <cellStyle name="Ênfase1 4 4" xfId="1726"/>
    <cellStyle name="Ênfase1 4 5" xfId="2006"/>
    <cellStyle name="Ênfase2 2" xfId="165"/>
    <cellStyle name="Ênfase2 2 2" xfId="166"/>
    <cellStyle name="Ênfase2 2 2 2" xfId="521"/>
    <cellStyle name="Ênfase2 2 2 3" xfId="1209"/>
    <cellStyle name="Ênfase2 2 2 4" xfId="1728"/>
    <cellStyle name="Ênfase2 2 2 5" xfId="2008"/>
    <cellStyle name="Ênfase2 2 3" xfId="520"/>
    <cellStyle name="Ênfase2 2 4" xfId="1208"/>
    <cellStyle name="Ênfase2 2 5" xfId="1727"/>
    <cellStyle name="Ênfase2 2 6" xfId="2007"/>
    <cellStyle name="Ênfase2 2_05_Impactos_Demais PLs_2013_Dados CNJ de jul-12" xfId="167"/>
    <cellStyle name="Ênfase2 3" xfId="168"/>
    <cellStyle name="Ênfase2 3 2" xfId="522"/>
    <cellStyle name="Ênfase2 3 3" xfId="1210"/>
    <cellStyle name="Ênfase2 3 4" xfId="1729"/>
    <cellStyle name="Ênfase2 3 5" xfId="2009"/>
    <cellStyle name="Ênfase2 4" xfId="169"/>
    <cellStyle name="Ênfase2 4 2" xfId="523"/>
    <cellStyle name="Ênfase2 4 3" xfId="1211"/>
    <cellStyle name="Ênfase2 4 4" xfId="1730"/>
    <cellStyle name="Ênfase2 4 5" xfId="2010"/>
    <cellStyle name="Ênfase3 2" xfId="170"/>
    <cellStyle name="Ênfase3 2 2" xfId="171"/>
    <cellStyle name="Ênfase3 2 2 2" xfId="525"/>
    <cellStyle name="Ênfase3 2 2 3" xfId="1213"/>
    <cellStyle name="Ênfase3 2 2 4" xfId="1732"/>
    <cellStyle name="Ênfase3 2 2 5" xfId="2012"/>
    <cellStyle name="Ênfase3 2 3" xfId="524"/>
    <cellStyle name="Ênfase3 2 4" xfId="1212"/>
    <cellStyle name="Ênfase3 2 5" xfId="1731"/>
    <cellStyle name="Ênfase3 2 6" xfId="2011"/>
    <cellStyle name="Ênfase3 2_05_Impactos_Demais PLs_2013_Dados CNJ de jul-12" xfId="172"/>
    <cellStyle name="Ênfase3 3" xfId="173"/>
    <cellStyle name="Ênfase3 3 2" xfId="526"/>
    <cellStyle name="Ênfase3 3 3" xfId="1214"/>
    <cellStyle name="Ênfase3 3 4" xfId="1733"/>
    <cellStyle name="Ênfase3 3 5" xfId="2013"/>
    <cellStyle name="Ênfase3 4" xfId="174"/>
    <cellStyle name="Ênfase3 4 2" xfId="527"/>
    <cellStyle name="Ênfase3 4 3" xfId="1215"/>
    <cellStyle name="Ênfase3 4 4" xfId="1734"/>
    <cellStyle name="Ênfase3 4 5" xfId="2014"/>
    <cellStyle name="Ênfase4 2" xfId="175"/>
    <cellStyle name="Ênfase4 2 2" xfId="176"/>
    <cellStyle name="Ênfase4 2 2 2" xfId="529"/>
    <cellStyle name="Ênfase4 2 2 3" xfId="1217"/>
    <cellStyle name="Ênfase4 2 2 4" xfId="1736"/>
    <cellStyle name="Ênfase4 2 2 5" xfId="2016"/>
    <cellStyle name="Ênfase4 2 3" xfId="528"/>
    <cellStyle name="Ênfase4 2 4" xfId="1216"/>
    <cellStyle name="Ênfase4 2 5" xfId="1735"/>
    <cellStyle name="Ênfase4 2 6" xfId="2015"/>
    <cellStyle name="Ênfase4 2_05_Impactos_Demais PLs_2013_Dados CNJ de jul-12" xfId="177"/>
    <cellStyle name="Ênfase4 3" xfId="178"/>
    <cellStyle name="Ênfase4 3 2" xfId="530"/>
    <cellStyle name="Ênfase4 3 3" xfId="1218"/>
    <cellStyle name="Ênfase4 3 4" xfId="1737"/>
    <cellStyle name="Ênfase4 3 5" xfId="2017"/>
    <cellStyle name="Ênfase4 4" xfId="179"/>
    <cellStyle name="Ênfase4 4 2" xfId="531"/>
    <cellStyle name="Ênfase4 4 3" xfId="1219"/>
    <cellStyle name="Ênfase4 4 4" xfId="1738"/>
    <cellStyle name="Ênfase4 4 5" xfId="2018"/>
    <cellStyle name="Ênfase5 2" xfId="180"/>
    <cellStyle name="Ênfase5 2 2" xfId="181"/>
    <cellStyle name="Ênfase5 2 2 2" xfId="533"/>
    <cellStyle name="Ênfase5 2 2 3" xfId="1221"/>
    <cellStyle name="Ênfase5 2 2 4" xfId="1740"/>
    <cellStyle name="Ênfase5 2 2 5" xfId="2020"/>
    <cellStyle name="Ênfase5 2 3" xfId="532"/>
    <cellStyle name="Ênfase5 2 4" xfId="1220"/>
    <cellStyle name="Ênfase5 2 5" xfId="1739"/>
    <cellStyle name="Ênfase5 2 6" xfId="2019"/>
    <cellStyle name="Ênfase5 2_05_Impactos_Demais PLs_2013_Dados CNJ de jul-12" xfId="182"/>
    <cellStyle name="Ênfase5 3" xfId="183"/>
    <cellStyle name="Ênfase5 3 2" xfId="534"/>
    <cellStyle name="Ênfase5 3 3" xfId="1222"/>
    <cellStyle name="Ênfase5 3 4" xfId="1741"/>
    <cellStyle name="Ênfase5 3 5" xfId="2021"/>
    <cellStyle name="Ênfase5 4" xfId="184"/>
    <cellStyle name="Ênfase5 4 2" xfId="535"/>
    <cellStyle name="Ênfase5 4 3" xfId="1223"/>
    <cellStyle name="Ênfase5 4 4" xfId="1742"/>
    <cellStyle name="Ênfase5 4 5" xfId="2022"/>
    <cellStyle name="Ênfase6 2" xfId="185"/>
    <cellStyle name="Ênfase6 2 2" xfId="186"/>
    <cellStyle name="Ênfase6 2 2 2" xfId="537"/>
    <cellStyle name="Ênfase6 2 2 3" xfId="1225"/>
    <cellStyle name="Ênfase6 2 2 4" xfId="1744"/>
    <cellStyle name="Ênfase6 2 2 5" xfId="2024"/>
    <cellStyle name="Ênfase6 2 3" xfId="536"/>
    <cellStyle name="Ênfase6 2 4" xfId="1224"/>
    <cellStyle name="Ênfase6 2 5" xfId="1743"/>
    <cellStyle name="Ênfase6 2 6" xfId="2023"/>
    <cellStyle name="Ênfase6 2_05_Impactos_Demais PLs_2013_Dados CNJ de jul-12" xfId="187"/>
    <cellStyle name="Ênfase6 3" xfId="188"/>
    <cellStyle name="Ênfase6 3 2" xfId="538"/>
    <cellStyle name="Ênfase6 3 3" xfId="1226"/>
    <cellStyle name="Ênfase6 3 4" xfId="1745"/>
    <cellStyle name="Ênfase6 3 5" xfId="2025"/>
    <cellStyle name="Ênfase6 4" xfId="189"/>
    <cellStyle name="Ênfase6 4 2" xfId="539"/>
    <cellStyle name="Ênfase6 4 3" xfId="1227"/>
    <cellStyle name="Ênfase6 4 4" xfId="1746"/>
    <cellStyle name="Ênfase6 4 5" xfId="2026"/>
    <cellStyle name="Entrada 2" xfId="190"/>
    <cellStyle name="Entrada 2 10" xfId="1416"/>
    <cellStyle name="Entrada 2 11" xfId="1411"/>
    <cellStyle name="Entrada 2 12" xfId="1590"/>
    <cellStyle name="Entrada 2 13" xfId="1772"/>
    <cellStyle name="Entrada 2 14" xfId="1771"/>
    <cellStyle name="Entrada 2 15" xfId="1806"/>
    <cellStyle name="Entrada 2 16" xfId="1869"/>
    <cellStyle name="Entrada 2 17" xfId="1905"/>
    <cellStyle name="Entrada 2 18" xfId="1990"/>
    <cellStyle name="Entrada 2 19" xfId="2160"/>
    <cellStyle name="Entrada 2 2" xfId="191"/>
    <cellStyle name="Entrada 2 2 10" xfId="1410"/>
    <cellStyle name="Entrada 2 2 11" xfId="1591"/>
    <cellStyle name="Entrada 2 2 12" xfId="1773"/>
    <cellStyle name="Entrada 2 2 13" xfId="1770"/>
    <cellStyle name="Entrada 2 2 14" xfId="1807"/>
    <cellStyle name="Entrada 2 2 15" xfId="1868"/>
    <cellStyle name="Entrada 2 2 16" xfId="1904"/>
    <cellStyle name="Entrada 2 2 17" xfId="1989"/>
    <cellStyle name="Entrada 2 2 18" xfId="2161"/>
    <cellStyle name="Entrada 2 2 19" xfId="2352"/>
    <cellStyle name="Entrada 2 2 2" xfId="541"/>
    <cellStyle name="Entrada 2 2 2 2" xfId="2405"/>
    <cellStyle name="Entrada 2 2 2 3" xfId="2482"/>
    <cellStyle name="Entrada 2 2 20" xfId="2385"/>
    <cellStyle name="Entrada 2 2 21" xfId="2519"/>
    <cellStyle name="Entrada 2 2 3" xfId="749"/>
    <cellStyle name="Entrada 2 2 4" xfId="920"/>
    <cellStyle name="Entrada 2 2 5" xfId="1070"/>
    <cellStyle name="Entrada 2 2 6" xfId="1274"/>
    <cellStyle name="Entrada 2 2 7" xfId="1354"/>
    <cellStyle name="Entrada 2 2 8" xfId="1414"/>
    <cellStyle name="Entrada 2 2 9" xfId="1417"/>
    <cellStyle name="Entrada 2 20" xfId="2353"/>
    <cellStyle name="Entrada 2 21" xfId="2386"/>
    <cellStyle name="Entrada 2 22" xfId="2520"/>
    <cellStyle name="Entrada 2 3" xfId="540"/>
    <cellStyle name="Entrada 2 3 2" xfId="2404"/>
    <cellStyle name="Entrada 2 3 3" xfId="2481"/>
    <cellStyle name="Entrada 2 4" xfId="750"/>
    <cellStyle name="Entrada 2 5" xfId="921"/>
    <cellStyle name="Entrada 2 6" xfId="1069"/>
    <cellStyle name="Entrada 2 7" xfId="1273"/>
    <cellStyle name="Entrada 2 8" xfId="1355"/>
    <cellStyle name="Entrada 2 9" xfId="1415"/>
    <cellStyle name="Entrada 2_00_ANEXO V 2015 - VERSÃO INICIAL PLOA_2015" xfId="192"/>
    <cellStyle name="Entrada 3" xfId="193"/>
    <cellStyle name="Entrada 3 10" xfId="1409"/>
    <cellStyle name="Entrada 3 11" xfId="1592"/>
    <cellStyle name="Entrada 3 12" xfId="1774"/>
    <cellStyle name="Entrada 3 13" xfId="1769"/>
    <cellStyle name="Entrada 3 14" xfId="1808"/>
    <cellStyle name="Entrada 3 15" xfId="1867"/>
    <cellStyle name="Entrada 3 16" xfId="1903"/>
    <cellStyle name="Entrada 3 17" xfId="1988"/>
    <cellStyle name="Entrada 3 18" xfId="2162"/>
    <cellStyle name="Entrada 3 19" xfId="2351"/>
    <cellStyle name="Entrada 3 2" xfId="542"/>
    <cellStyle name="Entrada 3 2 2" xfId="2406"/>
    <cellStyle name="Entrada 3 2 3" xfId="2483"/>
    <cellStyle name="Entrada 3 20" xfId="2384"/>
    <cellStyle name="Entrada 3 21" xfId="2518"/>
    <cellStyle name="Entrada 3 3" xfId="748"/>
    <cellStyle name="Entrada 3 4" xfId="919"/>
    <cellStyle name="Entrada 3 5" xfId="1071"/>
    <cellStyle name="Entrada 3 6" xfId="1275"/>
    <cellStyle name="Entrada 3 7" xfId="1353"/>
    <cellStyle name="Entrada 3 8" xfId="1413"/>
    <cellStyle name="Entrada 3 9" xfId="1418"/>
    <cellStyle name="Entrada 4" xfId="194"/>
    <cellStyle name="Entrada 4 10" xfId="1593"/>
    <cellStyle name="Entrada 4 11" xfId="1775"/>
    <cellStyle name="Entrada 4 12" xfId="1768"/>
    <cellStyle name="Entrada 4 13" xfId="1866"/>
    <cellStyle name="Entrada 4 14" xfId="1902"/>
    <cellStyle name="Entrada 4 15" xfId="1987"/>
    <cellStyle name="Entrada 4 16" xfId="2163"/>
    <cellStyle name="Entrada 4 17" xfId="2350"/>
    <cellStyle name="Entrada 4 18" xfId="2383"/>
    <cellStyle name="Entrada 4 19" xfId="2517"/>
    <cellStyle name="Entrada 4 2" xfId="543"/>
    <cellStyle name="Entrada 4 2 2" xfId="2407"/>
    <cellStyle name="Entrada 4 2 3" xfId="2484"/>
    <cellStyle name="Entrada 4 20" xfId="2569"/>
    <cellStyle name="Entrada 4 3" xfId="747"/>
    <cellStyle name="Entrada 4 4" xfId="918"/>
    <cellStyle name="Entrada 4 5" xfId="1072"/>
    <cellStyle name="Entrada 4 6" xfId="1352"/>
    <cellStyle name="Entrada 4 7" xfId="1412"/>
    <cellStyle name="Entrada 4 8" xfId="1419"/>
    <cellStyle name="Entrada 4 9" xfId="1408"/>
    <cellStyle name="Error" xfId="1951"/>
    <cellStyle name="Euro" xfId="195"/>
    <cellStyle name="Euro 2" xfId="196"/>
    <cellStyle name="Euro 2 2" xfId="545"/>
    <cellStyle name="Euro 2 2 2" xfId="2409"/>
    <cellStyle name="Euro 2 3" xfId="791"/>
    <cellStyle name="Euro 2 4" xfId="1074"/>
    <cellStyle name="Euro 2 5" xfId="1595"/>
    <cellStyle name="Euro 2 6" xfId="2165"/>
    <cellStyle name="Euro 3" xfId="544"/>
    <cellStyle name="Euro 3 2" xfId="2408"/>
    <cellStyle name="Euro 4" xfId="790"/>
    <cellStyle name="Euro 5" xfId="1073"/>
    <cellStyle name="Euro 6" xfId="1276"/>
    <cellStyle name="Euro 7" xfId="1594"/>
    <cellStyle name="Euro 8" xfId="2164"/>
    <cellStyle name="Euro_00_ANEXO V 2015 - VERSÃO INICIAL PLOA_2015" xfId="197"/>
    <cellStyle name="Excel Built-in Normal 14" xfId="761"/>
    <cellStyle name="Excel Built-in Vírgula 5" xfId="762"/>
    <cellStyle name="Explanatory Text" xfId="198"/>
    <cellStyle name="Explanatory Text 2" xfId="546"/>
    <cellStyle name="Explanatory Text 3" xfId="1075"/>
    <cellStyle name="Explanatory Text 4" xfId="1596"/>
    <cellStyle name="Explanatory Text 5" xfId="2166"/>
    <cellStyle name="Fim" xfId="199"/>
    <cellStyle name="Fim 2" xfId="547"/>
    <cellStyle name="Fim 3" xfId="792"/>
    <cellStyle name="Fim 4" xfId="1277"/>
    <cellStyle name="Fim 5" xfId="1597"/>
    <cellStyle name="Fim 6" xfId="2167"/>
    <cellStyle name="Fixed" xfId="200"/>
    <cellStyle name="Fixed 2" xfId="548"/>
    <cellStyle name="Fixed 3" xfId="793"/>
    <cellStyle name="Fixed 4" xfId="1278"/>
    <cellStyle name="Fixed 5" xfId="1598"/>
    <cellStyle name="Fixed 6" xfId="2168"/>
    <cellStyle name="Fixo" xfId="201"/>
    <cellStyle name="Fixo 2" xfId="549"/>
    <cellStyle name="Fixo 3" xfId="794"/>
    <cellStyle name="Fixo 4" xfId="1279"/>
    <cellStyle name="Fixo 5" xfId="1599"/>
    <cellStyle name="Fixo 6" xfId="2169"/>
    <cellStyle name="Fonte" xfId="202"/>
    <cellStyle name="Fonte 2" xfId="550"/>
    <cellStyle name="Fonte 3" xfId="795"/>
    <cellStyle name="Fonte 4" xfId="1280"/>
    <cellStyle name="Fonte 5" xfId="2170"/>
    <cellStyle name="Footnote" xfId="1952"/>
    <cellStyle name="Good" xfId="203"/>
    <cellStyle name="Good 2" xfId="551"/>
    <cellStyle name="Good 2 2" xfId="1076"/>
    <cellStyle name="Good 2 3" xfId="1600"/>
    <cellStyle name="Good 3" xfId="1953"/>
    <cellStyle name="Good 4" xfId="2171"/>
    <cellStyle name="Heading" xfId="552"/>
    <cellStyle name="Heading (user)" xfId="1954"/>
    <cellStyle name="Heading 1" xfId="204"/>
    <cellStyle name="Heading 1 2" xfId="553"/>
    <cellStyle name="Heading 1 3" xfId="797"/>
    <cellStyle name="Heading 1 3 2" xfId="1077"/>
    <cellStyle name="Heading 1 3 3" xfId="1601"/>
    <cellStyle name="Heading 1 4" xfId="1955"/>
    <cellStyle name="Heading 1 5" xfId="2173"/>
    <cellStyle name="Heading 2" xfId="205"/>
    <cellStyle name="Heading 2 2" xfId="554"/>
    <cellStyle name="Heading 2 3" xfId="798"/>
    <cellStyle name="Heading 2 4" xfId="1078"/>
    <cellStyle name="Heading 2 4 2" xfId="1602"/>
    <cellStyle name="Heading 2 5" xfId="1956"/>
    <cellStyle name="Heading 2 6" xfId="2174"/>
    <cellStyle name="Heading 3" xfId="206"/>
    <cellStyle name="Heading 3 2" xfId="555"/>
    <cellStyle name="Heading 3 3" xfId="799"/>
    <cellStyle name="Heading 3 4" xfId="1079"/>
    <cellStyle name="Heading 3 5" xfId="1603"/>
    <cellStyle name="Heading 3 6" xfId="2175"/>
    <cellStyle name="Heading 4" xfId="207"/>
    <cellStyle name="Heading 4 2" xfId="556"/>
    <cellStyle name="Heading 4 3" xfId="1080"/>
    <cellStyle name="Heading 4 4" xfId="1604"/>
    <cellStyle name="Heading 4 5" xfId="2176"/>
    <cellStyle name="Heading 5" xfId="796"/>
    <cellStyle name="Heading 6" xfId="2172"/>
    <cellStyle name="Heading 7" xfId="2325"/>
    <cellStyle name="Heading1" xfId="557"/>
    <cellStyle name="Heading1 2" xfId="800"/>
    <cellStyle name="Heading1 3" xfId="2177"/>
    <cellStyle name="Hyperlink" xfId="1957"/>
    <cellStyle name="Incorreto 2" xfId="208"/>
    <cellStyle name="Incorreto 2 2" xfId="209"/>
    <cellStyle name="Incorreto 2 2 2" xfId="559"/>
    <cellStyle name="Incorreto 2 2 3" xfId="1082"/>
    <cellStyle name="Incorreto 2 2 4" xfId="1606"/>
    <cellStyle name="Incorreto 2 2 5" xfId="2179"/>
    <cellStyle name="Incorreto 2 3" xfId="558"/>
    <cellStyle name="Incorreto 2 4" xfId="1081"/>
    <cellStyle name="Incorreto 2 5" xfId="1605"/>
    <cellStyle name="Incorreto 2 6" xfId="2178"/>
    <cellStyle name="Incorreto 2_05_Impactos_Demais PLs_2013_Dados CNJ de jul-12" xfId="210"/>
    <cellStyle name="Incorreto 3" xfId="211"/>
    <cellStyle name="Incorreto 3 2" xfId="560"/>
    <cellStyle name="Incorreto 3 3" xfId="1083"/>
    <cellStyle name="Incorreto 3 4" xfId="1607"/>
    <cellStyle name="Incorreto 3 5" xfId="2180"/>
    <cellStyle name="Incorreto 4" xfId="212"/>
    <cellStyle name="Incorreto 4 2" xfId="561"/>
    <cellStyle name="Incorreto 4 3" xfId="1084"/>
    <cellStyle name="Incorreto 4 4" xfId="1608"/>
    <cellStyle name="Incorreto 4 5" xfId="2181"/>
    <cellStyle name="Indefinido" xfId="213"/>
    <cellStyle name="Indefinido 2" xfId="562"/>
    <cellStyle name="Indefinido 3" xfId="801"/>
    <cellStyle name="Indefinido 4" xfId="1085"/>
    <cellStyle name="Indefinido 5" xfId="2182"/>
    <cellStyle name="Input" xfId="214"/>
    <cellStyle name="Input 10" xfId="1406"/>
    <cellStyle name="Input 11" xfId="1609"/>
    <cellStyle name="Input 12" xfId="1776"/>
    <cellStyle name="Input 13" xfId="1767"/>
    <cellStyle name="Input 14" xfId="1810"/>
    <cellStyle name="Input 15" xfId="1865"/>
    <cellStyle name="Input 16" xfId="1901"/>
    <cellStyle name="Input 17" xfId="1986"/>
    <cellStyle name="Input 18" xfId="2183"/>
    <cellStyle name="Input 19" xfId="2349"/>
    <cellStyle name="Input 2" xfId="563"/>
    <cellStyle name="Input 2 2" xfId="2410"/>
    <cellStyle name="Input 2 3" xfId="2485"/>
    <cellStyle name="Input 20" xfId="2382"/>
    <cellStyle name="Input 21" xfId="2516"/>
    <cellStyle name="Input 3" xfId="746"/>
    <cellStyle name="Input 4" xfId="917"/>
    <cellStyle name="Input 5" xfId="1086"/>
    <cellStyle name="Input 6" xfId="1281"/>
    <cellStyle name="Input 7" xfId="1351"/>
    <cellStyle name="Input 8" xfId="1407"/>
    <cellStyle name="Input 9" xfId="1420"/>
    <cellStyle name="Jr_Normal" xfId="215"/>
    <cellStyle name="Leg_It_1" xfId="216"/>
    <cellStyle name="Linea horizontal" xfId="217"/>
    <cellStyle name="Linea horizontal 2" xfId="564"/>
    <cellStyle name="Linea horizontal 3" xfId="1282"/>
    <cellStyle name="Linea horizontal 4" xfId="1610"/>
    <cellStyle name="Linea horizontal 5" xfId="2184"/>
    <cellStyle name="Linked Cell" xfId="218"/>
    <cellStyle name="Linked Cell 2" xfId="565"/>
    <cellStyle name="Linked Cell 3" xfId="802"/>
    <cellStyle name="Linked Cell 4" xfId="1087"/>
    <cellStyle name="Linked Cell 5" xfId="1611"/>
    <cellStyle name="Linked Cell 6" xfId="2185"/>
    <cellStyle name="Millares_deuhist99" xfId="219"/>
    <cellStyle name="Moeda 2" xfId="220"/>
    <cellStyle name="Moeda 2 2" xfId="566"/>
    <cellStyle name="Moeda 2 2 2" xfId="2411"/>
    <cellStyle name="Moeda 2 3" xfId="803"/>
    <cellStyle name="Moeda 2 4" xfId="1088"/>
    <cellStyle name="Moeda 2 5" xfId="1283"/>
    <cellStyle name="Moeda 2 6" xfId="1612"/>
    <cellStyle name="Moeda 2 7" xfId="2186"/>
    <cellStyle name="Moeda0" xfId="221"/>
    <cellStyle name="Moeda0 2" xfId="567"/>
    <cellStyle name="Moeda0 3" xfId="804"/>
    <cellStyle name="Moeda0 4" xfId="1284"/>
    <cellStyle name="Moeda0 5" xfId="1613"/>
    <cellStyle name="Moeda0 6" xfId="2187"/>
    <cellStyle name="Neutra 2" xfId="222"/>
    <cellStyle name="Neutra 2 2" xfId="223"/>
    <cellStyle name="Neutra 2 2 2" xfId="569"/>
    <cellStyle name="Neutra 2 2 3" xfId="1090"/>
    <cellStyle name="Neutra 2 2 4" xfId="1615"/>
    <cellStyle name="Neutra 2 2 5" xfId="2189"/>
    <cellStyle name="Neutra 2 3" xfId="568"/>
    <cellStyle name="Neutra 2 4" xfId="1089"/>
    <cellStyle name="Neutra 2 5" xfId="1614"/>
    <cellStyle name="Neutra 2 6" xfId="2188"/>
    <cellStyle name="Neutra 2_05_Impactos_Demais PLs_2013_Dados CNJ de jul-12" xfId="224"/>
    <cellStyle name="Neutra 3" xfId="225"/>
    <cellStyle name="Neutra 3 2" xfId="570"/>
    <cellStyle name="Neutra 3 3" xfId="1091"/>
    <cellStyle name="Neutra 3 4" xfId="1616"/>
    <cellStyle name="Neutra 3 5" xfId="2190"/>
    <cellStyle name="Neutra 4" xfId="226"/>
    <cellStyle name="Neutra 4 2" xfId="571"/>
    <cellStyle name="Neutra 4 3" xfId="1092"/>
    <cellStyle name="Neutra 4 4" xfId="1617"/>
    <cellStyle name="Neutra 4 5" xfId="2191"/>
    <cellStyle name="Neutral" xfId="227"/>
    <cellStyle name="Neutral 2" xfId="572"/>
    <cellStyle name="Neutral 3" xfId="1958"/>
    <cellStyle name="Neutral 4" xfId="2192"/>
    <cellStyle name="Neutral 5" xfId="1093"/>
    <cellStyle name="Neutral 5 2" xfId="1618"/>
    <cellStyle name="Normal" xfId="0" builtinId="0"/>
    <cellStyle name="Normal 10" xfId="228"/>
    <cellStyle name="Normal 10 2" xfId="573"/>
    <cellStyle name="Normal 10 2 2" xfId="2412"/>
    <cellStyle name="Normal 10 3" xfId="805"/>
    <cellStyle name="Normal 10 4" xfId="1094"/>
    <cellStyle name="Normal 10 5" xfId="2193"/>
    <cellStyle name="Normal 11" xfId="229"/>
    <cellStyle name="Normal 11 2" xfId="574"/>
    <cellStyle name="Normal 11 2 2" xfId="2413"/>
    <cellStyle name="Normal 11 3" xfId="806"/>
    <cellStyle name="Normal 11 4" xfId="1095"/>
    <cellStyle name="Normal 11 5" xfId="2194"/>
    <cellStyle name="Normal 12" xfId="230"/>
    <cellStyle name="Normal 12 2" xfId="575"/>
    <cellStyle name="Normal 12 2 2" xfId="2414"/>
    <cellStyle name="Normal 12 3" xfId="807"/>
    <cellStyle name="Normal 12 4" xfId="1096"/>
    <cellStyle name="Normal 12 5" xfId="2195"/>
    <cellStyle name="Normal 13" xfId="231"/>
    <cellStyle name="Normal 13 2" xfId="576"/>
    <cellStyle name="Normal 13 2 2" xfId="2415"/>
    <cellStyle name="Normal 13 3" xfId="808"/>
    <cellStyle name="Normal 13 4" xfId="1097"/>
    <cellStyle name="Normal 13 5" xfId="2196"/>
    <cellStyle name="Normal 14" xfId="232"/>
    <cellStyle name="Normal 14 2" xfId="577"/>
    <cellStyle name="Normal 14 2 2" xfId="940"/>
    <cellStyle name="Normal 14 3" xfId="809"/>
    <cellStyle name="Normal 14 4" xfId="1098"/>
    <cellStyle name="Normal 14 5" xfId="2197"/>
    <cellStyle name="Normal 15" xfId="382"/>
    <cellStyle name="Normal 15 10" xfId="1370"/>
    <cellStyle name="Normal 15 11" xfId="1374"/>
    <cellStyle name="Normal 15 12" xfId="1444"/>
    <cellStyle name="Normal 15 13" xfId="1456"/>
    <cellStyle name="Normal 15 14" xfId="1799"/>
    <cellStyle name="Normal 15 15" xfId="1814"/>
    <cellStyle name="Normal 15 16" xfId="1840"/>
    <cellStyle name="Normal 15 17" xfId="1844"/>
    <cellStyle name="Normal 15 18" xfId="1878"/>
    <cellStyle name="Normal 15 19" xfId="1882"/>
    <cellStyle name="Normal 15 2" xfId="718"/>
    <cellStyle name="Normal 15 20" xfId="1914"/>
    <cellStyle name="Normal 15 21" xfId="1925"/>
    <cellStyle name="Normal 15 22" xfId="1942"/>
    <cellStyle name="Normal 15 23" xfId="1999"/>
    <cellStyle name="Normal 15 24" xfId="2330"/>
    <cellStyle name="Normal 15 25" xfId="2362"/>
    <cellStyle name="Normal 15 26" xfId="2395"/>
    <cellStyle name="Normal 15 27" xfId="2529"/>
    <cellStyle name="Normal 15 28" xfId="2535"/>
    <cellStyle name="Normal 15 29" xfId="2540"/>
    <cellStyle name="Normal 15 3" xfId="759"/>
    <cellStyle name="Normal 15 30" xfId="2545"/>
    <cellStyle name="Normal 15 31" xfId="2550"/>
    <cellStyle name="Normal 15 32" xfId="2571"/>
    <cellStyle name="Normal 15 4" xfId="930"/>
    <cellStyle name="Normal 15 5" xfId="933"/>
    <cellStyle name="Normal 15 6" xfId="949"/>
    <cellStyle name="Normal 15 7" xfId="1099"/>
    <cellStyle name="Normal 15 8" xfId="1340"/>
    <cellStyle name="Normal 15 9" xfId="1364"/>
    <cellStyle name="Normal 16" xfId="721"/>
    <cellStyle name="Normal 16 2" xfId="731"/>
    <cellStyle name="Normal 16 3" xfId="1100"/>
    <cellStyle name="Normal 16 4" xfId="1345"/>
    <cellStyle name="Normal 17" xfId="730"/>
    <cellStyle name="Normal 18" xfId="763"/>
    <cellStyle name="Normal 19" xfId="902"/>
    <cellStyle name="Normal 2" xfId="233"/>
    <cellStyle name="Normal 2 10" xfId="712"/>
    <cellStyle name="Normal 2 11" xfId="710"/>
    <cellStyle name="Normal 2 12" xfId="751"/>
    <cellStyle name="Normal 2 13" xfId="810"/>
    <cellStyle name="Normal 2 14" xfId="922"/>
    <cellStyle name="Normal 2 15" xfId="934"/>
    <cellStyle name="Normal 2 16" xfId="942"/>
    <cellStyle name="Normal 2 17" xfId="946"/>
    <cellStyle name="Normal 2 18" xfId="1101"/>
    <cellStyle name="Normal 2 19" xfId="1341"/>
    <cellStyle name="Normal 2 2" xfId="234"/>
    <cellStyle name="Normal 2 2 2" xfId="579"/>
    <cellStyle name="Normal 2 2 2 2" xfId="2416"/>
    <cellStyle name="Normal 2 2 3" xfId="811"/>
    <cellStyle name="Normal 2 2 4" xfId="1102"/>
    <cellStyle name="Normal 2 2 5" xfId="2199"/>
    <cellStyle name="Normal 2 20" xfId="1356"/>
    <cellStyle name="Normal 2 21" xfId="1366"/>
    <cellStyle name="Normal 2 22" xfId="1371"/>
    <cellStyle name="Normal 2 23" xfId="1375"/>
    <cellStyle name="Normal 2 24" xfId="1421"/>
    <cellStyle name="Normal 2 25" xfId="1457"/>
    <cellStyle name="Normal 2 26" xfId="1462"/>
    <cellStyle name="Normal 2 27" xfId="1619"/>
    <cellStyle name="Normal 2 28" xfId="1782"/>
    <cellStyle name="Normal 2 29" xfId="1815"/>
    <cellStyle name="Normal 2 3" xfId="235"/>
    <cellStyle name="Normal 2 3 2" xfId="236"/>
    <cellStyle name="Normal 2 3 2 2" xfId="581"/>
    <cellStyle name="Normal 2 3 2 3" xfId="813"/>
    <cellStyle name="Normal 2 3 2 4" xfId="1285"/>
    <cellStyle name="Normal 2 3 2 5" xfId="2201"/>
    <cellStyle name="Normal 2 3 3" xfId="580"/>
    <cellStyle name="Normal 2 3 3 2" xfId="2417"/>
    <cellStyle name="Normal 2 3 4" xfId="812"/>
    <cellStyle name="Normal 2 3 5" xfId="2200"/>
    <cellStyle name="Normal 2 3_00_Decisão Anexo V 2015_MEMORIAL_Oficial SOF" xfId="237"/>
    <cellStyle name="Normal 2 30" xfId="1837"/>
    <cellStyle name="Normal 2 31" xfId="1836"/>
    <cellStyle name="Normal 2 32" xfId="1845"/>
    <cellStyle name="Normal 2 33" xfId="1843"/>
    <cellStyle name="Normal 2 34" xfId="1870"/>
    <cellStyle name="Normal 2 35" xfId="1864"/>
    <cellStyle name="Normal 2 36" xfId="1883"/>
    <cellStyle name="Normal 2 37" xfId="1881"/>
    <cellStyle name="Normal 2 38" xfId="1906"/>
    <cellStyle name="Normal 2 39" xfId="1900"/>
    <cellStyle name="Normal 2 4" xfId="238"/>
    <cellStyle name="Normal 2 4 2" xfId="582"/>
    <cellStyle name="Normal 2 4 2 2" xfId="2418"/>
    <cellStyle name="Normal 2 4 3" xfId="814"/>
    <cellStyle name="Normal 2 4 4" xfId="1103"/>
    <cellStyle name="Normal 2 4 5" xfId="2202"/>
    <cellStyle name="Normal 2 40" xfId="1922"/>
    <cellStyle name="Normal 2 41" xfId="1920"/>
    <cellStyle name="Normal 2 42" xfId="1921"/>
    <cellStyle name="Normal 2 43" xfId="1928"/>
    <cellStyle name="Normal 2 44" xfId="1927"/>
    <cellStyle name="Normal 2 45" xfId="1939"/>
    <cellStyle name="Normal 2 46" xfId="1938"/>
    <cellStyle name="Normal 2 47" xfId="1943"/>
    <cellStyle name="Normal 2 48" xfId="1941"/>
    <cellStyle name="Normal 2 49" xfId="1991"/>
    <cellStyle name="Normal 2 5" xfId="239"/>
    <cellStyle name="Normal 2 5 2" xfId="583"/>
    <cellStyle name="Normal 2 5 2 2" xfId="2419"/>
    <cellStyle name="Normal 2 5 3" xfId="815"/>
    <cellStyle name="Normal 2 5 4" xfId="1104"/>
    <cellStyle name="Normal 2 5 5" xfId="2203"/>
    <cellStyle name="Normal 2 50" xfId="1985"/>
    <cellStyle name="Normal 2 51" xfId="2198"/>
    <cellStyle name="Normal 2 52" xfId="2326"/>
    <cellStyle name="Normal 2 53" xfId="2331"/>
    <cellStyle name="Normal 2 54" xfId="2329"/>
    <cellStyle name="Normal 2 55" xfId="2354"/>
    <cellStyle name="Normal 2 56" xfId="2348"/>
    <cellStyle name="Normal 2 57" xfId="2387"/>
    <cellStyle name="Normal 2 58" xfId="2381"/>
    <cellStyle name="Normal 2 59" xfId="2521"/>
    <cellStyle name="Normal 2 6" xfId="240"/>
    <cellStyle name="Normal 2 6 2" xfId="584"/>
    <cellStyle name="Normal 2 6 2 2" xfId="2420"/>
    <cellStyle name="Normal 2 6 3" xfId="816"/>
    <cellStyle name="Normal 2 6 4" xfId="1105"/>
    <cellStyle name="Normal 2 6 5" xfId="2204"/>
    <cellStyle name="Normal 2 60" xfId="2515"/>
    <cellStyle name="Normal 2 61" xfId="2536"/>
    <cellStyle name="Normal 2 62" xfId="2534"/>
    <cellStyle name="Normal 2 63" xfId="2541"/>
    <cellStyle name="Normal 2 64" xfId="2539"/>
    <cellStyle name="Normal 2 65" xfId="2546"/>
    <cellStyle name="Normal 2 66" xfId="2544"/>
    <cellStyle name="Normal 2 67" xfId="2551"/>
    <cellStyle name="Normal 2 68" xfId="2549"/>
    <cellStyle name="Normal 2 69" xfId="2556"/>
    <cellStyle name="Normal 2 7" xfId="241"/>
    <cellStyle name="Normal 2 7 2" xfId="585"/>
    <cellStyle name="Normal 2 7 2 2" xfId="2421"/>
    <cellStyle name="Normal 2 7 3" xfId="817"/>
    <cellStyle name="Normal 2 7 4" xfId="1106"/>
    <cellStyle name="Normal 2 7 5" xfId="2205"/>
    <cellStyle name="Normal 2 70" xfId="2555"/>
    <cellStyle name="Normal 2 8" xfId="578"/>
    <cellStyle name="Normal 2 8 2" xfId="723"/>
    <cellStyle name="Normal 2 9" xfId="714"/>
    <cellStyle name="Normal 2_00_Decisão Anexo V 2015_MEMORIAL_Oficial SOF" xfId="242"/>
    <cellStyle name="Normal 20" xfId="760"/>
    <cellStyle name="Normal 20 10" xfId="1445"/>
    <cellStyle name="Normal 20 11" xfId="1458"/>
    <cellStyle name="Normal 20 12" xfId="1800"/>
    <cellStyle name="Normal 20 13" xfId="1816"/>
    <cellStyle name="Normal 20 14" xfId="1841"/>
    <cellStyle name="Normal 20 15" xfId="1846"/>
    <cellStyle name="Normal 20 16" xfId="1879"/>
    <cellStyle name="Normal 20 17" xfId="1884"/>
    <cellStyle name="Normal 20 18" xfId="1915"/>
    <cellStyle name="Normal 20 19" xfId="1926"/>
    <cellStyle name="Normal 20 2" xfId="931"/>
    <cellStyle name="Normal 20 20" xfId="1944"/>
    <cellStyle name="Normal 20 21" xfId="2000"/>
    <cellStyle name="Normal 20 22" xfId="2332"/>
    <cellStyle name="Normal 20 23" xfId="2363"/>
    <cellStyle name="Normal 20 24" xfId="2396"/>
    <cellStyle name="Normal 20 25" xfId="2530"/>
    <cellStyle name="Normal 20 26" xfId="2537"/>
    <cellStyle name="Normal 20 27" xfId="2542"/>
    <cellStyle name="Normal 20 28" xfId="2547"/>
    <cellStyle name="Normal 20 29" xfId="2552"/>
    <cellStyle name="Normal 20 3" xfId="935"/>
    <cellStyle name="Normal 20 30" xfId="2572"/>
    <cellStyle name="Normal 20 4" xfId="950"/>
    <cellStyle name="Normal 20 5" xfId="1107"/>
    <cellStyle name="Normal 20 6" xfId="1342"/>
    <cellStyle name="Normal 20 7" xfId="1365"/>
    <cellStyle name="Normal 20 8" xfId="1372"/>
    <cellStyle name="Normal 20 9" xfId="1376"/>
    <cellStyle name="Normal 21" xfId="932"/>
    <cellStyle name="Normal 22" xfId="936"/>
    <cellStyle name="Normal 23" xfId="938"/>
    <cellStyle name="Normal 24" xfId="945"/>
    <cellStyle name="Normal 25" xfId="951"/>
    <cellStyle name="Normal 26" xfId="1228"/>
    <cellStyle name="Normal 27" xfId="1229"/>
    <cellStyle name="Normal 28" xfId="1337"/>
    <cellStyle name="Normal 29" xfId="1338"/>
    <cellStyle name="Normal 3" xfId="243"/>
    <cellStyle name="Normal 3 2" xfId="244"/>
    <cellStyle name="Normal 3 2 2" xfId="587"/>
    <cellStyle name="Normal 3 2 3" xfId="819"/>
    <cellStyle name="Normal 3 2 4" xfId="939"/>
    <cellStyle name="Normal 3 2 5" xfId="1109"/>
    <cellStyle name="Normal 3 2 6" xfId="1621"/>
    <cellStyle name="Normal 3 2 7" xfId="2207"/>
    <cellStyle name="Normal 3 3" xfId="586"/>
    <cellStyle name="Normal 3 4" xfId="818"/>
    <cellStyle name="Normal 3 5" xfId="937"/>
    <cellStyle name="Normal 3 6" xfId="1108"/>
    <cellStyle name="Normal 3 7" xfId="1620"/>
    <cellStyle name="Normal 3 8" xfId="2206"/>
    <cellStyle name="Normal 3_05_Impactos_Demais PLs_2013_Dados CNJ de jul-12" xfId="245"/>
    <cellStyle name="Normal 30" xfId="1339"/>
    <cellStyle name="Normal 31" xfId="1344"/>
    <cellStyle name="Normal 32" xfId="1369"/>
    <cellStyle name="Normal 33" xfId="1373"/>
    <cellStyle name="Normal 34" xfId="1377"/>
    <cellStyle name="Normal 35" xfId="1455"/>
    <cellStyle name="Normal 36" xfId="1459"/>
    <cellStyle name="Normal 37" xfId="1461"/>
    <cellStyle name="Normal 38" xfId="1749"/>
    <cellStyle name="Normal 39" xfId="1750"/>
    <cellStyle name="Normal 4" xfId="246"/>
    <cellStyle name="Normal 4 2" xfId="588"/>
    <cellStyle name="Normal 4 2 2" xfId="2422"/>
    <cellStyle name="Normal 4 3" xfId="820"/>
    <cellStyle name="Normal 4 4" xfId="1110"/>
    <cellStyle name="Normal 4 5" xfId="2208"/>
    <cellStyle name="Normal 40" xfId="1751"/>
    <cellStyle name="Normal 41" xfId="1813"/>
    <cellStyle name="Normal 42" xfId="1821"/>
    <cellStyle name="Normal 43" xfId="1842"/>
    <cellStyle name="Normal 44" xfId="1847"/>
    <cellStyle name="Normal 45" xfId="1848"/>
    <cellStyle name="Normal 46" xfId="1849"/>
    <cellStyle name="Normal 47" xfId="1880"/>
    <cellStyle name="Normal 48" xfId="1885"/>
    <cellStyle name="Normal 49" xfId="1916"/>
    <cellStyle name="Normal 5" xfId="247"/>
    <cellStyle name="Normal 5 2" xfId="589"/>
    <cellStyle name="Normal 5 2 2" xfId="2423"/>
    <cellStyle name="Normal 5 3" xfId="821"/>
    <cellStyle name="Normal 5 4" xfId="1111"/>
    <cellStyle name="Normal 5 5" xfId="2209"/>
    <cellStyle name="Normal 50" xfId="1918"/>
    <cellStyle name="Normal 51" xfId="1919"/>
    <cellStyle name="Normal 52" xfId="1931"/>
    <cellStyle name="Normal 53" xfId="1932"/>
    <cellStyle name="Normal 54" xfId="1934"/>
    <cellStyle name="Normal 55" xfId="1935"/>
    <cellStyle name="Normal 56" xfId="1936"/>
    <cellStyle name="Normal 57" xfId="1937"/>
    <cellStyle name="Normal 58" xfId="1940"/>
    <cellStyle name="Normal 59" xfId="1945"/>
    <cellStyle name="Normal 6" xfId="248"/>
    <cellStyle name="Normal 6 2" xfId="590"/>
    <cellStyle name="Normal 6 3" xfId="822"/>
    <cellStyle name="Normal 6 4" xfId="1286"/>
    <cellStyle name="Normal 6 5" xfId="2210"/>
    <cellStyle name="Normal 60" xfId="1963"/>
    <cellStyle name="Normal 61" xfId="1964"/>
    <cellStyle name="Normal 62" xfId="1966"/>
    <cellStyle name="Normal 63" xfId="1967"/>
    <cellStyle name="Normal 64" xfId="1969"/>
    <cellStyle name="Normal 65" xfId="1970"/>
    <cellStyle name="Normal 66" xfId="2001"/>
    <cellStyle name="Normal 67" xfId="2002"/>
    <cellStyle name="Normal 68" xfId="2328"/>
    <cellStyle name="Normal 69" xfId="2333"/>
    <cellStyle name="Normal 7" xfId="249"/>
    <cellStyle name="Normal 7 2" xfId="591"/>
    <cellStyle name="Normal 7 3" xfId="823"/>
    <cellStyle name="Normal 7 4" xfId="1287"/>
    <cellStyle name="Normal 7 5" xfId="2211"/>
    <cellStyle name="Normal 70" xfId="2364"/>
    <cellStyle name="Normal 71" xfId="2365"/>
    <cellStyle name="Normal 72" xfId="2366"/>
    <cellStyle name="Normal 73" xfId="2500"/>
    <cellStyle name="Normal 74" xfId="2531"/>
    <cellStyle name="Normal 75" xfId="2532"/>
    <cellStyle name="Normal 76" xfId="2533"/>
    <cellStyle name="Normal 77" xfId="2538"/>
    <cellStyle name="Normal 78" xfId="2543"/>
    <cellStyle name="Normal 79" xfId="2548"/>
    <cellStyle name="Normal 8" xfId="250"/>
    <cellStyle name="Normal 8 2" xfId="592"/>
    <cellStyle name="Normal 8 2 2" xfId="2424"/>
    <cellStyle name="Normal 8 3" xfId="824"/>
    <cellStyle name="Normal 8 4" xfId="1112"/>
    <cellStyle name="Normal 8 5" xfId="2212"/>
    <cellStyle name="Normal 80" xfId="2553"/>
    <cellStyle name="Normal 81" xfId="2554"/>
    <cellStyle name="Normal 82" xfId="2557"/>
    <cellStyle name="Normal 83" xfId="2559"/>
    <cellStyle name="Normal 9" xfId="251"/>
    <cellStyle name="Normal 9 2" xfId="593"/>
    <cellStyle name="Normal 9 2 2" xfId="2425"/>
    <cellStyle name="Normal 9 3" xfId="825"/>
    <cellStyle name="Normal 9 4" xfId="1113"/>
    <cellStyle name="Normal 9 5" xfId="2213"/>
    <cellStyle name="Normal_Anexo IV b" xfId="1343"/>
    <cellStyle name="Nota 2" xfId="252"/>
    <cellStyle name="Nota 2 10" xfId="1432"/>
    <cellStyle name="Nota 2 11" xfId="1395"/>
    <cellStyle name="Nota 2 12" xfId="1622"/>
    <cellStyle name="Nota 2 13" xfId="1783"/>
    <cellStyle name="Nota 2 14" xfId="1761"/>
    <cellStyle name="Nota 2 15" xfId="1835"/>
    <cellStyle name="Nota 2 16" xfId="1863"/>
    <cellStyle name="Nota 2 17" xfId="1899"/>
    <cellStyle name="Nota 2 18" xfId="1984"/>
    <cellStyle name="Nota 2 19" xfId="2214"/>
    <cellStyle name="Nota 2 2" xfId="253"/>
    <cellStyle name="Nota 2 2 10" xfId="1394"/>
    <cellStyle name="Nota 2 2 11" xfId="1623"/>
    <cellStyle name="Nota 2 2 12" xfId="1784"/>
    <cellStyle name="Nota 2 2 13" xfId="1760"/>
    <cellStyle name="Nota 2 2 14" xfId="1834"/>
    <cellStyle name="Nota 2 2 15" xfId="1862"/>
    <cellStyle name="Nota 2 2 16" xfId="1898"/>
    <cellStyle name="Nota 2 2 17" xfId="1983"/>
    <cellStyle name="Nota 2 2 18" xfId="2215"/>
    <cellStyle name="Nota 2 2 19" xfId="2346"/>
    <cellStyle name="Nota 2 2 2" xfId="595"/>
    <cellStyle name="Nota 2 2 2 2" xfId="2427"/>
    <cellStyle name="Nota 2 2 2 3" xfId="2487"/>
    <cellStyle name="Nota 2 2 20" xfId="2379"/>
    <cellStyle name="Nota 2 2 21" xfId="2513"/>
    <cellStyle name="Nota 2 2 3" xfId="744"/>
    <cellStyle name="Nota 2 2 4" xfId="827"/>
    <cellStyle name="Nota 2 2 5" xfId="915"/>
    <cellStyle name="Nota 2 2 6" xfId="1115"/>
    <cellStyle name="Nota 2 2 7" xfId="1349"/>
    <cellStyle name="Nota 2 2 8" xfId="1400"/>
    <cellStyle name="Nota 2 2 9" xfId="1433"/>
    <cellStyle name="Nota 2 20" xfId="2347"/>
    <cellStyle name="Nota 2 21" xfId="2380"/>
    <cellStyle name="Nota 2 22" xfId="2514"/>
    <cellStyle name="Nota 2 3" xfId="594"/>
    <cellStyle name="Nota 2 3 2" xfId="2426"/>
    <cellStyle name="Nota 2 3 3" xfId="2486"/>
    <cellStyle name="Nota 2 4" xfId="745"/>
    <cellStyle name="Nota 2 5" xfId="826"/>
    <cellStyle name="Nota 2 6" xfId="916"/>
    <cellStyle name="Nota 2 7" xfId="1114"/>
    <cellStyle name="Nota 2 8" xfId="1350"/>
    <cellStyle name="Nota 2 9" xfId="1401"/>
    <cellStyle name="Nota 2_00_Decisão Anexo V 2015_MEMORIAL_Oficial SOF" xfId="254"/>
    <cellStyle name="Nota 3" xfId="255"/>
    <cellStyle name="Nota 3 10" xfId="1393"/>
    <cellStyle name="Nota 3 11" xfId="1624"/>
    <cellStyle name="Nota 3 12" xfId="1785"/>
    <cellStyle name="Nota 3 13" xfId="1759"/>
    <cellStyle name="Nota 3 14" xfId="1833"/>
    <cellStyle name="Nota 3 15" xfId="1861"/>
    <cellStyle name="Nota 3 16" xfId="1897"/>
    <cellStyle name="Nota 3 17" xfId="1982"/>
    <cellStyle name="Nota 3 18" xfId="2216"/>
    <cellStyle name="Nota 3 19" xfId="2345"/>
    <cellStyle name="Nota 3 2" xfId="596"/>
    <cellStyle name="Nota 3 2 2" xfId="2428"/>
    <cellStyle name="Nota 3 2 3" xfId="2488"/>
    <cellStyle name="Nota 3 20" xfId="2378"/>
    <cellStyle name="Nota 3 21" xfId="2512"/>
    <cellStyle name="Nota 3 3" xfId="743"/>
    <cellStyle name="Nota 3 4" xfId="828"/>
    <cellStyle name="Nota 3 5" xfId="914"/>
    <cellStyle name="Nota 3 6" xfId="1116"/>
    <cellStyle name="Nota 3 7" xfId="1348"/>
    <cellStyle name="Nota 3 8" xfId="1399"/>
    <cellStyle name="Nota 3 9" xfId="1434"/>
    <cellStyle name="Nota 4" xfId="256"/>
    <cellStyle name="Nota 4 10" xfId="1392"/>
    <cellStyle name="Nota 4 11" xfId="1625"/>
    <cellStyle name="Nota 4 12" xfId="1786"/>
    <cellStyle name="Nota 4 13" xfId="1758"/>
    <cellStyle name="Nota 4 14" xfId="1832"/>
    <cellStyle name="Nota 4 15" xfId="1860"/>
    <cellStyle name="Nota 4 16" xfId="1896"/>
    <cellStyle name="Nota 4 17" xfId="1981"/>
    <cellStyle name="Nota 4 18" xfId="2217"/>
    <cellStyle name="Nota 4 19" xfId="2344"/>
    <cellStyle name="Nota 4 2" xfId="597"/>
    <cellStyle name="Nota 4 2 2" xfId="2429"/>
    <cellStyle name="Nota 4 2 3" xfId="2489"/>
    <cellStyle name="Nota 4 20" xfId="2377"/>
    <cellStyle name="Nota 4 21" xfId="2511"/>
    <cellStyle name="Nota 4 3" xfId="742"/>
    <cellStyle name="Nota 4 4" xfId="829"/>
    <cellStyle name="Nota 4 5" xfId="913"/>
    <cellStyle name="Nota 4 6" xfId="1117"/>
    <cellStyle name="Nota 4 7" xfId="1347"/>
    <cellStyle name="Nota 4 8" xfId="1398"/>
    <cellStyle name="Nota 4 9" xfId="1435"/>
    <cellStyle name="Note" xfId="257"/>
    <cellStyle name="Note 10" xfId="1391"/>
    <cellStyle name="Note 11" xfId="1787"/>
    <cellStyle name="Note 12" xfId="1757"/>
    <cellStyle name="Note 13" xfId="1831"/>
    <cellStyle name="Note 14" xfId="1859"/>
    <cellStyle name="Note 15" xfId="1895"/>
    <cellStyle name="Note 16" xfId="1959"/>
    <cellStyle name="Note 17" xfId="1980"/>
    <cellStyle name="Note 18" xfId="2218"/>
    <cellStyle name="Note 19" xfId="2343"/>
    <cellStyle name="Note 2" xfId="598"/>
    <cellStyle name="Note 2 2" xfId="2430"/>
    <cellStyle name="Note 2 3" xfId="2490"/>
    <cellStyle name="Note 20" xfId="2376"/>
    <cellStyle name="Note 21" xfId="2510"/>
    <cellStyle name="Note 3" xfId="741"/>
    <cellStyle name="Note 4" xfId="830"/>
    <cellStyle name="Note 5" xfId="912"/>
    <cellStyle name="Note 6" xfId="1118"/>
    <cellStyle name="Note 6 2" xfId="1626"/>
    <cellStyle name="Note 7" xfId="1346"/>
    <cellStyle name="Note 8" xfId="1397"/>
    <cellStyle name="Note 9" xfId="1436"/>
    <cellStyle name="Output" xfId="258"/>
    <cellStyle name="Output 10" xfId="1788"/>
    <cellStyle name="Output 11" xfId="1756"/>
    <cellStyle name="Output 12" xfId="1830"/>
    <cellStyle name="Output 13" xfId="1858"/>
    <cellStyle name="Output 14" xfId="1894"/>
    <cellStyle name="Output 15" xfId="1979"/>
    <cellStyle name="Output 16" xfId="2219"/>
    <cellStyle name="Output 17" xfId="2342"/>
    <cellStyle name="Output 18" xfId="2375"/>
    <cellStyle name="Output 19" xfId="2509"/>
    <cellStyle name="Output 2" xfId="599"/>
    <cellStyle name="Output 2 2" xfId="2431"/>
    <cellStyle name="Output 2 3" xfId="2491"/>
    <cellStyle name="Output 20" xfId="2573"/>
    <cellStyle name="Output 3" xfId="740"/>
    <cellStyle name="Output 4" xfId="911"/>
    <cellStyle name="Output 5" xfId="1119"/>
    <cellStyle name="Output 6" xfId="1396"/>
    <cellStyle name="Output 7" xfId="1437"/>
    <cellStyle name="Output 8" xfId="1390"/>
    <cellStyle name="Output 9" xfId="1627"/>
    <cellStyle name="Percent_Agenda" xfId="259"/>
    <cellStyle name="Percentual" xfId="260"/>
    <cellStyle name="Percentual 2" xfId="600"/>
    <cellStyle name="Percentual 3" xfId="1288"/>
    <cellStyle name="Percentual 4" xfId="1628"/>
    <cellStyle name="Percentual 5" xfId="2220"/>
    <cellStyle name="Ponto" xfId="261"/>
    <cellStyle name="Ponto 2" xfId="601"/>
    <cellStyle name="Ponto 3" xfId="1289"/>
    <cellStyle name="Ponto 4" xfId="1629"/>
    <cellStyle name="Ponto 5" xfId="2221"/>
    <cellStyle name="Porcentagem 10" xfId="262"/>
    <cellStyle name="Porcentagem 10 2" xfId="602"/>
    <cellStyle name="Porcentagem 10 2 2" xfId="2432"/>
    <cellStyle name="Porcentagem 10 3" xfId="831"/>
    <cellStyle name="Porcentagem 10 4" xfId="1120"/>
    <cellStyle name="Porcentagem 10 5" xfId="1630"/>
    <cellStyle name="Porcentagem 10 6" xfId="2222"/>
    <cellStyle name="Porcentagem 11" xfId="719"/>
    <cellStyle name="Porcentagem 12" xfId="722"/>
    <cellStyle name="Porcentagem 13" xfId="1460"/>
    <cellStyle name="Porcentagem 14" xfId="1965"/>
    <cellStyle name="Porcentagem 15" xfId="1968"/>
    <cellStyle name="Porcentagem 16" xfId="2558"/>
    <cellStyle name="Porcentagem 2" xfId="263"/>
    <cellStyle name="Porcentagem 2 10" xfId="943"/>
    <cellStyle name="Porcentagem 2 11" xfId="947"/>
    <cellStyle name="Porcentagem 2 12" xfId="1121"/>
    <cellStyle name="Porcentagem 2 13" xfId="1290"/>
    <cellStyle name="Porcentagem 2 14" xfId="1362"/>
    <cellStyle name="Porcentagem 2 15" xfId="1431"/>
    <cellStyle name="Porcentagem 2 16" xfId="1631"/>
    <cellStyle name="Porcentagem 2 17" xfId="1789"/>
    <cellStyle name="Porcentagem 2 18" xfId="1838"/>
    <cellStyle name="Porcentagem 2 19" xfId="1876"/>
    <cellStyle name="Porcentagem 2 2" xfId="264"/>
    <cellStyle name="Porcentagem 2 2 2" xfId="604"/>
    <cellStyle name="Porcentagem 2 2 3" xfId="833"/>
    <cellStyle name="Porcentagem 2 2 4" xfId="1291"/>
    <cellStyle name="Porcentagem 2 2 5" xfId="1632"/>
    <cellStyle name="Porcentagem 2 2 6" xfId="2224"/>
    <cellStyle name="Porcentagem 2 20" xfId="1912"/>
    <cellStyle name="Porcentagem 2 21" xfId="1923"/>
    <cellStyle name="Porcentagem 2 22" xfId="1929"/>
    <cellStyle name="Porcentagem 2 23" xfId="1997"/>
    <cellStyle name="Porcentagem 2 24" xfId="2223"/>
    <cellStyle name="Porcentagem 2 25" xfId="2360"/>
    <cellStyle name="Porcentagem 2 26" xfId="2393"/>
    <cellStyle name="Porcentagem 2 27" xfId="2527"/>
    <cellStyle name="Porcentagem 2 28" xfId="2574"/>
    <cellStyle name="Porcentagem 2 3" xfId="265"/>
    <cellStyle name="Porcentagem 2 3 2" xfId="605"/>
    <cellStyle name="Porcentagem 2 3 2 2" xfId="2433"/>
    <cellStyle name="Porcentagem 2 3 3" xfId="834"/>
    <cellStyle name="Porcentagem 2 3 4" xfId="1122"/>
    <cellStyle name="Porcentagem 2 3 5" xfId="1633"/>
    <cellStyle name="Porcentagem 2 3 6" xfId="2225"/>
    <cellStyle name="Porcentagem 2 4" xfId="603"/>
    <cellStyle name="Porcentagem 2 4 2" xfId="720"/>
    <cellStyle name="Porcentagem 2 4 3" xfId="724"/>
    <cellStyle name="Porcentagem 2 5" xfId="709"/>
    <cellStyle name="Porcentagem 2 6" xfId="715"/>
    <cellStyle name="Porcentagem 2 7" xfId="757"/>
    <cellStyle name="Porcentagem 2 8" xfId="832"/>
    <cellStyle name="Porcentagem 2 9" xfId="928"/>
    <cellStyle name="Porcentagem 2_FCDF 2014_2ª Versão" xfId="266"/>
    <cellStyle name="Porcentagem 3" xfId="267"/>
    <cellStyle name="Porcentagem 3 2" xfId="606"/>
    <cellStyle name="Porcentagem 3 3" xfId="835"/>
    <cellStyle name="Porcentagem 3 4" xfId="1292"/>
    <cellStyle name="Porcentagem 3 5" xfId="1634"/>
    <cellStyle name="Porcentagem 3 6" xfId="2226"/>
    <cellStyle name="Porcentagem 4" xfId="268"/>
    <cellStyle name="Porcentagem 4 2" xfId="607"/>
    <cellStyle name="Porcentagem 4 2 2" xfId="2434"/>
    <cellStyle name="Porcentagem 4 3" xfId="836"/>
    <cellStyle name="Porcentagem 4 4" xfId="1123"/>
    <cellStyle name="Porcentagem 4 5" xfId="1635"/>
    <cellStyle name="Porcentagem 4 6" xfId="2227"/>
    <cellStyle name="Porcentagem 5" xfId="269"/>
    <cellStyle name="Porcentagem 5 2" xfId="608"/>
    <cellStyle name="Porcentagem 5 2 2" xfId="2435"/>
    <cellStyle name="Porcentagem 5 3" xfId="837"/>
    <cellStyle name="Porcentagem 5 4" xfId="1124"/>
    <cellStyle name="Porcentagem 5 5" xfId="1636"/>
    <cellStyle name="Porcentagem 5 6" xfId="2228"/>
    <cellStyle name="Porcentagem 6" xfId="270"/>
    <cellStyle name="Porcentagem 6 2" xfId="609"/>
    <cellStyle name="Porcentagem 6 2 2" xfId="2436"/>
    <cellStyle name="Porcentagem 6 3" xfId="838"/>
    <cellStyle name="Porcentagem 6 4" xfId="1125"/>
    <cellStyle name="Porcentagem 6 5" xfId="1637"/>
    <cellStyle name="Porcentagem 6 6" xfId="2229"/>
    <cellStyle name="Porcentagem 7" xfId="271"/>
    <cellStyle name="Porcentagem 7 2" xfId="610"/>
    <cellStyle name="Porcentagem 7 2 2" xfId="2437"/>
    <cellStyle name="Porcentagem 7 3" xfId="839"/>
    <cellStyle name="Porcentagem 7 4" xfId="1126"/>
    <cellStyle name="Porcentagem 7 5" xfId="1638"/>
    <cellStyle name="Porcentagem 7 6" xfId="2230"/>
    <cellStyle name="Porcentagem 8" xfId="272"/>
    <cellStyle name="Porcentagem 8 2" xfId="611"/>
    <cellStyle name="Porcentagem 8 2 2" xfId="2438"/>
    <cellStyle name="Porcentagem 8 3" xfId="840"/>
    <cellStyle name="Porcentagem 8 4" xfId="1127"/>
    <cellStyle name="Porcentagem 8 5" xfId="1639"/>
    <cellStyle name="Porcentagem 8 6" xfId="2231"/>
    <cellStyle name="Porcentagem 9" xfId="273"/>
    <cellStyle name="Porcentagem 9 2" xfId="612"/>
    <cellStyle name="Porcentagem 9 2 2" xfId="2439"/>
    <cellStyle name="Porcentagem 9 3" xfId="841"/>
    <cellStyle name="Porcentagem 9 4" xfId="1128"/>
    <cellStyle name="Porcentagem 9 5" xfId="1640"/>
    <cellStyle name="Porcentagem 9 6" xfId="2232"/>
    <cellStyle name="Result" xfId="613"/>
    <cellStyle name="Result 2" xfId="842"/>
    <cellStyle name="Result 3" xfId="2233"/>
    <cellStyle name="Result2" xfId="614"/>
    <cellStyle name="Result2 2" xfId="843"/>
    <cellStyle name="Result2 3" xfId="2234"/>
    <cellStyle name="rodape" xfId="274"/>
    <cellStyle name="rodape 2" xfId="615"/>
    <cellStyle name="rodape 3" xfId="844"/>
    <cellStyle name="rodape 4" xfId="1293"/>
    <cellStyle name="rodape 5" xfId="2235"/>
    <cellStyle name="Saída 2" xfId="275"/>
    <cellStyle name="Saída 2 10" xfId="1641"/>
    <cellStyle name="Saída 2 11" xfId="1790"/>
    <cellStyle name="Saída 2 12" xfId="1755"/>
    <cellStyle name="Saída 2 13" xfId="1829"/>
    <cellStyle name="Saída 2 14" xfId="1857"/>
    <cellStyle name="Saída 2 15" xfId="1893"/>
    <cellStyle name="Saída 2 16" xfId="1978"/>
    <cellStyle name="Saída 2 17" xfId="2236"/>
    <cellStyle name="Saída 2 18" xfId="2341"/>
    <cellStyle name="Saída 2 19" xfId="2374"/>
    <cellStyle name="Saída 2 2" xfId="276"/>
    <cellStyle name="Saída 2 2 10" xfId="1791"/>
    <cellStyle name="Saída 2 2 11" xfId="1754"/>
    <cellStyle name="Saída 2 2 12" xfId="1828"/>
    <cellStyle name="Saída 2 2 13" xfId="1856"/>
    <cellStyle name="Saída 2 2 14" xfId="1892"/>
    <cellStyle name="Saída 2 2 15" xfId="1977"/>
    <cellStyle name="Saída 2 2 16" xfId="2237"/>
    <cellStyle name="Saída 2 2 17" xfId="2340"/>
    <cellStyle name="Saída 2 2 18" xfId="2373"/>
    <cellStyle name="Saída 2 2 19" xfId="2507"/>
    <cellStyle name="Saída 2 2 2" xfId="617"/>
    <cellStyle name="Saída 2 2 2 2" xfId="2441"/>
    <cellStyle name="Saída 2 2 2 3" xfId="2493"/>
    <cellStyle name="Saída 2 2 20" xfId="2576"/>
    <cellStyle name="Saída 2 2 3" xfId="738"/>
    <cellStyle name="Saída 2 2 4" xfId="909"/>
    <cellStyle name="Saída 2 2 5" xfId="1130"/>
    <cellStyle name="Saída 2 2 6" xfId="1388"/>
    <cellStyle name="Saída 2 2 7" xfId="1439"/>
    <cellStyle name="Saída 2 2 8" xfId="1384"/>
    <cellStyle name="Saída 2 2 9" xfId="1642"/>
    <cellStyle name="Saída 2 20" xfId="2508"/>
    <cellStyle name="Saída 2 21" xfId="2575"/>
    <cellStyle name="Saída 2 3" xfId="616"/>
    <cellStyle name="Saída 2 3 2" xfId="2440"/>
    <cellStyle name="Saída 2 3 3" xfId="2492"/>
    <cellStyle name="Saída 2 4" xfId="739"/>
    <cellStyle name="Saída 2 5" xfId="910"/>
    <cellStyle name="Saída 2 6" xfId="1129"/>
    <cellStyle name="Saída 2 7" xfId="1389"/>
    <cellStyle name="Saída 2 8" xfId="1438"/>
    <cellStyle name="Saída 2 9" xfId="1385"/>
    <cellStyle name="Saída 2_05_Impactos_Demais PLs_2013_Dados CNJ de jul-12" xfId="277"/>
    <cellStyle name="Saída 3" xfId="278"/>
    <cellStyle name="Saída 3 10" xfId="1792"/>
    <cellStyle name="Saída 3 11" xfId="1753"/>
    <cellStyle name="Saída 3 12" xfId="1827"/>
    <cellStyle name="Saída 3 13" xfId="1855"/>
    <cellStyle name="Saída 3 14" xfId="1891"/>
    <cellStyle name="Saída 3 15" xfId="1976"/>
    <cellStyle name="Saída 3 16" xfId="2238"/>
    <cellStyle name="Saída 3 17" xfId="2339"/>
    <cellStyle name="Saída 3 18" xfId="2372"/>
    <cellStyle name="Saída 3 19" xfId="2506"/>
    <cellStyle name="Saída 3 2" xfId="618"/>
    <cellStyle name="Saída 3 2 2" xfId="2442"/>
    <cellStyle name="Saída 3 2 3" xfId="2494"/>
    <cellStyle name="Saída 3 20" xfId="2577"/>
    <cellStyle name="Saída 3 3" xfId="737"/>
    <cellStyle name="Saída 3 4" xfId="908"/>
    <cellStyle name="Saída 3 5" xfId="1131"/>
    <cellStyle name="Saída 3 6" xfId="1387"/>
    <cellStyle name="Saída 3 7" xfId="1440"/>
    <cellStyle name="Saída 3 8" xfId="1383"/>
    <cellStyle name="Saída 3 9" xfId="1643"/>
    <cellStyle name="Saída 4" xfId="279"/>
    <cellStyle name="Saída 4 10" xfId="1793"/>
    <cellStyle name="Saída 4 11" xfId="1752"/>
    <cellStyle name="Saída 4 12" xfId="1826"/>
    <cellStyle name="Saída 4 13" xfId="1854"/>
    <cellStyle name="Saída 4 14" xfId="1890"/>
    <cellStyle name="Saída 4 15" xfId="1975"/>
    <cellStyle name="Saída 4 16" xfId="2239"/>
    <cellStyle name="Saída 4 17" xfId="2338"/>
    <cellStyle name="Saída 4 18" xfId="2371"/>
    <cellStyle name="Saída 4 19" xfId="2505"/>
    <cellStyle name="Saída 4 2" xfId="619"/>
    <cellStyle name="Saída 4 2 2" xfId="2443"/>
    <cellStyle name="Saída 4 2 3" xfId="2495"/>
    <cellStyle name="Saída 4 20" xfId="2578"/>
    <cellStyle name="Saída 4 3" xfId="736"/>
    <cellStyle name="Saída 4 4" xfId="907"/>
    <cellStyle name="Saída 4 5" xfId="1132"/>
    <cellStyle name="Saída 4 6" xfId="1386"/>
    <cellStyle name="Saída 4 7" xfId="1441"/>
    <cellStyle name="Saída 4 8" xfId="1382"/>
    <cellStyle name="Saída 4 9" xfId="1644"/>
    <cellStyle name="Sep. milhar [0]" xfId="280"/>
    <cellStyle name="Sep. milhar [0] 2" xfId="620"/>
    <cellStyle name="Sep. milhar [0] 3" xfId="845"/>
    <cellStyle name="Sep. milhar [0] 4" xfId="1133"/>
    <cellStyle name="Sep. milhar [0] 5" xfId="1294"/>
    <cellStyle name="Sep. milhar [0] 6" xfId="1645"/>
    <cellStyle name="Sep. milhar [0] 7" xfId="2240"/>
    <cellStyle name="Sep. milhar [2]" xfId="281"/>
    <cellStyle name="Sep. milhar [2] 2" xfId="621"/>
    <cellStyle name="Sep. milhar [2] 3" xfId="846"/>
    <cellStyle name="Sep. milhar [2] 4" xfId="1134"/>
    <cellStyle name="Sep. milhar [2] 5" xfId="1295"/>
    <cellStyle name="Sep. milhar [2] 6" xfId="1646"/>
    <cellStyle name="Sep. milhar [2] 7" xfId="2241"/>
    <cellStyle name="Separador de m" xfId="282"/>
    <cellStyle name="Separador de m 2" xfId="622"/>
    <cellStyle name="Separador de m 3" xfId="847"/>
    <cellStyle name="Separador de m 4" xfId="1296"/>
    <cellStyle name="Separador de m 5" xfId="2242"/>
    <cellStyle name="Separador de milhares 10" xfId="283"/>
    <cellStyle name="Separador de milhares 10 2" xfId="623"/>
    <cellStyle name="Separador de milhares 10 2 2" xfId="2444"/>
    <cellStyle name="Separador de milhares 10 3" xfId="848"/>
    <cellStyle name="Separador de milhares 10 4" xfId="1135"/>
    <cellStyle name="Separador de milhares 10 5" xfId="1297"/>
    <cellStyle name="Separador de milhares 10 6" xfId="1647"/>
    <cellStyle name="Separador de milhares 10 7" xfId="2243"/>
    <cellStyle name="Separador de milhares 2" xfId="284"/>
    <cellStyle name="Separador de milhares 2 10" xfId="1648"/>
    <cellStyle name="Separador de milhares 2 11" xfId="2244"/>
    <cellStyle name="Separador de milhares 2 2" xfId="285"/>
    <cellStyle name="Separador de milhares 2 2 2" xfId="625"/>
    <cellStyle name="Separador de milhares 2 2 2 2" xfId="2446"/>
    <cellStyle name="Separador de milhares 2 2 3" xfId="286"/>
    <cellStyle name="Separador de milhares 2 2 3 2" xfId="626"/>
    <cellStyle name="Separador de milhares 2 2 3 2 2" xfId="2447"/>
    <cellStyle name="Separador de milhares 2 2 3 3" xfId="851"/>
    <cellStyle name="Separador de milhares 2 2 3 4" xfId="1138"/>
    <cellStyle name="Separador de milhares 2 2 3 5" xfId="1300"/>
    <cellStyle name="Separador de milhares 2 2 3 6" xfId="1650"/>
    <cellStyle name="Separador de milhares 2 2 3 7" xfId="2246"/>
    <cellStyle name="Separador de milhares 2 2 4" xfId="850"/>
    <cellStyle name="Separador de milhares 2 2 5" xfId="1137"/>
    <cellStyle name="Separador de milhares 2 2 6" xfId="287"/>
    <cellStyle name="Separador de milhares 2 2 6 2" xfId="627"/>
    <cellStyle name="Separador de milhares 2 2 6 2 2" xfId="2448"/>
    <cellStyle name="Separador de milhares 2 2 6 3" xfId="852"/>
    <cellStyle name="Separador de milhares 2 2 6 4" xfId="1139"/>
    <cellStyle name="Separador de milhares 2 2 6 5" xfId="1301"/>
    <cellStyle name="Separador de milhares 2 2 6 6" xfId="1651"/>
    <cellStyle name="Separador de milhares 2 2 6 7" xfId="2247"/>
    <cellStyle name="Separador de milhares 2 2 7" xfId="1299"/>
    <cellStyle name="Separador de milhares 2 2 8" xfId="1649"/>
    <cellStyle name="Separador de milhares 2 2 9" xfId="2245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31"/>
    <cellStyle name="Separador de milhares 2 3 2 2 2 2 2" xfId="2452"/>
    <cellStyle name="Separador de milhares 2 3 2 2 2 3" xfId="856"/>
    <cellStyle name="Separador de milhares 2 3 2 2 2 4" xfId="1143"/>
    <cellStyle name="Separador de milhares 2 3 2 2 2 5" xfId="1305"/>
    <cellStyle name="Separador de milhares 2 3 2 2 2 6" xfId="1655"/>
    <cellStyle name="Separador de milhares 2 3 2 2 2 7" xfId="2251"/>
    <cellStyle name="Separador de milhares 2 3 2 2 3" xfId="630"/>
    <cellStyle name="Separador de milhares 2 3 2 2 3 2" xfId="2451"/>
    <cellStyle name="Separador de milhares 2 3 2 2 4" xfId="855"/>
    <cellStyle name="Separador de milhares 2 3 2 2 5" xfId="1142"/>
    <cellStyle name="Separador de milhares 2 3 2 2 6" xfId="1304"/>
    <cellStyle name="Separador de milhares 2 3 2 2 7" xfId="1654"/>
    <cellStyle name="Separador de milhares 2 3 2 2 8" xfId="2250"/>
    <cellStyle name="Separador de milhares 2 3 2 2_00_Decisão Anexo V 2015_MEMORIAL_Oficial SOF" xfId="293"/>
    <cellStyle name="Separador de milhares 2 3 2 3" xfId="629"/>
    <cellStyle name="Separador de milhares 2 3 2 3 2" xfId="2450"/>
    <cellStyle name="Separador de milhares 2 3 2 4" xfId="854"/>
    <cellStyle name="Separador de milhares 2 3 2 5" xfId="1141"/>
    <cellStyle name="Separador de milhares 2 3 2 6" xfId="1303"/>
    <cellStyle name="Separador de milhares 2 3 2 7" xfId="1653"/>
    <cellStyle name="Separador de milhares 2 3 2 8" xfId="2249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3 2 2" xfId="2453"/>
    <cellStyle name="Separador de milhares 2 3 3 3" xfId="857"/>
    <cellStyle name="Separador de milhares 2 3 3 4" xfId="1144"/>
    <cellStyle name="Separador de milhares 2 3 3 5" xfId="1306"/>
    <cellStyle name="Separador de milhares 2 3 3 6" xfId="1656"/>
    <cellStyle name="Separador de milhares 2 3 3 7" xfId="2252"/>
    <cellStyle name="Separador de milhares 2 3 4" xfId="628"/>
    <cellStyle name="Separador de milhares 2 3 4 2" xfId="2449"/>
    <cellStyle name="Separador de milhares 2 3 5" xfId="853"/>
    <cellStyle name="Separador de milhares 2 3 6" xfId="1140"/>
    <cellStyle name="Separador de milhares 2 3 7" xfId="1302"/>
    <cellStyle name="Separador de milhares 2 3 8" xfId="1652"/>
    <cellStyle name="Separador de milhares 2 3 9" xfId="2248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4 2 2" xfId="2454"/>
    <cellStyle name="Separador de milhares 2 4 3" xfId="858"/>
    <cellStyle name="Separador de milhares 2 4 4" xfId="1145"/>
    <cellStyle name="Separador de milhares 2 4 5" xfId="1307"/>
    <cellStyle name="Separador de milhares 2 4 6" xfId="1657"/>
    <cellStyle name="Separador de milhares 2 4 7" xfId="2253"/>
    <cellStyle name="Separador de milhares 2 5" xfId="298"/>
    <cellStyle name="Separador de milhares 2 5 2" xfId="299"/>
    <cellStyle name="Separador de milhares 2 5 2 2" xfId="635"/>
    <cellStyle name="Separador de milhares 2 5 2 2 2" xfId="2456"/>
    <cellStyle name="Separador de milhares 2 5 2 3" xfId="860"/>
    <cellStyle name="Separador de milhares 2 5 2 4" xfId="1147"/>
    <cellStyle name="Separador de milhares 2 5 2 5" xfId="1309"/>
    <cellStyle name="Separador de milhares 2 5 2 6" xfId="1659"/>
    <cellStyle name="Separador de milhares 2 5 2 7" xfId="2255"/>
    <cellStyle name="Separador de milhares 2 5 3" xfId="634"/>
    <cellStyle name="Separador de milhares 2 5 3 2" xfId="2455"/>
    <cellStyle name="Separador de milhares 2 5 4" xfId="859"/>
    <cellStyle name="Separador de milhares 2 5 5" xfId="1146"/>
    <cellStyle name="Separador de milhares 2 5 6" xfId="1308"/>
    <cellStyle name="Separador de milhares 2 5 7" xfId="1658"/>
    <cellStyle name="Separador de milhares 2 5 8" xfId="2254"/>
    <cellStyle name="Separador de milhares 2 5_00_Decisão Anexo V 2015_MEMORIAL_Oficial SOF" xfId="300"/>
    <cellStyle name="Separador de milhares 2 6" xfId="624"/>
    <cellStyle name="Separador de milhares 2 6 2" xfId="2445"/>
    <cellStyle name="Separador de milhares 2 7" xfId="849"/>
    <cellStyle name="Separador de milhares 2 8" xfId="1136"/>
    <cellStyle name="Separador de milhares 2 9" xfId="1298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37"/>
    <cellStyle name="Separador de milhares 3 2 2 2" xfId="2458"/>
    <cellStyle name="Separador de milhares 3 2 3" xfId="862"/>
    <cellStyle name="Separador de milhares 3 2 4" xfId="1149"/>
    <cellStyle name="Separador de milhares 3 2 5" xfId="1311"/>
    <cellStyle name="Separador de milhares 3 2 6" xfId="1661"/>
    <cellStyle name="Separador de milhares 3 2 7" xfId="2257"/>
    <cellStyle name="Separador de milhares 3 3" xfId="304"/>
    <cellStyle name="Separador de milhares 3 3 2" xfId="638"/>
    <cellStyle name="Separador de milhares 3 3 2 2" xfId="2459"/>
    <cellStyle name="Separador de milhares 3 3 3" xfId="863"/>
    <cellStyle name="Separador de milhares 3 3 4" xfId="1150"/>
    <cellStyle name="Separador de milhares 3 3 5" xfId="1312"/>
    <cellStyle name="Separador de milhares 3 3 6" xfId="1662"/>
    <cellStyle name="Separador de milhares 3 3 7" xfId="2258"/>
    <cellStyle name="Separador de milhares 3 4" xfId="636"/>
    <cellStyle name="Separador de milhares 3 4 2" xfId="2457"/>
    <cellStyle name="Separador de milhares 3 5" xfId="861"/>
    <cellStyle name="Separador de milhares 3 6" xfId="1148"/>
    <cellStyle name="Separador de milhares 3 7" xfId="1310"/>
    <cellStyle name="Separador de milhares 3 8" xfId="1660"/>
    <cellStyle name="Separador de milhares 3 9" xfId="2256"/>
    <cellStyle name="Separador de milhares 3_00_Decisão Anexo V 2015_MEMORIAL_Oficial SOF" xfId="305"/>
    <cellStyle name="Separador de milhares 4" xfId="306"/>
    <cellStyle name="Separador de milhares 4 2" xfId="639"/>
    <cellStyle name="Separador de milhares 4 2 2" xfId="2460"/>
    <cellStyle name="Separador de milhares 4 3" xfId="864"/>
    <cellStyle name="Separador de milhares 4 4" xfId="1151"/>
    <cellStyle name="Separador de milhares 4 5" xfId="1313"/>
    <cellStyle name="Separador de milhares 4 6" xfId="1663"/>
    <cellStyle name="Separador de milhares 4 7" xfId="2259"/>
    <cellStyle name="Separador de milhares 5" xfId="307"/>
    <cellStyle name="Separador de milhares 5 2" xfId="640"/>
    <cellStyle name="Separador de milhares 5 2 2" xfId="2461"/>
    <cellStyle name="Separador de milhares 5 3" xfId="865"/>
    <cellStyle name="Separador de milhares 5 4" xfId="1152"/>
    <cellStyle name="Separador de milhares 5 5" xfId="1314"/>
    <cellStyle name="Separador de milhares 5 6" xfId="1664"/>
    <cellStyle name="Separador de milhares 5 7" xfId="2260"/>
    <cellStyle name="Separador de milhares 6" xfId="308"/>
    <cellStyle name="Separador de milhares 6 2" xfId="641"/>
    <cellStyle name="Separador de milhares 6 2 2" xfId="2462"/>
    <cellStyle name="Separador de milhares 6 3" xfId="866"/>
    <cellStyle name="Separador de milhares 6 4" xfId="1153"/>
    <cellStyle name="Separador de milhares 6 5" xfId="1315"/>
    <cellStyle name="Separador de milhares 6 6" xfId="1665"/>
    <cellStyle name="Separador de milhares 6 7" xfId="2261"/>
    <cellStyle name="Separador de milhares 7" xfId="309"/>
    <cellStyle name="Separador de milhares 7 2" xfId="642"/>
    <cellStyle name="Separador de milhares 7 2 2" xfId="2463"/>
    <cellStyle name="Separador de milhares 7 3" xfId="867"/>
    <cellStyle name="Separador de milhares 7 4" xfId="1154"/>
    <cellStyle name="Separador de milhares 7 5" xfId="1316"/>
    <cellStyle name="Separador de milhares 7 6" xfId="1666"/>
    <cellStyle name="Separador de milhares 7 7" xfId="2262"/>
    <cellStyle name="Separador de milhares 8" xfId="310"/>
    <cellStyle name="Separador de milhares 8 2" xfId="643"/>
    <cellStyle name="Separador de milhares 8 3" xfId="868"/>
    <cellStyle name="Separador de milhares 8 4" xfId="1317"/>
    <cellStyle name="Separador de milhares 8 5" xfId="1667"/>
    <cellStyle name="Separador de milhares 8 6" xfId="2263"/>
    <cellStyle name="Separador de milhares 9" xfId="311"/>
    <cellStyle name="Separador de milhares 9 2" xfId="644"/>
    <cellStyle name="Separador de milhares 9 2 2" xfId="2464"/>
    <cellStyle name="Separador de milhares 9 3" xfId="869"/>
    <cellStyle name="Separador de milhares 9 4" xfId="1155"/>
    <cellStyle name="Separador de milhares 9 5" xfId="1318"/>
    <cellStyle name="Separador de milhares 9 6" xfId="1668"/>
    <cellStyle name="Separador de milhares 9 7" xfId="2264"/>
    <cellStyle name="Status" xfId="1960"/>
    <cellStyle name="TableStyleLight1" xfId="312"/>
    <cellStyle name="TableStyleLight1 2" xfId="313"/>
    <cellStyle name="TableStyleLight1 2 2" xfId="646"/>
    <cellStyle name="TableStyleLight1 2 2 2" xfId="2466"/>
    <cellStyle name="TableStyleLight1 2 3" xfId="871"/>
    <cellStyle name="TableStyleLight1 2 4" xfId="1156"/>
    <cellStyle name="TableStyleLight1 2 5" xfId="2293"/>
    <cellStyle name="TableStyleLight1 3" xfId="314"/>
    <cellStyle name="TableStyleLight1 3 2" xfId="647"/>
    <cellStyle name="TableStyleLight1 3 2 2" xfId="2467"/>
    <cellStyle name="TableStyleLight1 3 3" xfId="872"/>
    <cellStyle name="TableStyleLight1 3 4" xfId="1157"/>
    <cellStyle name="TableStyleLight1 3 5" xfId="1320"/>
    <cellStyle name="TableStyleLight1 3 6" xfId="2294"/>
    <cellStyle name="TableStyleLight1 4" xfId="645"/>
    <cellStyle name="TableStyleLight1 4 2" xfId="2465"/>
    <cellStyle name="TableStyleLight1 5" xfId="315"/>
    <cellStyle name="TableStyleLight1 5 2" xfId="648"/>
    <cellStyle name="TableStyleLight1 5 3" xfId="873"/>
    <cellStyle name="TableStyleLight1 5 4" xfId="1321"/>
    <cellStyle name="TableStyleLight1 5 5" xfId="2295"/>
    <cellStyle name="TableStyleLight1 6" xfId="870"/>
    <cellStyle name="TableStyleLight1 7" xfId="1319"/>
    <cellStyle name="TableStyleLight1 8" xfId="2292"/>
    <cellStyle name="TableStyleLight1_00_Decisão Anexo V 2015_MEMORIAL_Oficial SOF" xfId="316"/>
    <cellStyle name="Text" xfId="1961"/>
    <cellStyle name="Texto de Aviso 2" xfId="317"/>
    <cellStyle name="Texto de Aviso 2 2" xfId="318"/>
    <cellStyle name="Texto de Aviso 2 2 2" xfId="650"/>
    <cellStyle name="Texto de Aviso 2 2 3" xfId="1159"/>
    <cellStyle name="Texto de Aviso 2 2 4" xfId="1670"/>
    <cellStyle name="Texto de Aviso 2 2 5" xfId="2297"/>
    <cellStyle name="Texto de Aviso 2 3" xfId="649"/>
    <cellStyle name="Texto de Aviso 2 4" xfId="1158"/>
    <cellStyle name="Texto de Aviso 2 5" xfId="1669"/>
    <cellStyle name="Texto de Aviso 2 6" xfId="2296"/>
    <cellStyle name="Texto de Aviso 2_05_Impactos_Demais PLs_2013_Dados CNJ de jul-12" xfId="319"/>
    <cellStyle name="Texto de Aviso 3" xfId="320"/>
    <cellStyle name="Texto de Aviso 3 2" xfId="651"/>
    <cellStyle name="Texto de Aviso 3 3" xfId="1160"/>
    <cellStyle name="Texto de Aviso 3 4" xfId="1671"/>
    <cellStyle name="Texto de Aviso 3 5" xfId="2298"/>
    <cellStyle name="Texto de Aviso 4" xfId="321"/>
    <cellStyle name="Texto de Aviso 4 2" xfId="652"/>
    <cellStyle name="Texto de Aviso 4 3" xfId="1161"/>
    <cellStyle name="Texto de Aviso 4 4" xfId="1672"/>
    <cellStyle name="Texto de Aviso 4 5" xfId="2299"/>
    <cellStyle name="Texto Explicativo 10" xfId="1368"/>
    <cellStyle name="Texto Explicativo 11" xfId="1917"/>
    <cellStyle name="Texto Explicativo 12" xfId="1933"/>
    <cellStyle name="Texto Explicativo 2" xfId="322"/>
    <cellStyle name="Texto Explicativo 2 2" xfId="323"/>
    <cellStyle name="Texto Explicativo 2 2 2" xfId="654"/>
    <cellStyle name="Texto Explicativo 2 2 3" xfId="1163"/>
    <cellStyle name="Texto Explicativo 2 2 4" xfId="1674"/>
    <cellStyle name="Texto Explicativo 2 2 5" xfId="2301"/>
    <cellStyle name="Texto Explicativo 2 3" xfId="653"/>
    <cellStyle name="Texto Explicativo 2 4" xfId="1162"/>
    <cellStyle name="Texto Explicativo 2 5" xfId="1673"/>
    <cellStyle name="Texto Explicativo 2 6" xfId="2300"/>
    <cellStyle name="Texto Explicativo 2_05_Impactos_Demais PLs_2013_Dados CNJ de jul-12" xfId="324"/>
    <cellStyle name="Texto Explicativo 3" xfId="325"/>
    <cellStyle name="Texto Explicativo 3 2" xfId="655"/>
    <cellStyle name="Texto Explicativo 3 3" xfId="1164"/>
    <cellStyle name="Texto Explicativo 3 4" xfId="1675"/>
    <cellStyle name="Texto Explicativo 3 5" xfId="2302"/>
    <cellStyle name="Texto Explicativo 4" xfId="326"/>
    <cellStyle name="Texto Explicativo 4 2" xfId="656"/>
    <cellStyle name="Texto Explicativo 4 3" xfId="1165"/>
    <cellStyle name="Texto Explicativo 4 4" xfId="1676"/>
    <cellStyle name="Texto Explicativo 4 5" xfId="2303"/>
    <cellStyle name="Texto Explicativo 5" xfId="728"/>
    <cellStyle name="Texto Explicativo 6" xfId="726"/>
    <cellStyle name="Texto Explicativo 7" xfId="729"/>
    <cellStyle name="Texto Explicativo 8" xfId="713"/>
    <cellStyle name="Texto Explicativo 9" xfId="1367"/>
    <cellStyle name="Texto, derecha" xfId="327"/>
    <cellStyle name="Texto, derecha 2" xfId="657"/>
    <cellStyle name="Texto, derecha 3" xfId="1322"/>
    <cellStyle name="Texto, derecha 4" xfId="1677"/>
    <cellStyle name="Texto, derecha 5" xfId="2304"/>
    <cellStyle name="Texto, izquierda" xfId="328"/>
    <cellStyle name="Texto, izquierda 2" xfId="658"/>
    <cellStyle name="Texto, izquierda 3" xfId="1323"/>
    <cellStyle name="Texto, izquierda 4" xfId="1678"/>
    <cellStyle name="Texto, izquierda 5" xfId="2305"/>
    <cellStyle name="Title" xfId="329"/>
    <cellStyle name="Title 2" xfId="659"/>
    <cellStyle name="Title 3" xfId="1166"/>
    <cellStyle name="Title 4" xfId="1679"/>
    <cellStyle name="Title 5" xfId="2306"/>
    <cellStyle name="Titulo" xfId="330"/>
    <cellStyle name="Título 1 1" xfId="331"/>
    <cellStyle name="Título 1 1 1" xfId="706"/>
    <cellStyle name="Título 1 1 1 1" xfId="705"/>
    <cellStyle name="Título 1 1 2" xfId="661"/>
    <cellStyle name="Título 1 1 3" xfId="707"/>
    <cellStyle name="Título 1 1 4" xfId="875"/>
    <cellStyle name="Título 1 1 5" xfId="1171"/>
    <cellStyle name="Título 1 1 6" xfId="1687"/>
    <cellStyle name="Título 1 1 7" xfId="2265"/>
    <cellStyle name="Título 1 2" xfId="332"/>
    <cellStyle name="Título 1 2 2" xfId="333"/>
    <cellStyle name="Título 1 2 2 2" xfId="663"/>
    <cellStyle name="Título 1 2 2 3" xfId="877"/>
    <cellStyle name="Título 1 2 2 4" xfId="1173"/>
    <cellStyle name="Título 1 2 2 5" xfId="1689"/>
    <cellStyle name="Título 1 2 2 6" xfId="2267"/>
    <cellStyle name="Título 1 2 3" xfId="662"/>
    <cellStyle name="Título 1 2 4" xfId="876"/>
    <cellStyle name="Título 1 2 5" xfId="1172"/>
    <cellStyle name="Título 1 2 6" xfId="1688"/>
    <cellStyle name="Título 1 2 7" xfId="2266"/>
    <cellStyle name="Título 1 2_05_Impactos_Demais PLs_2013_Dados CNJ de jul-12" xfId="334"/>
    <cellStyle name="Título 1 3" xfId="335"/>
    <cellStyle name="Título 1 3 2" xfId="664"/>
    <cellStyle name="Título 1 3 3" xfId="878"/>
    <cellStyle name="Título 1 3 4" xfId="1174"/>
    <cellStyle name="Título 1 3 5" xfId="1690"/>
    <cellStyle name="Título 1 3 6" xfId="2268"/>
    <cellStyle name="Título 1 4" xfId="336"/>
    <cellStyle name="Título 1 4 2" xfId="665"/>
    <cellStyle name="Título 1 4 3" xfId="879"/>
    <cellStyle name="Título 1 4 4" xfId="1175"/>
    <cellStyle name="Título 1 4 5" xfId="1691"/>
    <cellStyle name="Título 1 4 6" xfId="2269"/>
    <cellStyle name="Título 1 5" xfId="708"/>
    <cellStyle name="Titulo 10" xfId="1811"/>
    <cellStyle name="Título 10" xfId="337"/>
    <cellStyle name="Título 10 2" xfId="666"/>
    <cellStyle name="Título 10 3" xfId="1176"/>
    <cellStyle name="Título 10 4" xfId="1692"/>
    <cellStyle name="Título 10 5" xfId="2270"/>
    <cellStyle name="Titulo 11" xfId="1812"/>
    <cellStyle name="Título 11" xfId="338"/>
    <cellStyle name="Título 11 2" xfId="667"/>
    <cellStyle name="Título 11 3" xfId="1177"/>
    <cellStyle name="Título 11 4" xfId="1693"/>
    <cellStyle name="Título 11 5" xfId="2271"/>
    <cellStyle name="Titulo 12" xfId="1819"/>
    <cellStyle name="Titulo 13" xfId="1820"/>
    <cellStyle name="Titulo 14" xfId="2307"/>
    <cellStyle name="Titulo 15" xfId="2327"/>
    <cellStyle name="Titulo 16" xfId="2580"/>
    <cellStyle name="Titulo 17" xfId="2582"/>
    <cellStyle name="Titulo 18" xfId="2579"/>
    <cellStyle name="Titulo 19" xfId="2561"/>
    <cellStyle name="Titulo 2" xfId="660"/>
    <cellStyle name="Título 2 2" xfId="339"/>
    <cellStyle name="Título 2 2 2" xfId="340"/>
    <cellStyle name="Título 2 2 2 2" xfId="669"/>
    <cellStyle name="Título 2 2 2 3" xfId="881"/>
    <cellStyle name="Título 2 2 2 4" xfId="1179"/>
    <cellStyle name="Título 2 2 2 5" xfId="1695"/>
    <cellStyle name="Título 2 2 2 6" xfId="2273"/>
    <cellStyle name="Título 2 2 3" xfId="668"/>
    <cellStyle name="Título 2 2 4" xfId="880"/>
    <cellStyle name="Título 2 2 5" xfId="1178"/>
    <cellStyle name="Título 2 2 6" xfId="1694"/>
    <cellStyle name="Título 2 2 7" xfId="2272"/>
    <cellStyle name="Título 2 2_05_Impactos_Demais PLs_2013_Dados CNJ de jul-12" xfId="341"/>
    <cellStyle name="Título 2 3" xfId="342"/>
    <cellStyle name="Título 2 3 2" xfId="670"/>
    <cellStyle name="Título 2 3 3" xfId="882"/>
    <cellStyle name="Título 2 3 4" xfId="1180"/>
    <cellStyle name="Título 2 3 5" xfId="1696"/>
    <cellStyle name="Título 2 3 6" xfId="2274"/>
    <cellStyle name="Título 2 4" xfId="343"/>
    <cellStyle name="Título 2 4 2" xfId="671"/>
    <cellStyle name="Título 2 4 3" xfId="883"/>
    <cellStyle name="Título 2 4 4" xfId="1181"/>
    <cellStyle name="Título 2 4 5" xfId="1697"/>
    <cellStyle name="Título 2 4 6" xfId="2275"/>
    <cellStyle name="Titulo 3" xfId="716"/>
    <cellStyle name="Título 3 2" xfId="344"/>
    <cellStyle name="Título 3 2 2" xfId="345"/>
    <cellStyle name="Título 3 2 2 2" xfId="673"/>
    <cellStyle name="Título 3 2 2 3" xfId="885"/>
    <cellStyle name="Título 3 2 2 4" xfId="1183"/>
    <cellStyle name="Título 3 2 2 5" xfId="1699"/>
    <cellStyle name="Título 3 2 2 6" xfId="2277"/>
    <cellStyle name="Título 3 2 3" xfId="672"/>
    <cellStyle name="Título 3 2 4" xfId="884"/>
    <cellStyle name="Título 3 2 5" xfId="1182"/>
    <cellStyle name="Título 3 2 6" xfId="1698"/>
    <cellStyle name="Título 3 2 7" xfId="2276"/>
    <cellStyle name="Título 3 2_05_Impactos_Demais PLs_2013_Dados CNJ de jul-12" xfId="346"/>
    <cellStyle name="Título 3 3" xfId="347"/>
    <cellStyle name="Título 3 3 2" xfId="674"/>
    <cellStyle name="Título 3 3 3" xfId="886"/>
    <cellStyle name="Título 3 3 4" xfId="1184"/>
    <cellStyle name="Título 3 3 5" xfId="1700"/>
    <cellStyle name="Título 3 3 6" xfId="2278"/>
    <cellStyle name="Título 3 4" xfId="348"/>
    <cellStyle name="Título 3 4 2" xfId="675"/>
    <cellStyle name="Título 3 4 3" xfId="887"/>
    <cellStyle name="Título 3 4 4" xfId="1185"/>
    <cellStyle name="Título 3 4 5" xfId="1701"/>
    <cellStyle name="Título 3 4 6" xfId="2279"/>
    <cellStyle name="Titulo 4" xfId="874"/>
    <cellStyle name="Título 4 2" xfId="349"/>
    <cellStyle name="Título 4 2 2" xfId="350"/>
    <cellStyle name="Título 4 2 2 2" xfId="677"/>
    <cellStyle name="Título 4 2 2 3" xfId="1187"/>
    <cellStyle name="Título 4 2 2 4" xfId="1703"/>
    <cellStyle name="Título 4 2 2 5" xfId="2281"/>
    <cellStyle name="Título 4 2 3" xfId="676"/>
    <cellStyle name="Título 4 2 4" xfId="1186"/>
    <cellStyle name="Título 4 2 5" xfId="1702"/>
    <cellStyle name="Título 4 2 6" xfId="2280"/>
    <cellStyle name="Título 4 2_05_Impactos_Demais PLs_2013_Dados CNJ de jul-12" xfId="351"/>
    <cellStyle name="Título 4 3" xfId="352"/>
    <cellStyle name="Título 4 3 2" xfId="678"/>
    <cellStyle name="Título 4 3 3" xfId="1188"/>
    <cellStyle name="Título 4 3 4" xfId="1704"/>
    <cellStyle name="Título 4 3 5" xfId="2282"/>
    <cellStyle name="Título 4 4" xfId="353"/>
    <cellStyle name="Título 4 4 2" xfId="679"/>
    <cellStyle name="Título 4 4 3" xfId="1189"/>
    <cellStyle name="Título 4 4 4" xfId="1705"/>
    <cellStyle name="Título 4 4 5" xfId="2283"/>
    <cellStyle name="Titulo 5" xfId="901"/>
    <cellStyle name="Título 5" xfId="354"/>
    <cellStyle name="Título 5 2" xfId="355"/>
    <cellStyle name="Título 5 2 2" xfId="681"/>
    <cellStyle name="Título 5 2 3" xfId="1191"/>
    <cellStyle name="Título 5 2 4" xfId="1707"/>
    <cellStyle name="Título 5 2 5" xfId="2285"/>
    <cellStyle name="Título 5 3" xfId="356"/>
    <cellStyle name="Título 5 3 2" xfId="682"/>
    <cellStyle name="Título 5 3 3" xfId="1192"/>
    <cellStyle name="Título 5 3 4" xfId="1708"/>
    <cellStyle name="Título 5 3 5" xfId="2286"/>
    <cellStyle name="Título 5 4" xfId="680"/>
    <cellStyle name="Título 5 5" xfId="1190"/>
    <cellStyle name="Título 5 6" xfId="1706"/>
    <cellStyle name="Título 5 7" xfId="2284"/>
    <cellStyle name="Título 5_05_Impactos_Demais PLs_2013_Dados CNJ de jul-12" xfId="357"/>
    <cellStyle name="Titulo 6" xfId="1324"/>
    <cellStyle name="Título 6" xfId="358"/>
    <cellStyle name="Título 6 2" xfId="359"/>
    <cellStyle name="Título 6 2 2" xfId="684"/>
    <cellStyle name="Título 6 2 3" xfId="1194"/>
    <cellStyle name="Título 6 2 4" xfId="1710"/>
    <cellStyle name="Título 6 2 5" xfId="2288"/>
    <cellStyle name="Título 6 3" xfId="683"/>
    <cellStyle name="Título 6 4" xfId="1193"/>
    <cellStyle name="Título 6 5" xfId="1709"/>
    <cellStyle name="Título 6 6" xfId="2287"/>
    <cellStyle name="Título 6_34" xfId="360"/>
    <cellStyle name="Titulo 7" xfId="1336"/>
    <cellStyle name="Título 7" xfId="361"/>
    <cellStyle name="Título 7 2" xfId="685"/>
    <cellStyle name="Título 7 3" xfId="1195"/>
    <cellStyle name="Título 7 4" xfId="1711"/>
    <cellStyle name="Título 7 5" xfId="2289"/>
    <cellStyle name="Titulo 8" xfId="1680"/>
    <cellStyle name="Título 8" xfId="362"/>
    <cellStyle name="Título 8 2" xfId="686"/>
    <cellStyle name="Título 8 3" xfId="1196"/>
    <cellStyle name="Título 8 4" xfId="1712"/>
    <cellStyle name="Título 8 5" xfId="2290"/>
    <cellStyle name="Titulo 9" xfId="1748"/>
    <cellStyle name="Título 9" xfId="363"/>
    <cellStyle name="Título 9 2" xfId="687"/>
    <cellStyle name="Título 9 3" xfId="1197"/>
    <cellStyle name="Título 9 4" xfId="1713"/>
    <cellStyle name="Título 9 5" xfId="2291"/>
    <cellStyle name="Titulo_00_Equalização ASMED_SOF" xfId="364"/>
    <cellStyle name="Titulo1" xfId="365"/>
    <cellStyle name="Titulo1 2" xfId="688"/>
    <cellStyle name="Titulo1 3" xfId="888"/>
    <cellStyle name="Titulo1 4" xfId="1325"/>
    <cellStyle name="Titulo1 5" xfId="1681"/>
    <cellStyle name="Titulo1 6" xfId="2308"/>
    <cellStyle name="Titulo2" xfId="366"/>
    <cellStyle name="Titulo2 2" xfId="689"/>
    <cellStyle name="Titulo2 3" xfId="889"/>
    <cellStyle name="Titulo2 4" xfId="1326"/>
    <cellStyle name="Titulo2 5" xfId="1682"/>
    <cellStyle name="Titulo2 6" xfId="2309"/>
    <cellStyle name="Total 2" xfId="367"/>
    <cellStyle name="Total 2 10" xfId="1451"/>
    <cellStyle name="Total 2 11" xfId="1683"/>
    <cellStyle name="Total 2 12" xfId="1794"/>
    <cellStyle name="Total 2 13" xfId="1801"/>
    <cellStyle name="Total 2 14" xfId="1825"/>
    <cellStyle name="Total 2 15" xfId="1853"/>
    <cellStyle name="Total 2 16" xfId="1889"/>
    <cellStyle name="Total 2 17" xfId="1974"/>
    <cellStyle name="Total 2 18" xfId="2310"/>
    <cellStyle name="Total 2 19" xfId="2337"/>
    <cellStyle name="Total 2 2" xfId="368"/>
    <cellStyle name="Total 2 2 10" xfId="1684"/>
    <cellStyle name="Total 2 2 11" xfId="1795"/>
    <cellStyle name="Total 2 2 12" xfId="1802"/>
    <cellStyle name="Total 2 2 13" xfId="1824"/>
    <cellStyle name="Total 2 2 14" xfId="1852"/>
    <cellStyle name="Total 2 2 15" xfId="1888"/>
    <cellStyle name="Total 2 2 16" xfId="1973"/>
    <cellStyle name="Total 2 2 17" xfId="2311"/>
    <cellStyle name="Total 2 2 18" xfId="2336"/>
    <cellStyle name="Total 2 2 19" xfId="2369"/>
    <cellStyle name="Total 2 2 2" xfId="691"/>
    <cellStyle name="Total 2 2 2 2" xfId="2469"/>
    <cellStyle name="Total 2 2 2 3" xfId="2497"/>
    <cellStyle name="Total 2 2 20" xfId="2503"/>
    <cellStyle name="Total 2 2 3" xfId="734"/>
    <cellStyle name="Total 2 2 4" xfId="891"/>
    <cellStyle name="Total 2 2 5" xfId="905"/>
    <cellStyle name="Total 2 2 6" xfId="1168"/>
    <cellStyle name="Total 2 2 7" xfId="1380"/>
    <cellStyle name="Total 2 2 8" xfId="1448"/>
    <cellStyle name="Total 2 2 9" xfId="1452"/>
    <cellStyle name="Total 2 20" xfId="2370"/>
    <cellStyle name="Total 2 21" xfId="2504"/>
    <cellStyle name="Total 2 3" xfId="690"/>
    <cellStyle name="Total 2 3 2" xfId="2468"/>
    <cellStyle name="Total 2 3 3" xfId="2496"/>
    <cellStyle name="Total 2 4" xfId="735"/>
    <cellStyle name="Total 2 5" xfId="890"/>
    <cellStyle name="Total 2 6" xfId="906"/>
    <cellStyle name="Total 2 7" xfId="1167"/>
    <cellStyle name="Total 2 8" xfId="1381"/>
    <cellStyle name="Total 2 9" xfId="1447"/>
    <cellStyle name="Total 2_05_Impactos_Demais PLs_2013_Dados CNJ de jul-12" xfId="369"/>
    <cellStyle name="Total 3" xfId="370"/>
    <cellStyle name="Total 3 10" xfId="1685"/>
    <cellStyle name="Total 3 11" xfId="1796"/>
    <cellStyle name="Total 3 12" xfId="1803"/>
    <cellStyle name="Total 3 13" xfId="1823"/>
    <cellStyle name="Total 3 14" xfId="1851"/>
    <cellStyle name="Total 3 15" xfId="1887"/>
    <cellStyle name="Total 3 16" xfId="1972"/>
    <cellStyle name="Total 3 17" xfId="2312"/>
    <cellStyle name="Total 3 18" xfId="2335"/>
    <cellStyle name="Total 3 19" xfId="2368"/>
    <cellStyle name="Total 3 2" xfId="692"/>
    <cellStyle name="Total 3 2 2" xfId="2470"/>
    <cellStyle name="Total 3 2 3" xfId="2498"/>
    <cellStyle name="Total 3 20" xfId="2502"/>
    <cellStyle name="Total 3 3" xfId="733"/>
    <cellStyle name="Total 3 4" xfId="892"/>
    <cellStyle name="Total 3 5" xfId="904"/>
    <cellStyle name="Total 3 6" xfId="1169"/>
    <cellStyle name="Total 3 7" xfId="1379"/>
    <cellStyle name="Total 3 8" xfId="1449"/>
    <cellStyle name="Total 3 9" xfId="1453"/>
    <cellStyle name="Total 4" xfId="371"/>
    <cellStyle name="Total 4 10" xfId="1686"/>
    <cellStyle name="Total 4 11" xfId="1797"/>
    <cellStyle name="Total 4 12" xfId="1804"/>
    <cellStyle name="Total 4 13" xfId="1822"/>
    <cellStyle name="Total 4 14" xfId="1850"/>
    <cellStyle name="Total 4 15" xfId="1886"/>
    <cellStyle name="Total 4 16" xfId="1971"/>
    <cellStyle name="Total 4 17" xfId="2313"/>
    <cellStyle name="Total 4 18" xfId="2334"/>
    <cellStyle name="Total 4 19" xfId="2367"/>
    <cellStyle name="Total 4 2" xfId="693"/>
    <cellStyle name="Total 4 2 2" xfId="2471"/>
    <cellStyle name="Total 4 2 3" xfId="2499"/>
    <cellStyle name="Total 4 20" xfId="2501"/>
    <cellStyle name="Total 4 3" xfId="732"/>
    <cellStyle name="Total 4 4" xfId="893"/>
    <cellStyle name="Total 4 5" xfId="903"/>
    <cellStyle name="Total 4 6" xfId="1170"/>
    <cellStyle name="Total 4 7" xfId="1378"/>
    <cellStyle name="Total 4 8" xfId="1450"/>
    <cellStyle name="Total 4 9" xfId="1454"/>
    <cellStyle name="V¡rgula" xfId="372"/>
    <cellStyle name="V¡rgula 2" xfId="694"/>
    <cellStyle name="V¡rgula 3" xfId="1327"/>
    <cellStyle name="V¡rgula 4" xfId="1714"/>
    <cellStyle name="V¡rgula 5" xfId="2314"/>
    <cellStyle name="V¡rgula0" xfId="373"/>
    <cellStyle name="V¡rgula0 2" xfId="695"/>
    <cellStyle name="V¡rgula0 3" xfId="1328"/>
    <cellStyle name="V¡rgula0 4" xfId="1715"/>
    <cellStyle name="V¡rgula0 5" xfId="2315"/>
    <cellStyle name="Vírgul - Estilo1" xfId="374"/>
    <cellStyle name="Vírgul - Estilo1 2" xfId="696"/>
    <cellStyle name="Vírgul - Estilo1 3" xfId="894"/>
    <cellStyle name="Vírgul - Estilo1 4" xfId="1329"/>
    <cellStyle name="Vírgul - Estilo1 5" xfId="2316"/>
    <cellStyle name="Vírgula 2" xfId="375"/>
    <cellStyle name="Vírgula 2 10" xfId="944"/>
    <cellStyle name="Vírgula 2 11" xfId="948"/>
    <cellStyle name="Vírgula 2 12" xfId="1198"/>
    <cellStyle name="Vírgula 2 13" xfId="1330"/>
    <cellStyle name="Vírgula 2 14" xfId="1363"/>
    <cellStyle name="Vírgula 2 15" xfId="1442"/>
    <cellStyle name="Vírgula 2 16" xfId="1716"/>
    <cellStyle name="Vírgula 2 17" xfId="1798"/>
    <cellStyle name="Vírgula 2 18" xfId="1839"/>
    <cellStyle name="Vírgula 2 19" xfId="1877"/>
    <cellStyle name="Vírgula 2 2" xfId="376"/>
    <cellStyle name="Vírgula 2 2 2" xfId="698"/>
    <cellStyle name="Vírgula 2 2 2 2" xfId="2473"/>
    <cellStyle name="Vírgula 2 2 3" xfId="896"/>
    <cellStyle name="Vírgula 2 2 4" xfId="1199"/>
    <cellStyle name="Vírgula 2 2 5" xfId="1331"/>
    <cellStyle name="Vírgula 2 2 6" xfId="1717"/>
    <cellStyle name="Vírgula 2 2 7" xfId="2318"/>
    <cellStyle name="Vírgula 2 20" xfId="1913"/>
    <cellStyle name="Vírgula 2 21" xfId="1924"/>
    <cellStyle name="Vírgula 2 22" xfId="1930"/>
    <cellStyle name="Vírgula 2 23" xfId="1998"/>
    <cellStyle name="Vírgula 2 24" xfId="2317"/>
    <cellStyle name="Vírgula 2 25" xfId="2361"/>
    <cellStyle name="Vírgula 2 26" xfId="2394"/>
    <cellStyle name="Vírgula 2 27" xfId="2528"/>
    <cellStyle name="Vírgula 2 28" xfId="2581"/>
    <cellStyle name="Vírgula 2 3" xfId="697"/>
    <cellStyle name="Vírgula 2 3 2" xfId="725"/>
    <cellStyle name="Vírgula 2 3 3" xfId="2472"/>
    <cellStyle name="Vírgula 2 4" xfId="704"/>
    <cellStyle name="Vírgula 2 5" xfId="717"/>
    <cellStyle name="Vírgula 2 6" xfId="727"/>
    <cellStyle name="Vírgula 2 7" xfId="758"/>
    <cellStyle name="Vírgula 2 8" xfId="895"/>
    <cellStyle name="Vírgula 2 9" xfId="929"/>
    <cellStyle name="Vírgula 3" xfId="377"/>
    <cellStyle name="Vírgula 3 2" xfId="699"/>
    <cellStyle name="Vírgula 3 2 2" xfId="2474"/>
    <cellStyle name="Vírgula 3 3" xfId="897"/>
    <cellStyle name="Vírgula 3 4" xfId="1200"/>
    <cellStyle name="Vírgula 3 5" xfId="1332"/>
    <cellStyle name="Vírgula 3 6" xfId="1718"/>
    <cellStyle name="Vírgula 3 7" xfId="2319"/>
    <cellStyle name="Vírgula 4" xfId="378"/>
    <cellStyle name="Vírgula 4 2" xfId="700"/>
    <cellStyle name="Vírgula 4 2 2" xfId="2475"/>
    <cellStyle name="Vírgula 4 3" xfId="898"/>
    <cellStyle name="Vírgula 4 4" xfId="1201"/>
    <cellStyle name="Vírgula 4 5" xfId="1333"/>
    <cellStyle name="Vírgula 4 6" xfId="1719"/>
    <cellStyle name="Vírgula 4 7" xfId="2320"/>
    <cellStyle name="Vírgula 5" xfId="379"/>
    <cellStyle name="Vírgula 5 2" xfId="701"/>
    <cellStyle name="Vírgula 5 2 2" xfId="941"/>
    <cellStyle name="Vírgula 5 3" xfId="899"/>
    <cellStyle name="Vírgula 5 4" xfId="1202"/>
    <cellStyle name="Vírgula 5 5" xfId="1334"/>
    <cellStyle name="Vírgula 5 6" xfId="1720"/>
    <cellStyle name="Vírgula 5 7" xfId="2321"/>
    <cellStyle name="Vírgula0" xfId="380"/>
    <cellStyle name="Vírgula0 2" xfId="702"/>
    <cellStyle name="Vírgula0 3" xfId="900"/>
    <cellStyle name="Vírgula0 4" xfId="1335"/>
    <cellStyle name="Vírgula0 5" xfId="1721"/>
    <cellStyle name="Vírgula0 6" xfId="2322"/>
    <cellStyle name="Warning" xfId="1962"/>
    <cellStyle name="Warning Text" xfId="381"/>
    <cellStyle name="Warning Text 2" xfId="703"/>
    <cellStyle name="Warning Text 3" xfId="1203"/>
    <cellStyle name="Warning Text 4" xfId="1722"/>
    <cellStyle name="Warning Text 5" xfId="23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view="pageBreakPreview" zoomScaleNormal="100" zoomScaleSheetLayoutView="100" workbookViewId="0">
      <selection activeCell="B4" sqref="B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41</v>
      </c>
      <c r="C2" s="7"/>
      <c r="D2" s="7"/>
      <c r="E2" s="7"/>
      <c r="F2" s="7"/>
      <c r="G2" s="7"/>
      <c r="H2" s="7"/>
    </row>
    <row r="3" spans="2:10">
      <c r="B3" s="6" t="s">
        <v>42</v>
      </c>
      <c r="C3" s="7"/>
      <c r="D3" s="7"/>
      <c r="E3" s="7"/>
      <c r="F3" s="7"/>
      <c r="G3" s="7"/>
      <c r="H3" s="7"/>
    </row>
    <row r="4" spans="2:10">
      <c r="B4" s="7" t="s">
        <v>78</v>
      </c>
      <c r="C4" s="7"/>
      <c r="D4" s="7"/>
      <c r="E4" s="7"/>
      <c r="F4" s="7"/>
      <c r="G4" s="7"/>
      <c r="H4" s="7"/>
    </row>
    <row r="5" spans="2:10" ht="23.25" customHeight="1">
      <c r="B5" s="242" t="s">
        <v>26</v>
      </c>
      <c r="C5" s="242"/>
      <c r="D5" s="242"/>
      <c r="E5" s="242"/>
      <c r="F5" s="242"/>
      <c r="G5" s="242"/>
      <c r="H5" s="242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29" t="s">
        <v>33</v>
      </c>
      <c r="C7" s="7"/>
      <c r="D7" s="7"/>
      <c r="E7" s="7"/>
      <c r="F7" s="7"/>
      <c r="G7" s="7"/>
      <c r="H7" s="7"/>
    </row>
    <row r="8" spans="2:10" ht="15.75" customHeight="1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  <c r="I8" s="1"/>
    </row>
    <row r="9" spans="2:10" ht="30.75" customHeight="1">
      <c r="B9" s="247"/>
      <c r="C9" s="247" t="s">
        <v>17</v>
      </c>
      <c r="D9" s="247"/>
      <c r="E9" s="247"/>
      <c r="F9" s="247" t="s">
        <v>18</v>
      </c>
      <c r="G9" s="247"/>
      <c r="H9" s="247"/>
      <c r="I9" s="1"/>
    </row>
    <row r="10" spans="2:10" ht="15" customHeight="1">
      <c r="B10" s="247"/>
      <c r="C10" s="8" t="s">
        <v>19</v>
      </c>
      <c r="D10" s="8" t="s">
        <v>20</v>
      </c>
      <c r="E10" s="247" t="s">
        <v>21</v>
      </c>
      <c r="F10" s="247"/>
      <c r="G10" s="247"/>
      <c r="H10" s="247"/>
    </row>
    <row r="11" spans="2:10" ht="15" customHeight="1">
      <c r="B11" s="247"/>
      <c r="C11" s="10" t="s">
        <v>20</v>
      </c>
      <c r="D11" s="10" t="s">
        <v>2</v>
      </c>
      <c r="E11" s="247"/>
      <c r="F11" s="247"/>
      <c r="G11" s="247"/>
      <c r="H11" s="247"/>
    </row>
    <row r="12" spans="2:10" ht="15.75" customHeight="1">
      <c r="B12" s="247"/>
      <c r="C12" s="9" t="s">
        <v>3</v>
      </c>
      <c r="D12" s="9" t="s">
        <v>1</v>
      </c>
      <c r="E12" s="247"/>
      <c r="F12" s="247"/>
      <c r="G12" s="247"/>
      <c r="H12" s="247"/>
    </row>
    <row r="13" spans="2:10" ht="16.5" customHeight="1">
      <c r="B13" s="243" t="s">
        <v>73</v>
      </c>
      <c r="C13" s="243"/>
      <c r="D13" s="243"/>
      <c r="E13" s="243"/>
      <c r="F13" s="243"/>
      <c r="G13" s="243"/>
      <c r="H13" s="243"/>
      <c r="I13" s="1"/>
      <c r="J13" s="2"/>
    </row>
    <row r="14" spans="2:10">
      <c r="B14" s="24" t="s">
        <v>4</v>
      </c>
      <c r="C14" s="28">
        <f>SUM('TST:TRT24'!C14)</f>
        <v>62</v>
      </c>
      <c r="D14" s="28">
        <f>SUM('TST:TRT24'!D14)</f>
        <v>0</v>
      </c>
      <c r="E14" s="28">
        <f>C14+D14</f>
        <v>62</v>
      </c>
      <c r="F14" s="28">
        <f>SUM('TST:TRT24'!F14)</f>
        <v>5</v>
      </c>
      <c r="G14" s="28">
        <f>SUM('TST:TRT24'!G14)</f>
        <v>0</v>
      </c>
      <c r="H14" s="28">
        <f>E14+F14+G14</f>
        <v>67</v>
      </c>
    </row>
    <row r="15" spans="2:10">
      <c r="B15" s="24" t="s">
        <v>5</v>
      </c>
      <c r="C15" s="28">
        <f>SUM('TST:TRT24'!C15)</f>
        <v>2933</v>
      </c>
      <c r="D15" s="28">
        <f>SUM('TST:TRT24'!D15)</f>
        <v>14</v>
      </c>
      <c r="E15" s="28">
        <f>C15+D15</f>
        <v>2947</v>
      </c>
      <c r="F15" s="28">
        <f>SUM('TST:TRT24'!F15)</f>
        <v>176</v>
      </c>
      <c r="G15" s="28">
        <f>SUM('TST:TRT24'!G15)</f>
        <v>10</v>
      </c>
      <c r="H15" s="28">
        <f>E15+F15+G15</f>
        <v>3133</v>
      </c>
    </row>
    <row r="16" spans="2:10">
      <c r="B16" s="24" t="s">
        <v>6</v>
      </c>
      <c r="C16" s="28">
        <f>SUM('TST:TRT24'!C16)</f>
        <v>528</v>
      </c>
      <c r="D16" s="28">
        <f>SUM('TST:TRT24'!D16)</f>
        <v>3</v>
      </c>
      <c r="E16" s="28">
        <f>C16+D16</f>
        <v>531</v>
      </c>
      <c r="F16" s="28">
        <f>SUM('TST:TRT24'!F16)</f>
        <v>43</v>
      </c>
      <c r="G16" s="28">
        <f>SUM('TST:TRT24'!G16)</f>
        <v>2</v>
      </c>
      <c r="H16" s="28">
        <f>E16+F16+G16</f>
        <v>576</v>
      </c>
    </row>
    <row r="17" spans="2:11">
      <c r="B17" s="24" t="s">
        <v>7</v>
      </c>
      <c r="C17" s="28">
        <f>SUM('TST:TRT24'!C17)</f>
        <v>625</v>
      </c>
      <c r="D17" s="28">
        <f>SUM('TST:TRT24'!D17)</f>
        <v>3</v>
      </c>
      <c r="E17" s="28">
        <f>C17+D17</f>
        <v>628</v>
      </c>
      <c r="F17" s="28">
        <f>SUM('TST:TRT24'!F17)</f>
        <v>38</v>
      </c>
      <c r="G17" s="28">
        <f>SUM('TST:TRT24'!G17)</f>
        <v>4</v>
      </c>
      <c r="H17" s="28">
        <f>E17+F17+G17</f>
        <v>670</v>
      </c>
      <c r="J17" s="4"/>
      <c r="K17" s="4"/>
    </row>
    <row r="18" spans="2:11" ht="19.5" customHeight="1">
      <c r="B18" s="58" t="s">
        <v>24</v>
      </c>
      <c r="C18" s="59">
        <f>SUM(C14:C17)</f>
        <v>4148</v>
      </c>
      <c r="D18" s="59">
        <f>SUM(D14:D17)</f>
        <v>20</v>
      </c>
      <c r="E18" s="59">
        <f>C18+D18</f>
        <v>4168</v>
      </c>
      <c r="F18" s="59">
        <f>SUM(F14:F17)</f>
        <v>262</v>
      </c>
      <c r="G18" s="59">
        <f>SUM(G14:G17)</f>
        <v>16</v>
      </c>
      <c r="H18" s="59">
        <f>E18+F18+G18</f>
        <v>4446</v>
      </c>
    </row>
    <row r="19" spans="2:11" ht="16.5" customHeight="1">
      <c r="B19" s="244" t="s">
        <v>74</v>
      </c>
      <c r="C19" s="245"/>
      <c r="D19" s="245"/>
      <c r="E19" s="245"/>
      <c r="F19" s="245"/>
      <c r="G19" s="245"/>
      <c r="H19" s="246"/>
      <c r="I19" s="1"/>
    </row>
    <row r="20" spans="2:11" ht="12.75" customHeight="1">
      <c r="B20" s="25" t="s">
        <v>8</v>
      </c>
      <c r="C20" s="26">
        <f>SUM('TST:TRT24'!C20)</f>
        <v>802</v>
      </c>
      <c r="D20" s="26">
        <f>SUM('TST:TRT24'!D20)</f>
        <v>5</v>
      </c>
      <c r="E20" s="26">
        <f t="shared" ref="E20:E24" si="0">C20+D20</f>
        <v>807</v>
      </c>
      <c r="F20" s="13"/>
      <c r="G20" s="26">
        <f>SUM('TST:TRT24'!G20)</f>
        <v>8</v>
      </c>
      <c r="H20" s="26">
        <f t="shared" ref="H20:H26" si="1">E20+G20</f>
        <v>815</v>
      </c>
    </row>
    <row r="21" spans="2:11" ht="12.75" customHeight="1">
      <c r="B21" s="25" t="s">
        <v>9</v>
      </c>
      <c r="C21" s="26">
        <f>SUM('TST:TRT24'!C21)</f>
        <v>9073</v>
      </c>
      <c r="D21" s="26">
        <f>SUM('TST:TRT24'!D21)</f>
        <v>23</v>
      </c>
      <c r="E21" s="26">
        <f t="shared" si="0"/>
        <v>9096</v>
      </c>
      <c r="F21" s="13"/>
      <c r="G21" s="26">
        <f>SUM('TST:TRT24'!G21)</f>
        <v>194</v>
      </c>
      <c r="H21" s="26">
        <f t="shared" si="1"/>
        <v>9290</v>
      </c>
    </row>
    <row r="22" spans="2:11" ht="12.75" customHeight="1">
      <c r="B22" s="25" t="s">
        <v>10</v>
      </c>
      <c r="C22" s="26">
        <f>SUM('TST:TRT24'!C22)</f>
        <v>6822</v>
      </c>
      <c r="D22" s="26">
        <f>SUM('TST:TRT24'!D22)</f>
        <v>56</v>
      </c>
      <c r="E22" s="26">
        <f t="shared" si="0"/>
        <v>6878</v>
      </c>
      <c r="F22" s="13"/>
      <c r="G22" s="26">
        <f>SUM('TST:TRT24'!G22)</f>
        <v>105</v>
      </c>
      <c r="H22" s="26">
        <f t="shared" si="1"/>
        <v>6983</v>
      </c>
    </row>
    <row r="23" spans="2:11" ht="12.75" customHeight="1">
      <c r="B23" s="25" t="s">
        <v>45</v>
      </c>
      <c r="C23" s="26">
        <f>SUM('TST:TRT24'!C23)</f>
        <v>3434</v>
      </c>
      <c r="D23" s="26">
        <f>SUM('TST:TRT24'!D23)</f>
        <v>19</v>
      </c>
      <c r="E23" s="26">
        <f t="shared" si="0"/>
        <v>3453</v>
      </c>
      <c r="F23" s="13"/>
      <c r="G23" s="26">
        <f>SUM('TST:TRT24'!G23)</f>
        <v>162</v>
      </c>
      <c r="H23" s="26">
        <f t="shared" si="1"/>
        <v>3615</v>
      </c>
    </row>
    <row r="24" spans="2:11" ht="12.75" customHeight="1">
      <c r="B24" s="25" t="s">
        <v>12</v>
      </c>
      <c r="C24" s="26">
        <f>SUM('TST:TRT24'!C24)</f>
        <v>3873</v>
      </c>
      <c r="D24" s="26">
        <f>SUM('TST:TRT24'!D24)</f>
        <v>25</v>
      </c>
      <c r="E24" s="26">
        <f t="shared" si="0"/>
        <v>3898</v>
      </c>
      <c r="F24" s="13"/>
      <c r="G24" s="26">
        <f>SUM('TST:TRT24'!G24)</f>
        <v>149</v>
      </c>
      <c r="H24" s="26">
        <f t="shared" si="1"/>
        <v>4047</v>
      </c>
    </row>
    <row r="25" spans="2:11" ht="12.75" customHeight="1">
      <c r="B25" s="25" t="s">
        <v>13</v>
      </c>
      <c r="C25" s="26">
        <f>SUM('TST:TRT24'!C25)</f>
        <v>986</v>
      </c>
      <c r="D25" s="26">
        <f>SUM('TST:TRT24'!D25)</f>
        <v>19</v>
      </c>
      <c r="E25" s="26">
        <f>C25+D25</f>
        <v>1005</v>
      </c>
      <c r="F25" s="13"/>
      <c r="G25" s="26">
        <f>SUM('TST:TRT24'!G25)</f>
        <v>248</v>
      </c>
      <c r="H25" s="26">
        <f t="shared" si="1"/>
        <v>1253</v>
      </c>
    </row>
    <row r="26" spans="2:11" ht="19.5" customHeight="1">
      <c r="B26" s="60" t="s">
        <v>25</v>
      </c>
      <c r="C26" s="61">
        <f>SUM(C20:C25)</f>
        <v>24990</v>
      </c>
      <c r="D26" s="61">
        <f>SUM(D20:D25)</f>
        <v>147</v>
      </c>
      <c r="E26" s="61">
        <f>C26+D26</f>
        <v>25137</v>
      </c>
      <c r="F26" s="62"/>
      <c r="G26" s="61">
        <f>SUM(G20:G25)</f>
        <v>866</v>
      </c>
      <c r="H26" s="61">
        <f t="shared" si="1"/>
        <v>26003</v>
      </c>
    </row>
    <row r="27" spans="2:11" ht="21" customHeight="1">
      <c r="B27" s="27" t="s">
        <v>0</v>
      </c>
      <c r="C27" s="63">
        <f>C18+C26</f>
        <v>29138</v>
      </c>
      <c r="D27" s="63">
        <f>D18+D26</f>
        <v>167</v>
      </c>
      <c r="E27" s="63">
        <f>E18+E26</f>
        <v>29305</v>
      </c>
      <c r="F27" s="63">
        <f>F18</f>
        <v>262</v>
      </c>
      <c r="G27" s="63">
        <f>G18+G26</f>
        <v>882</v>
      </c>
      <c r="H27" s="63">
        <f>H18+H26</f>
        <v>30449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46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:H18 B20:H26 C19:H19 B27:G2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00" workbookViewId="0">
      <selection activeCell="N26" sqref="N26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46"/>
      <c r="B1" s="47" t="s">
        <v>27</v>
      </c>
      <c r="C1" s="48"/>
      <c r="D1" s="48"/>
      <c r="E1" s="48"/>
      <c r="F1" s="48"/>
      <c r="G1" s="48"/>
      <c r="H1" s="48"/>
    </row>
    <row r="2" spans="1:8">
      <c r="A2" s="46"/>
      <c r="B2" s="47" t="s">
        <v>29</v>
      </c>
      <c r="C2" s="255" t="s">
        <v>75</v>
      </c>
      <c r="D2" s="255"/>
      <c r="E2" s="255"/>
      <c r="F2" s="255"/>
      <c r="G2" s="48"/>
      <c r="H2" s="48"/>
    </row>
    <row r="3" spans="1:8">
      <c r="A3" s="46"/>
      <c r="B3" s="47" t="s">
        <v>28</v>
      </c>
      <c r="C3" s="256" t="s">
        <v>34</v>
      </c>
      <c r="D3" s="256"/>
      <c r="E3" s="256"/>
      <c r="F3" s="256"/>
      <c r="G3" s="48"/>
      <c r="H3" s="48"/>
    </row>
    <row r="4" spans="1:8">
      <c r="A4" s="46"/>
      <c r="B4" s="48" t="s">
        <v>31</v>
      </c>
      <c r="C4" s="40">
        <v>43829</v>
      </c>
      <c r="D4" s="48"/>
      <c r="E4" s="48"/>
      <c r="F4" s="48"/>
      <c r="G4" s="48"/>
      <c r="H4" s="48"/>
    </row>
    <row r="5" spans="1:8">
      <c r="A5" s="46"/>
      <c r="B5" s="258" t="s">
        <v>26</v>
      </c>
      <c r="C5" s="258"/>
      <c r="D5" s="258"/>
      <c r="E5" s="258"/>
      <c r="F5" s="258"/>
      <c r="G5" s="258"/>
      <c r="H5" s="258"/>
    </row>
    <row r="6" spans="1:8">
      <c r="A6" s="46"/>
      <c r="B6" s="49"/>
      <c r="C6" s="48"/>
      <c r="D6" s="48"/>
      <c r="E6" s="48"/>
      <c r="F6" s="48"/>
      <c r="G6" s="48"/>
      <c r="H6" s="48"/>
    </row>
    <row r="7" spans="1:8">
      <c r="A7" s="46"/>
      <c r="B7" s="50" t="s">
        <v>33</v>
      </c>
      <c r="C7" s="48"/>
      <c r="D7" s="48"/>
      <c r="E7" s="48"/>
      <c r="F7" s="48"/>
      <c r="G7" s="48"/>
      <c r="H7" s="48"/>
    </row>
    <row r="8" spans="1:8">
      <c r="A8" s="46"/>
      <c r="B8" s="259" t="s">
        <v>30</v>
      </c>
      <c r="C8" s="259" t="s">
        <v>14</v>
      </c>
      <c r="D8" s="259"/>
      <c r="E8" s="259"/>
      <c r="F8" s="259"/>
      <c r="G8" s="259" t="s">
        <v>15</v>
      </c>
      <c r="H8" s="259" t="s">
        <v>16</v>
      </c>
    </row>
    <row r="9" spans="1:8">
      <c r="A9" s="46"/>
      <c r="B9" s="259"/>
      <c r="C9" s="259" t="s">
        <v>17</v>
      </c>
      <c r="D9" s="259"/>
      <c r="E9" s="259"/>
      <c r="F9" s="259" t="s">
        <v>18</v>
      </c>
      <c r="G9" s="259"/>
      <c r="H9" s="259"/>
    </row>
    <row r="10" spans="1:8">
      <c r="A10" s="46"/>
      <c r="B10" s="259"/>
      <c r="C10" s="51" t="s">
        <v>19</v>
      </c>
      <c r="D10" s="51" t="s">
        <v>20</v>
      </c>
      <c r="E10" s="259" t="s">
        <v>21</v>
      </c>
      <c r="F10" s="259"/>
      <c r="G10" s="259"/>
      <c r="H10" s="259"/>
    </row>
    <row r="11" spans="1:8">
      <c r="A11" s="46"/>
      <c r="B11" s="259"/>
      <c r="C11" s="52" t="s">
        <v>20</v>
      </c>
      <c r="D11" s="52" t="s">
        <v>2</v>
      </c>
      <c r="E11" s="259"/>
      <c r="F11" s="259"/>
      <c r="G11" s="259"/>
      <c r="H11" s="259"/>
    </row>
    <row r="12" spans="1:8">
      <c r="A12" s="46"/>
      <c r="B12" s="259"/>
      <c r="C12" s="53" t="s">
        <v>3</v>
      </c>
      <c r="D12" s="53" t="s">
        <v>1</v>
      </c>
      <c r="E12" s="259"/>
      <c r="F12" s="259"/>
      <c r="G12" s="259"/>
      <c r="H12" s="259"/>
    </row>
    <row r="13" spans="1:8" ht="12.75" customHeight="1">
      <c r="A13" s="46"/>
      <c r="B13" s="257" t="s">
        <v>22</v>
      </c>
      <c r="C13" s="257"/>
      <c r="D13" s="257"/>
      <c r="E13" s="257"/>
      <c r="F13" s="257"/>
      <c r="G13" s="257"/>
      <c r="H13" s="257"/>
    </row>
    <row r="14" spans="1:8">
      <c r="A14" s="46"/>
      <c r="B14" s="41" t="s">
        <v>4</v>
      </c>
      <c r="C14" s="131">
        <v>2</v>
      </c>
      <c r="D14" s="131">
        <v>0</v>
      </c>
      <c r="E14" s="132">
        <v>2</v>
      </c>
      <c r="F14" s="131">
        <v>0</v>
      </c>
      <c r="G14" s="131">
        <v>0</v>
      </c>
      <c r="H14" s="132">
        <v>2</v>
      </c>
    </row>
    <row r="15" spans="1:8">
      <c r="A15" s="46"/>
      <c r="B15" s="41" t="s">
        <v>5</v>
      </c>
      <c r="C15" s="133">
        <v>80</v>
      </c>
      <c r="D15" s="133">
        <v>0</v>
      </c>
      <c r="E15" s="132">
        <v>80</v>
      </c>
      <c r="F15" s="133">
        <v>10</v>
      </c>
      <c r="G15" s="133">
        <v>1</v>
      </c>
      <c r="H15" s="132">
        <v>91</v>
      </c>
    </row>
    <row r="16" spans="1:8">
      <c r="A16" s="46"/>
      <c r="B16" s="41" t="s">
        <v>6</v>
      </c>
      <c r="C16" s="133">
        <v>14</v>
      </c>
      <c r="D16" s="133">
        <v>0</v>
      </c>
      <c r="E16" s="132">
        <v>14</v>
      </c>
      <c r="F16" s="133">
        <v>4</v>
      </c>
      <c r="G16" s="133">
        <v>0</v>
      </c>
      <c r="H16" s="132">
        <v>18</v>
      </c>
    </row>
    <row r="17" spans="1:8">
      <c r="A17" s="46"/>
      <c r="B17" s="41" t="s">
        <v>7</v>
      </c>
      <c r="C17" s="133">
        <v>10</v>
      </c>
      <c r="D17" s="133">
        <v>0</v>
      </c>
      <c r="E17" s="132">
        <v>10</v>
      </c>
      <c r="F17" s="133">
        <v>2</v>
      </c>
      <c r="G17" s="133">
        <v>0</v>
      </c>
      <c r="H17" s="132">
        <v>12</v>
      </c>
    </row>
    <row r="18" spans="1:8">
      <c r="A18" s="46"/>
      <c r="B18" s="42" t="s">
        <v>24</v>
      </c>
      <c r="C18" s="134">
        <v>106</v>
      </c>
      <c r="D18" s="134">
        <v>0</v>
      </c>
      <c r="E18" s="134">
        <v>106</v>
      </c>
      <c r="F18" s="134">
        <v>16</v>
      </c>
      <c r="G18" s="134">
        <v>1</v>
      </c>
      <c r="H18" s="134">
        <v>123</v>
      </c>
    </row>
    <row r="19" spans="1:8">
      <c r="A19" s="46"/>
      <c r="B19" s="254" t="s">
        <v>23</v>
      </c>
      <c r="C19" s="254"/>
      <c r="D19" s="254"/>
      <c r="E19" s="254"/>
      <c r="F19" s="254"/>
      <c r="G19" s="254"/>
      <c r="H19" s="254"/>
    </row>
    <row r="20" spans="1:8">
      <c r="A20" s="46"/>
      <c r="B20" s="41" t="s">
        <v>8</v>
      </c>
      <c r="C20" s="136">
        <v>17</v>
      </c>
      <c r="D20" s="136">
        <v>2</v>
      </c>
      <c r="E20" s="135">
        <v>19</v>
      </c>
      <c r="F20" s="135"/>
      <c r="G20" s="136">
        <v>0</v>
      </c>
      <c r="H20" s="135">
        <v>19</v>
      </c>
    </row>
    <row r="21" spans="1:8">
      <c r="A21" s="46"/>
      <c r="B21" s="41" t="s">
        <v>9</v>
      </c>
      <c r="C21" s="136">
        <v>301</v>
      </c>
      <c r="D21" s="136">
        <v>0</v>
      </c>
      <c r="E21" s="135">
        <v>301</v>
      </c>
      <c r="F21" s="135"/>
      <c r="G21" s="136">
        <v>12</v>
      </c>
      <c r="H21" s="135">
        <v>313</v>
      </c>
    </row>
    <row r="22" spans="1:8">
      <c r="A22" s="46"/>
      <c r="B22" s="41" t="s">
        <v>10</v>
      </c>
      <c r="C22" s="136">
        <v>212</v>
      </c>
      <c r="D22" s="136">
        <v>0</v>
      </c>
      <c r="E22" s="135">
        <v>212</v>
      </c>
      <c r="F22" s="135"/>
      <c r="G22" s="136">
        <v>6</v>
      </c>
      <c r="H22" s="135">
        <v>218</v>
      </c>
    </row>
    <row r="23" spans="1:8">
      <c r="A23" s="46"/>
      <c r="B23" s="41" t="s">
        <v>11</v>
      </c>
      <c r="C23" s="136">
        <v>28</v>
      </c>
      <c r="D23" s="136">
        <v>0</v>
      </c>
      <c r="E23" s="135">
        <v>28</v>
      </c>
      <c r="F23" s="135"/>
      <c r="G23" s="136">
        <v>4</v>
      </c>
      <c r="H23" s="135">
        <v>32</v>
      </c>
    </row>
    <row r="24" spans="1:8">
      <c r="A24" s="46"/>
      <c r="B24" s="41" t="s">
        <v>12</v>
      </c>
      <c r="C24" s="136">
        <v>103</v>
      </c>
      <c r="D24" s="136">
        <v>0</v>
      </c>
      <c r="E24" s="135">
        <v>103</v>
      </c>
      <c r="F24" s="135"/>
      <c r="G24" s="136">
        <v>10</v>
      </c>
      <c r="H24" s="135">
        <v>113</v>
      </c>
    </row>
    <row r="25" spans="1:8">
      <c r="A25" s="46"/>
      <c r="B25" s="41" t="s">
        <v>13</v>
      </c>
      <c r="C25" s="136">
        <v>4</v>
      </c>
      <c r="D25" s="136">
        <v>0</v>
      </c>
      <c r="E25" s="135">
        <v>4</v>
      </c>
      <c r="F25" s="135"/>
      <c r="G25" s="136">
        <v>0</v>
      </c>
      <c r="H25" s="135">
        <v>4</v>
      </c>
    </row>
    <row r="26" spans="1:8">
      <c r="A26" s="46"/>
      <c r="B26" s="42" t="s">
        <v>25</v>
      </c>
      <c r="C26" s="137">
        <v>665</v>
      </c>
      <c r="D26" s="137">
        <v>2</v>
      </c>
      <c r="E26" s="137">
        <v>667</v>
      </c>
      <c r="F26" s="137"/>
      <c r="G26" s="137">
        <v>32</v>
      </c>
      <c r="H26" s="137">
        <v>699</v>
      </c>
    </row>
    <row r="27" spans="1:8">
      <c r="A27" s="46"/>
      <c r="B27" s="43" t="s">
        <v>0</v>
      </c>
      <c r="C27" s="138">
        <v>771</v>
      </c>
      <c r="D27" s="138">
        <v>2</v>
      </c>
      <c r="E27" s="138">
        <v>773</v>
      </c>
      <c r="F27" s="138">
        <v>16</v>
      </c>
      <c r="G27" s="138">
        <v>33</v>
      </c>
      <c r="H27" s="138">
        <v>822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K31" sqref="K3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54" t="s">
        <v>50</v>
      </c>
      <c r="D2" s="54"/>
      <c r="E2" s="54"/>
      <c r="F2" s="54"/>
      <c r="G2" s="7"/>
      <c r="H2" s="7"/>
    </row>
    <row r="3" spans="2:8">
      <c r="B3" s="6" t="s">
        <v>28</v>
      </c>
      <c r="C3" s="54"/>
      <c r="D3" s="54"/>
      <c r="E3" s="54"/>
      <c r="F3" s="54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41">
        <v>3</v>
      </c>
      <c r="D14" s="141">
        <v>0</v>
      </c>
      <c r="E14" s="139">
        <v>3</v>
      </c>
      <c r="F14" s="141">
        <v>1</v>
      </c>
      <c r="G14" s="141">
        <v>0</v>
      </c>
      <c r="H14" s="139">
        <v>4</v>
      </c>
    </row>
    <row r="15" spans="2:8">
      <c r="B15" s="37" t="s">
        <v>5</v>
      </c>
      <c r="C15" s="141">
        <v>181</v>
      </c>
      <c r="D15" s="141">
        <v>0</v>
      </c>
      <c r="E15" s="139">
        <v>181</v>
      </c>
      <c r="F15" s="141">
        <v>2</v>
      </c>
      <c r="G15" s="141">
        <v>1</v>
      </c>
      <c r="H15" s="139">
        <v>184</v>
      </c>
    </row>
    <row r="16" spans="2:8">
      <c r="B16" s="37" t="s">
        <v>6</v>
      </c>
      <c r="C16" s="141">
        <v>10</v>
      </c>
      <c r="D16" s="141">
        <v>0</v>
      </c>
      <c r="E16" s="139">
        <v>10</v>
      </c>
      <c r="F16" s="141">
        <v>1</v>
      </c>
      <c r="G16" s="141">
        <v>0</v>
      </c>
      <c r="H16" s="139">
        <v>11</v>
      </c>
    </row>
    <row r="17" spans="2:8">
      <c r="B17" s="37" t="s">
        <v>7</v>
      </c>
      <c r="C17" s="141">
        <v>123</v>
      </c>
      <c r="D17" s="141">
        <v>0</v>
      </c>
      <c r="E17" s="139">
        <v>123</v>
      </c>
      <c r="F17" s="141">
        <v>0</v>
      </c>
      <c r="G17" s="141">
        <v>0</v>
      </c>
      <c r="H17" s="139">
        <v>123</v>
      </c>
    </row>
    <row r="18" spans="2:8">
      <c r="B18" s="38" t="s">
        <v>24</v>
      </c>
      <c r="C18" s="140">
        <v>317</v>
      </c>
      <c r="D18" s="140">
        <v>0</v>
      </c>
      <c r="E18" s="140">
        <v>317</v>
      </c>
      <c r="F18" s="140">
        <v>4</v>
      </c>
      <c r="G18" s="140">
        <v>1</v>
      </c>
      <c r="H18" s="139">
        <v>322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46">
        <v>26</v>
      </c>
      <c r="D20" s="146">
        <v>0</v>
      </c>
      <c r="E20" s="142">
        <v>26</v>
      </c>
      <c r="F20" s="142"/>
      <c r="G20" s="145">
        <v>0</v>
      </c>
      <c r="H20" s="142">
        <v>26</v>
      </c>
    </row>
    <row r="21" spans="2:8">
      <c r="B21" s="37" t="s">
        <v>9</v>
      </c>
      <c r="C21" s="146">
        <v>638</v>
      </c>
      <c r="D21" s="146">
        <v>0</v>
      </c>
      <c r="E21" s="142">
        <v>638</v>
      </c>
      <c r="F21" s="142"/>
      <c r="G21" s="145">
        <v>13</v>
      </c>
      <c r="H21" s="142">
        <v>651</v>
      </c>
    </row>
    <row r="22" spans="2:8">
      <c r="B22" s="37" t="s">
        <v>10</v>
      </c>
      <c r="C22" s="146">
        <v>430</v>
      </c>
      <c r="D22" s="146">
        <v>0</v>
      </c>
      <c r="E22" s="142">
        <v>430</v>
      </c>
      <c r="F22" s="142"/>
      <c r="G22" s="145">
        <v>6</v>
      </c>
      <c r="H22" s="142">
        <v>436</v>
      </c>
    </row>
    <row r="23" spans="2:8">
      <c r="B23" s="37" t="s">
        <v>11</v>
      </c>
      <c r="C23" s="146">
        <v>131</v>
      </c>
      <c r="D23" s="146">
        <v>0</v>
      </c>
      <c r="E23" s="142">
        <v>131</v>
      </c>
      <c r="F23" s="142"/>
      <c r="G23" s="145">
        <v>3</v>
      </c>
      <c r="H23" s="142">
        <v>134</v>
      </c>
    </row>
    <row r="24" spans="2:8">
      <c r="B24" s="37" t="s">
        <v>12</v>
      </c>
      <c r="C24" s="146">
        <v>161</v>
      </c>
      <c r="D24" s="146">
        <v>0</v>
      </c>
      <c r="E24" s="142">
        <v>161</v>
      </c>
      <c r="F24" s="142"/>
      <c r="G24" s="145">
        <v>3</v>
      </c>
      <c r="H24" s="142">
        <v>164</v>
      </c>
    </row>
    <row r="25" spans="2:8">
      <c r="B25" s="37" t="s">
        <v>13</v>
      </c>
      <c r="C25" s="146">
        <v>11</v>
      </c>
      <c r="D25" s="146">
        <v>0</v>
      </c>
      <c r="E25" s="142">
        <v>11</v>
      </c>
      <c r="F25" s="142"/>
      <c r="G25" s="145">
        <v>1</v>
      </c>
      <c r="H25" s="142">
        <v>12</v>
      </c>
    </row>
    <row r="26" spans="2:8">
      <c r="B26" s="38" t="s">
        <v>25</v>
      </c>
      <c r="C26" s="143">
        <v>1397</v>
      </c>
      <c r="D26" s="143">
        <v>0</v>
      </c>
      <c r="E26" s="143">
        <v>1397</v>
      </c>
      <c r="F26" s="143"/>
      <c r="G26" s="143">
        <v>26</v>
      </c>
      <c r="H26" s="142">
        <v>1423</v>
      </c>
    </row>
    <row r="27" spans="2:8">
      <c r="B27" s="39" t="s">
        <v>0</v>
      </c>
      <c r="C27" s="144">
        <v>1714</v>
      </c>
      <c r="D27" s="144">
        <v>0</v>
      </c>
      <c r="E27" s="144">
        <v>1714</v>
      </c>
      <c r="F27" s="144"/>
      <c r="G27" s="144">
        <v>27</v>
      </c>
      <c r="H27" s="144">
        <v>1745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0">
    <mergeCell ref="B19:H19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K33" sqref="K3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65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51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49">
        <v>3</v>
      </c>
      <c r="D14" s="149"/>
      <c r="E14" s="147">
        <v>3</v>
      </c>
      <c r="F14" s="149"/>
      <c r="G14" s="149"/>
      <c r="H14" s="147">
        <v>3</v>
      </c>
    </row>
    <row r="15" spans="2:8">
      <c r="B15" s="37" t="s">
        <v>5</v>
      </c>
      <c r="C15" s="149">
        <v>56</v>
      </c>
      <c r="D15" s="149"/>
      <c r="E15" s="147">
        <v>56</v>
      </c>
      <c r="F15" s="149">
        <v>4</v>
      </c>
      <c r="G15" s="149"/>
      <c r="H15" s="147">
        <v>60</v>
      </c>
    </row>
    <row r="16" spans="2:8">
      <c r="B16" s="37" t="s">
        <v>6</v>
      </c>
      <c r="C16" s="149">
        <v>12</v>
      </c>
      <c r="D16" s="149"/>
      <c r="E16" s="147">
        <v>12</v>
      </c>
      <c r="F16" s="149">
        <v>2</v>
      </c>
      <c r="G16" s="149"/>
      <c r="H16" s="147">
        <v>14</v>
      </c>
    </row>
    <row r="17" spans="2:8">
      <c r="B17" s="37" t="s">
        <v>7</v>
      </c>
      <c r="C17" s="149">
        <v>26</v>
      </c>
      <c r="D17" s="149"/>
      <c r="E17" s="147">
        <v>26</v>
      </c>
      <c r="F17" s="149">
        <v>4</v>
      </c>
      <c r="G17" s="149"/>
      <c r="H17" s="147">
        <v>30</v>
      </c>
    </row>
    <row r="18" spans="2:8">
      <c r="B18" s="38" t="s">
        <v>24</v>
      </c>
      <c r="C18" s="148">
        <v>97</v>
      </c>
      <c r="D18" s="148">
        <v>0</v>
      </c>
      <c r="E18" s="148">
        <v>97</v>
      </c>
      <c r="F18" s="148">
        <v>10</v>
      </c>
      <c r="G18" s="148">
        <v>0</v>
      </c>
      <c r="H18" s="147">
        <v>107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54">
        <v>100</v>
      </c>
      <c r="D20" s="154"/>
      <c r="E20" s="150">
        <v>100</v>
      </c>
      <c r="F20" s="150"/>
      <c r="G20" s="153">
        <v>3</v>
      </c>
      <c r="H20" s="150">
        <v>103</v>
      </c>
    </row>
    <row r="21" spans="2:8">
      <c r="B21" s="37" t="s">
        <v>9</v>
      </c>
      <c r="C21" s="154">
        <v>157</v>
      </c>
      <c r="D21" s="154"/>
      <c r="E21" s="150">
        <v>157</v>
      </c>
      <c r="F21" s="150"/>
      <c r="G21" s="153">
        <v>3</v>
      </c>
      <c r="H21" s="150">
        <v>160</v>
      </c>
    </row>
    <row r="22" spans="2:8">
      <c r="B22" s="37" t="s">
        <v>10</v>
      </c>
      <c r="C22" s="154">
        <v>197</v>
      </c>
      <c r="D22" s="154"/>
      <c r="E22" s="150">
        <v>197</v>
      </c>
      <c r="F22" s="150"/>
      <c r="G22" s="153">
        <v>6</v>
      </c>
      <c r="H22" s="150">
        <v>203</v>
      </c>
    </row>
    <row r="23" spans="2:8">
      <c r="B23" s="37" t="s">
        <v>11</v>
      </c>
      <c r="C23" s="154">
        <v>141</v>
      </c>
      <c r="D23" s="154"/>
      <c r="E23" s="150">
        <v>141</v>
      </c>
      <c r="F23" s="150"/>
      <c r="G23" s="153">
        <v>4</v>
      </c>
      <c r="H23" s="150">
        <v>145</v>
      </c>
    </row>
    <row r="24" spans="2:8">
      <c r="B24" s="37" t="s">
        <v>12</v>
      </c>
      <c r="C24" s="154">
        <v>60</v>
      </c>
      <c r="D24" s="154"/>
      <c r="E24" s="150">
        <v>60</v>
      </c>
      <c r="F24" s="150"/>
      <c r="G24" s="153">
        <v>11</v>
      </c>
      <c r="H24" s="150">
        <v>71</v>
      </c>
    </row>
    <row r="25" spans="2:8">
      <c r="B25" s="37" t="s">
        <v>13</v>
      </c>
      <c r="C25" s="154">
        <v>24</v>
      </c>
      <c r="D25" s="154"/>
      <c r="E25" s="150">
        <v>24</v>
      </c>
      <c r="F25" s="150"/>
      <c r="G25" s="153">
        <v>13</v>
      </c>
      <c r="H25" s="150">
        <v>37</v>
      </c>
    </row>
    <row r="26" spans="2:8">
      <c r="B26" s="38" t="s">
        <v>25</v>
      </c>
      <c r="C26" s="151">
        <v>679</v>
      </c>
      <c r="D26" s="151">
        <v>0</v>
      </c>
      <c r="E26" s="151">
        <v>679</v>
      </c>
      <c r="F26" s="151"/>
      <c r="G26" s="151">
        <v>40</v>
      </c>
      <c r="H26" s="150">
        <v>719</v>
      </c>
    </row>
    <row r="27" spans="2:8">
      <c r="B27" s="39" t="s">
        <v>0</v>
      </c>
      <c r="C27" s="152">
        <v>776</v>
      </c>
      <c r="D27" s="152">
        <v>0</v>
      </c>
      <c r="E27" s="152">
        <v>776</v>
      </c>
      <c r="F27" s="152"/>
      <c r="G27" s="152">
        <v>40</v>
      </c>
      <c r="H27" s="152">
        <v>826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52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66</v>
      </c>
      <c r="D3" s="249"/>
      <c r="E3" s="249"/>
      <c r="F3" s="249"/>
      <c r="G3" s="7"/>
      <c r="H3" s="7"/>
    </row>
    <row r="4" spans="2:8">
      <c r="B4" s="7" t="s">
        <v>31</v>
      </c>
      <c r="C4" s="36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55">
        <v>3</v>
      </c>
      <c r="D14" s="155">
        <v>0</v>
      </c>
      <c r="E14" s="156">
        <f>C14+D14</f>
        <v>3</v>
      </c>
      <c r="F14" s="155">
        <v>0</v>
      </c>
      <c r="G14" s="155">
        <v>0</v>
      </c>
      <c r="H14" s="156">
        <f>E14+F14+G14</f>
        <v>3</v>
      </c>
    </row>
    <row r="15" spans="2:8">
      <c r="B15" s="37" t="s">
        <v>5</v>
      </c>
      <c r="C15" s="155">
        <v>55</v>
      </c>
      <c r="D15" s="155">
        <v>0</v>
      </c>
      <c r="E15" s="156">
        <f>C15+D15</f>
        <v>55</v>
      </c>
      <c r="F15" s="155">
        <v>3</v>
      </c>
      <c r="G15" s="155">
        <v>0</v>
      </c>
      <c r="H15" s="156">
        <f>E15+F15+G15</f>
        <v>58</v>
      </c>
    </row>
    <row r="16" spans="2:8">
      <c r="B16" s="37" t="s">
        <v>6</v>
      </c>
      <c r="C16" s="155">
        <v>9</v>
      </c>
      <c r="D16" s="155">
        <v>0</v>
      </c>
      <c r="E16" s="156">
        <f>C16+D16</f>
        <v>9</v>
      </c>
      <c r="F16" s="155">
        <v>0</v>
      </c>
      <c r="G16" s="155">
        <v>0</v>
      </c>
      <c r="H16" s="156">
        <f>E16+F16+G16</f>
        <v>9</v>
      </c>
    </row>
    <row r="17" spans="2:8">
      <c r="B17" s="37" t="s">
        <v>7</v>
      </c>
      <c r="C17" s="155">
        <v>2</v>
      </c>
      <c r="D17" s="155">
        <v>0</v>
      </c>
      <c r="E17" s="156">
        <f>C17+D17</f>
        <v>2</v>
      </c>
      <c r="F17" s="155">
        <v>0</v>
      </c>
      <c r="G17" s="155">
        <v>0</v>
      </c>
      <c r="H17" s="156">
        <f>E17+F17+G17</f>
        <v>2</v>
      </c>
    </row>
    <row r="18" spans="2:8">
      <c r="B18" s="38" t="s">
        <v>24</v>
      </c>
      <c r="C18" s="157">
        <f>SUM(C14:C17)</f>
        <v>69</v>
      </c>
      <c r="D18" s="157">
        <f>SUM(D14:D17)</f>
        <v>0</v>
      </c>
      <c r="E18" s="157">
        <f>C18+D18</f>
        <v>69</v>
      </c>
      <c r="F18" s="157">
        <f>SUM(F14:F17)</f>
        <v>3</v>
      </c>
      <c r="G18" s="157">
        <f>SUM(G14:G17)</f>
        <v>0</v>
      </c>
      <c r="H18" s="156">
        <f>E18+F18+G18</f>
        <v>72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55">
        <v>27</v>
      </c>
      <c r="D20" s="155">
        <v>0</v>
      </c>
      <c r="E20" s="156">
        <f t="shared" ref="E20:E26" si="0">C20+D20</f>
        <v>27</v>
      </c>
      <c r="F20" s="156"/>
      <c r="G20" s="155">
        <v>0</v>
      </c>
      <c r="H20" s="156">
        <f t="shared" ref="H20:H26" si="1">E20+G20</f>
        <v>27</v>
      </c>
    </row>
    <row r="21" spans="2:8">
      <c r="B21" s="37" t="s">
        <v>9</v>
      </c>
      <c r="C21" s="155">
        <v>283</v>
      </c>
      <c r="D21" s="155">
        <v>0</v>
      </c>
      <c r="E21" s="156">
        <f t="shared" si="0"/>
        <v>283</v>
      </c>
      <c r="F21" s="156"/>
      <c r="G21" s="155">
        <v>7</v>
      </c>
      <c r="H21" s="156">
        <f t="shared" si="1"/>
        <v>290</v>
      </c>
    </row>
    <row r="22" spans="2:8">
      <c r="B22" s="37" t="s">
        <v>10</v>
      </c>
      <c r="C22" s="155">
        <v>134</v>
      </c>
      <c r="D22" s="155">
        <v>0</v>
      </c>
      <c r="E22" s="156">
        <f t="shared" si="0"/>
        <v>134</v>
      </c>
      <c r="F22" s="156"/>
      <c r="G22" s="155">
        <v>3</v>
      </c>
      <c r="H22" s="156">
        <f t="shared" si="1"/>
        <v>137</v>
      </c>
    </row>
    <row r="23" spans="2:8">
      <c r="B23" s="37" t="s">
        <v>11</v>
      </c>
      <c r="C23" s="155">
        <v>87</v>
      </c>
      <c r="D23" s="155">
        <v>0</v>
      </c>
      <c r="E23" s="156">
        <f t="shared" si="0"/>
        <v>87</v>
      </c>
      <c r="F23" s="156"/>
      <c r="G23" s="155">
        <v>9</v>
      </c>
      <c r="H23" s="156">
        <f t="shared" si="1"/>
        <v>96</v>
      </c>
    </row>
    <row r="24" spans="2:8">
      <c r="B24" s="37" t="s">
        <v>12</v>
      </c>
      <c r="C24" s="155">
        <v>55</v>
      </c>
      <c r="D24" s="155">
        <v>0</v>
      </c>
      <c r="E24" s="156">
        <f t="shared" si="0"/>
        <v>55</v>
      </c>
      <c r="F24" s="156"/>
      <c r="G24" s="155">
        <v>8</v>
      </c>
      <c r="H24" s="156">
        <f t="shared" si="1"/>
        <v>63</v>
      </c>
    </row>
    <row r="25" spans="2:8">
      <c r="B25" s="37" t="s">
        <v>13</v>
      </c>
      <c r="C25" s="155">
        <v>7</v>
      </c>
      <c r="D25" s="155">
        <v>0</v>
      </c>
      <c r="E25" s="156">
        <f t="shared" si="0"/>
        <v>7</v>
      </c>
      <c r="F25" s="156"/>
      <c r="G25" s="155">
        <v>2</v>
      </c>
      <c r="H25" s="156">
        <f t="shared" si="1"/>
        <v>9</v>
      </c>
    </row>
    <row r="26" spans="2:8">
      <c r="B26" s="38" t="s">
        <v>25</v>
      </c>
      <c r="C26" s="157">
        <f>SUM(C20:C25)</f>
        <v>593</v>
      </c>
      <c r="D26" s="157">
        <f>SUM(D20:D25)</f>
        <v>0</v>
      </c>
      <c r="E26" s="157">
        <f t="shared" si="0"/>
        <v>593</v>
      </c>
      <c r="F26" s="157"/>
      <c r="G26" s="157">
        <f>SUM(G20:G25)</f>
        <v>29</v>
      </c>
      <c r="H26" s="156">
        <f t="shared" si="1"/>
        <v>622</v>
      </c>
    </row>
    <row r="27" spans="2:8">
      <c r="B27" s="39" t="s">
        <v>0</v>
      </c>
      <c r="C27" s="158">
        <f>C18+C26</f>
        <v>662</v>
      </c>
      <c r="D27" s="158">
        <f>D18+D26</f>
        <v>0</v>
      </c>
      <c r="E27" s="158">
        <f>E18+E26</f>
        <v>662</v>
      </c>
      <c r="F27" s="158"/>
      <c r="G27" s="158">
        <f>G18+G26</f>
        <v>29</v>
      </c>
      <c r="H27" s="158">
        <f>H18+H26</f>
        <v>694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_3_2"/>
    <protectedRange sqref="C20:D25 G20:G25" name="Dados dos TRTs_3_2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2">
    <dataValidation type="whole" operator="greaterThanOrEqual" allowBlank="1" showErrorMessage="1" sqref="C14:D17 F14:G17 C20:D25 G20:G25">
      <formula1>0</formula1>
      <formula2>0</formula2>
    </dataValidation>
    <dataValidation type="whole" operator="greaterThanOrEqual" allowBlank="1" showInputMessage="1" showErrorMessage="1" sqref="E14:E18 H14:H18 C18:D18 F18:G18 E20:F25 H20:H26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topLeftCell="C1" zoomScaleNormal="100" zoomScaleSheetLayoutView="100" workbookViewId="0">
      <selection activeCell="M24" sqref="M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53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38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59">
        <v>3</v>
      </c>
      <c r="D14" s="160"/>
      <c r="E14" s="161">
        <f>C14+D14</f>
        <v>3</v>
      </c>
      <c r="F14" s="160">
        <v>0</v>
      </c>
      <c r="G14" s="160">
        <v>0</v>
      </c>
      <c r="H14" s="161">
        <f>E14+F14+G14</f>
        <v>3</v>
      </c>
    </row>
    <row r="15" spans="2:8">
      <c r="B15" s="37" t="s">
        <v>5</v>
      </c>
      <c r="C15" s="159">
        <v>92</v>
      </c>
      <c r="D15" s="160"/>
      <c r="E15" s="161">
        <f>C15+D15</f>
        <v>92</v>
      </c>
      <c r="F15" s="160">
        <v>1</v>
      </c>
      <c r="G15" s="160">
        <v>0</v>
      </c>
      <c r="H15" s="161">
        <f>E15+F15+G15</f>
        <v>93</v>
      </c>
    </row>
    <row r="16" spans="2:8">
      <c r="B16" s="37" t="s">
        <v>6</v>
      </c>
      <c r="C16" s="159">
        <v>45</v>
      </c>
      <c r="D16" s="160"/>
      <c r="E16" s="161">
        <f>C16+D16</f>
        <v>45</v>
      </c>
      <c r="F16" s="160">
        <v>0</v>
      </c>
      <c r="G16" s="160">
        <v>0</v>
      </c>
      <c r="H16" s="161">
        <f>E16+F16+G16</f>
        <v>45</v>
      </c>
    </row>
    <row r="17" spans="2:8">
      <c r="B17" s="37" t="s">
        <v>7</v>
      </c>
      <c r="C17" s="159">
        <v>97</v>
      </c>
      <c r="D17" s="160"/>
      <c r="E17" s="161">
        <f>C17+D17</f>
        <v>97</v>
      </c>
      <c r="F17" s="160">
        <v>0</v>
      </c>
      <c r="G17" s="160">
        <v>0</v>
      </c>
      <c r="H17" s="161">
        <f>E17+F17+G17</f>
        <v>97</v>
      </c>
    </row>
    <row r="18" spans="2:8">
      <c r="B18" s="38" t="s">
        <v>24</v>
      </c>
      <c r="C18" s="162">
        <f>SUM(C14:C17)</f>
        <v>237</v>
      </c>
      <c r="D18" s="162">
        <f>SUM(D14:D17)</f>
        <v>0</v>
      </c>
      <c r="E18" s="162">
        <f>C18+D18</f>
        <v>237</v>
      </c>
      <c r="F18" s="162">
        <f>SUM(F14:F17)</f>
        <v>1</v>
      </c>
      <c r="G18" s="162">
        <f>SUM(G14:G17)</f>
        <v>0</v>
      </c>
      <c r="H18" s="162">
        <f>E18+F18+G18</f>
        <v>238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63">
        <v>4</v>
      </c>
      <c r="D20" s="164"/>
      <c r="E20" s="161">
        <f t="shared" ref="E20:E26" si="0">C20+D20</f>
        <v>4</v>
      </c>
      <c r="F20" s="161"/>
      <c r="G20" s="163">
        <v>0</v>
      </c>
      <c r="H20" s="161">
        <f t="shared" ref="H20:H26" si="1">E20+G20</f>
        <v>4</v>
      </c>
    </row>
    <row r="21" spans="2:8">
      <c r="B21" s="37" t="s">
        <v>9</v>
      </c>
      <c r="C21" s="163">
        <v>247</v>
      </c>
      <c r="D21" s="164"/>
      <c r="E21" s="161">
        <f t="shared" si="0"/>
        <v>247</v>
      </c>
      <c r="F21" s="161"/>
      <c r="G21" s="163">
        <v>0</v>
      </c>
      <c r="H21" s="161">
        <f t="shared" si="1"/>
        <v>247</v>
      </c>
    </row>
    <row r="22" spans="2:8">
      <c r="B22" s="37" t="s">
        <v>10</v>
      </c>
      <c r="C22" s="163">
        <v>398</v>
      </c>
      <c r="D22" s="164"/>
      <c r="E22" s="161">
        <f t="shared" si="0"/>
        <v>398</v>
      </c>
      <c r="F22" s="161"/>
      <c r="G22" s="163">
        <v>0</v>
      </c>
      <c r="H22" s="161">
        <f t="shared" si="1"/>
        <v>398</v>
      </c>
    </row>
    <row r="23" spans="2:8">
      <c r="B23" s="37" t="s">
        <v>11</v>
      </c>
      <c r="C23" s="163">
        <v>75</v>
      </c>
      <c r="D23" s="164"/>
      <c r="E23" s="161">
        <f t="shared" si="0"/>
        <v>75</v>
      </c>
      <c r="F23" s="161"/>
      <c r="G23" s="163">
        <v>0</v>
      </c>
      <c r="H23" s="161">
        <f t="shared" si="1"/>
        <v>75</v>
      </c>
    </row>
    <row r="24" spans="2:8">
      <c r="B24" s="37" t="s">
        <v>12</v>
      </c>
      <c r="C24" s="163">
        <v>114</v>
      </c>
      <c r="D24" s="164"/>
      <c r="E24" s="161">
        <f t="shared" si="0"/>
        <v>114</v>
      </c>
      <c r="F24" s="161"/>
      <c r="G24" s="163">
        <v>0</v>
      </c>
      <c r="H24" s="161">
        <f t="shared" si="1"/>
        <v>114</v>
      </c>
    </row>
    <row r="25" spans="2:8">
      <c r="B25" s="37" t="s">
        <v>13</v>
      </c>
      <c r="C25" s="163">
        <v>17</v>
      </c>
      <c r="D25" s="164"/>
      <c r="E25" s="161">
        <f t="shared" si="0"/>
        <v>17</v>
      </c>
      <c r="F25" s="161"/>
      <c r="G25" s="163">
        <v>0</v>
      </c>
      <c r="H25" s="161">
        <f t="shared" si="1"/>
        <v>17</v>
      </c>
    </row>
    <row r="26" spans="2:8">
      <c r="B26" s="38" t="s">
        <v>25</v>
      </c>
      <c r="C26" s="162">
        <f>SUM(C20:C25)</f>
        <v>855</v>
      </c>
      <c r="D26" s="162">
        <f>SUM(D20:D25)</f>
        <v>0</v>
      </c>
      <c r="E26" s="162">
        <f t="shared" si="0"/>
        <v>855</v>
      </c>
      <c r="F26" s="162"/>
      <c r="G26" s="162">
        <f>SUM(G20:G25)</f>
        <v>0</v>
      </c>
      <c r="H26" s="162">
        <f t="shared" si="1"/>
        <v>855</v>
      </c>
    </row>
    <row r="27" spans="2:8">
      <c r="B27" s="39" t="s">
        <v>0</v>
      </c>
      <c r="C27" s="165">
        <f>C18+C26</f>
        <v>1092</v>
      </c>
      <c r="D27" s="165">
        <f>D18+D26</f>
        <v>0</v>
      </c>
      <c r="E27" s="165">
        <f>E18+E26</f>
        <v>1092</v>
      </c>
      <c r="F27" s="165">
        <f>F18</f>
        <v>1</v>
      </c>
      <c r="G27" s="165">
        <f>G18+G26</f>
        <v>0</v>
      </c>
      <c r="H27" s="165">
        <f>H18+H26</f>
        <v>1093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view="pageBreakPreview" zoomScaleNormal="100" zoomScaleSheetLayoutView="100" workbookViewId="0">
      <selection activeCell="C14" sqref="C14:H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0" t="s">
        <v>40</v>
      </c>
      <c r="D2" s="260"/>
      <c r="E2" s="260"/>
      <c r="F2" s="260"/>
      <c r="G2" s="7"/>
      <c r="H2" s="7"/>
    </row>
    <row r="3" spans="2:8">
      <c r="B3" s="6" t="s">
        <v>28</v>
      </c>
      <c r="C3" s="260" t="s">
        <v>67</v>
      </c>
      <c r="D3" s="260"/>
      <c r="E3" s="260"/>
      <c r="F3" s="260"/>
      <c r="G3" s="7"/>
      <c r="H3" s="7"/>
    </row>
    <row r="4" spans="2:8">
      <c r="B4" s="7" t="s">
        <v>31</v>
      </c>
      <c r="C4" s="23">
        <v>43829</v>
      </c>
      <c r="D4" s="15"/>
      <c r="E4" s="15"/>
      <c r="F4" s="15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282">
        <v>3</v>
      </c>
      <c r="D14" s="282"/>
      <c r="E14" s="283">
        <v>3</v>
      </c>
      <c r="F14" s="282"/>
      <c r="G14" s="282"/>
      <c r="H14" s="283">
        <v>3</v>
      </c>
    </row>
    <row r="15" spans="2:8">
      <c r="B15" s="37" t="s">
        <v>5</v>
      </c>
      <c r="C15" s="282">
        <v>61</v>
      </c>
      <c r="D15" s="282"/>
      <c r="E15" s="283">
        <v>61</v>
      </c>
      <c r="F15" s="282">
        <v>3</v>
      </c>
      <c r="G15" s="282"/>
      <c r="H15" s="283">
        <v>64</v>
      </c>
    </row>
    <row r="16" spans="2:8">
      <c r="B16" s="37" t="s">
        <v>6</v>
      </c>
      <c r="C16" s="282">
        <v>7</v>
      </c>
      <c r="D16" s="282">
        <v>2</v>
      </c>
      <c r="E16" s="283">
        <v>9</v>
      </c>
      <c r="F16" s="282">
        <v>2</v>
      </c>
      <c r="G16" s="282"/>
      <c r="H16" s="283">
        <v>11</v>
      </c>
    </row>
    <row r="17" spans="2:8">
      <c r="B17" s="37" t="s">
        <v>7</v>
      </c>
      <c r="C17" s="282">
        <v>0</v>
      </c>
      <c r="D17" s="282"/>
      <c r="E17" s="283">
        <v>0</v>
      </c>
      <c r="F17" s="282"/>
      <c r="G17" s="282"/>
      <c r="H17" s="283">
        <v>0</v>
      </c>
    </row>
    <row r="18" spans="2:8">
      <c r="B18" s="38" t="s">
        <v>24</v>
      </c>
      <c r="C18" s="284">
        <v>71</v>
      </c>
      <c r="D18" s="284">
        <v>2</v>
      </c>
      <c r="E18" s="284">
        <v>73</v>
      </c>
      <c r="F18" s="284">
        <v>5</v>
      </c>
      <c r="G18" s="284">
        <v>0</v>
      </c>
      <c r="H18" s="283">
        <v>78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278">
        <v>93</v>
      </c>
      <c r="D20" s="278"/>
      <c r="E20" s="279">
        <v>93</v>
      </c>
      <c r="F20" s="279"/>
      <c r="G20" s="278">
        <v>0</v>
      </c>
      <c r="H20" s="279">
        <v>93</v>
      </c>
    </row>
    <row r="21" spans="2:8">
      <c r="B21" s="37" t="s">
        <v>9</v>
      </c>
      <c r="C21" s="278">
        <v>210</v>
      </c>
      <c r="D21" s="278"/>
      <c r="E21" s="279">
        <v>210</v>
      </c>
      <c r="F21" s="279"/>
      <c r="G21" s="278">
        <v>0</v>
      </c>
      <c r="H21" s="279">
        <v>210</v>
      </c>
    </row>
    <row r="22" spans="2:8">
      <c r="B22" s="37" t="s">
        <v>10</v>
      </c>
      <c r="C22" s="278">
        <v>172</v>
      </c>
      <c r="D22" s="278"/>
      <c r="E22" s="279">
        <v>172</v>
      </c>
      <c r="F22" s="279"/>
      <c r="G22" s="278">
        <v>3</v>
      </c>
      <c r="H22" s="279">
        <v>175</v>
      </c>
    </row>
    <row r="23" spans="2:8">
      <c r="B23" s="37" t="s">
        <v>11</v>
      </c>
      <c r="C23" s="278">
        <v>131</v>
      </c>
      <c r="D23" s="278"/>
      <c r="E23" s="279">
        <v>131</v>
      </c>
      <c r="F23" s="279"/>
      <c r="G23" s="278">
        <v>7</v>
      </c>
      <c r="H23" s="279">
        <v>138</v>
      </c>
    </row>
    <row r="24" spans="2:8">
      <c r="B24" s="37" t="s">
        <v>12</v>
      </c>
      <c r="C24" s="278">
        <v>19</v>
      </c>
      <c r="D24" s="278"/>
      <c r="E24" s="279">
        <v>19</v>
      </c>
      <c r="F24" s="279"/>
      <c r="G24" s="278">
        <v>3</v>
      </c>
      <c r="H24" s="279">
        <v>22</v>
      </c>
    </row>
    <row r="25" spans="2:8">
      <c r="B25" s="37" t="s">
        <v>13</v>
      </c>
      <c r="C25" s="278">
        <v>5</v>
      </c>
      <c r="D25" s="278"/>
      <c r="E25" s="279">
        <v>5</v>
      </c>
      <c r="F25" s="279"/>
      <c r="G25" s="278"/>
      <c r="H25" s="279">
        <v>5</v>
      </c>
    </row>
    <row r="26" spans="2:8">
      <c r="B26" s="38" t="s">
        <v>25</v>
      </c>
      <c r="C26" s="280">
        <v>630</v>
      </c>
      <c r="D26" s="280">
        <v>0</v>
      </c>
      <c r="E26" s="280">
        <v>630</v>
      </c>
      <c r="F26" s="280"/>
      <c r="G26" s="280">
        <v>13</v>
      </c>
      <c r="H26" s="279">
        <v>643</v>
      </c>
    </row>
    <row r="27" spans="2:8">
      <c r="B27" s="39" t="s">
        <v>0</v>
      </c>
      <c r="C27" s="281">
        <v>701</v>
      </c>
      <c r="D27" s="281">
        <v>2</v>
      </c>
      <c r="E27" s="281">
        <v>703</v>
      </c>
      <c r="F27" s="281"/>
      <c r="G27" s="281">
        <v>13</v>
      </c>
      <c r="H27" s="281">
        <v>721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M26" sqref="M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68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38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66">
        <v>2</v>
      </c>
      <c r="D14" s="166">
        <v>0</v>
      </c>
      <c r="E14" s="167">
        <f t="shared" ref="E14:E18" si="0">C14+D14</f>
        <v>2</v>
      </c>
      <c r="F14" s="166">
        <v>0</v>
      </c>
      <c r="G14" s="166">
        <v>0</v>
      </c>
      <c r="H14" s="167">
        <f t="shared" ref="H14:H18" si="1">E14+F14+G14</f>
        <v>2</v>
      </c>
    </row>
    <row r="15" spans="2:8">
      <c r="B15" s="37" t="s">
        <v>5</v>
      </c>
      <c r="C15" s="166">
        <v>53</v>
      </c>
      <c r="D15" s="166">
        <v>0</v>
      </c>
      <c r="E15" s="167">
        <f t="shared" si="0"/>
        <v>53</v>
      </c>
      <c r="F15" s="166">
        <v>1</v>
      </c>
      <c r="G15" s="166">
        <v>0</v>
      </c>
      <c r="H15" s="167">
        <f t="shared" si="1"/>
        <v>54</v>
      </c>
    </row>
    <row r="16" spans="2:8">
      <c r="B16" s="37" t="s">
        <v>6</v>
      </c>
      <c r="C16" s="166">
        <v>8</v>
      </c>
      <c r="D16" s="166">
        <v>0</v>
      </c>
      <c r="E16" s="167">
        <f t="shared" si="0"/>
        <v>8</v>
      </c>
      <c r="F16" s="166">
        <v>3</v>
      </c>
      <c r="G16" s="166">
        <v>0</v>
      </c>
      <c r="H16" s="167">
        <f t="shared" si="1"/>
        <v>11</v>
      </c>
    </row>
    <row r="17" spans="2:8">
      <c r="B17" s="37" t="s">
        <v>7</v>
      </c>
      <c r="C17" s="166">
        <v>0</v>
      </c>
      <c r="D17" s="166">
        <v>0</v>
      </c>
      <c r="E17" s="167">
        <f t="shared" si="0"/>
        <v>0</v>
      </c>
      <c r="F17" s="166">
        <v>0</v>
      </c>
      <c r="G17" s="166">
        <v>0</v>
      </c>
      <c r="H17" s="167">
        <f t="shared" si="1"/>
        <v>0</v>
      </c>
    </row>
    <row r="18" spans="2:8">
      <c r="B18" s="38" t="s">
        <v>24</v>
      </c>
      <c r="C18" s="168">
        <f>SUM(C14:C17)</f>
        <v>63</v>
      </c>
      <c r="D18" s="168">
        <f>SUM(D14:D17)</f>
        <v>0</v>
      </c>
      <c r="E18" s="168">
        <f t="shared" si="0"/>
        <v>63</v>
      </c>
      <c r="F18" s="168">
        <f>SUM(F14:F17)</f>
        <v>4</v>
      </c>
      <c r="G18" s="168">
        <f>SUM(G14:G17)</f>
        <v>0</v>
      </c>
      <c r="H18" s="168">
        <f t="shared" si="1"/>
        <v>67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69">
        <v>15</v>
      </c>
      <c r="D20" s="169">
        <v>0</v>
      </c>
      <c r="E20" s="167">
        <f t="shared" ref="E20:E25" si="2">SUM(C20:D20)</f>
        <v>15</v>
      </c>
      <c r="F20" s="167">
        <v>0</v>
      </c>
      <c r="G20" s="166">
        <v>0</v>
      </c>
      <c r="H20" s="167">
        <f t="shared" ref="H20:H26" si="3">E20+G20</f>
        <v>15</v>
      </c>
    </row>
    <row r="21" spans="2:8">
      <c r="B21" s="37" t="s">
        <v>9</v>
      </c>
      <c r="C21" s="169">
        <v>248</v>
      </c>
      <c r="D21" s="169">
        <v>11</v>
      </c>
      <c r="E21" s="167">
        <f t="shared" si="2"/>
        <v>259</v>
      </c>
      <c r="F21" s="167">
        <v>0</v>
      </c>
      <c r="G21" s="166">
        <v>20</v>
      </c>
      <c r="H21" s="167">
        <f t="shared" si="3"/>
        <v>279</v>
      </c>
    </row>
    <row r="22" spans="2:8">
      <c r="B22" s="37" t="s">
        <v>10</v>
      </c>
      <c r="C22" s="169">
        <v>150</v>
      </c>
      <c r="D22" s="169">
        <v>9</v>
      </c>
      <c r="E22" s="167">
        <f t="shared" si="2"/>
        <v>159</v>
      </c>
      <c r="F22" s="167">
        <v>0</v>
      </c>
      <c r="G22" s="166">
        <v>14</v>
      </c>
      <c r="H22" s="167">
        <f t="shared" si="3"/>
        <v>173</v>
      </c>
    </row>
    <row r="23" spans="2:8">
      <c r="B23" s="37" t="s">
        <v>11</v>
      </c>
      <c r="C23" s="169">
        <v>9</v>
      </c>
      <c r="D23" s="169">
        <v>0</v>
      </c>
      <c r="E23" s="167">
        <f t="shared" si="2"/>
        <v>9</v>
      </c>
      <c r="F23" s="167">
        <v>0</v>
      </c>
      <c r="G23" s="166">
        <v>4</v>
      </c>
      <c r="H23" s="167">
        <f t="shared" si="3"/>
        <v>13</v>
      </c>
    </row>
    <row r="24" spans="2:8">
      <c r="B24" s="37" t="s">
        <v>12</v>
      </c>
      <c r="C24" s="169">
        <v>21</v>
      </c>
      <c r="D24" s="169">
        <v>1</v>
      </c>
      <c r="E24" s="167">
        <f t="shared" si="2"/>
        <v>22</v>
      </c>
      <c r="F24" s="167">
        <v>0</v>
      </c>
      <c r="G24" s="166">
        <v>3</v>
      </c>
      <c r="H24" s="167">
        <f t="shared" si="3"/>
        <v>25</v>
      </c>
    </row>
    <row r="25" spans="2:8">
      <c r="B25" s="37" t="s">
        <v>13</v>
      </c>
      <c r="C25" s="169">
        <v>0</v>
      </c>
      <c r="D25" s="169">
        <v>0</v>
      </c>
      <c r="E25" s="167">
        <f t="shared" si="2"/>
        <v>0</v>
      </c>
      <c r="F25" s="167">
        <v>0</v>
      </c>
      <c r="G25" s="166">
        <v>0</v>
      </c>
      <c r="H25" s="167">
        <f t="shared" si="3"/>
        <v>0</v>
      </c>
    </row>
    <row r="26" spans="2:8">
      <c r="B26" s="38" t="s">
        <v>25</v>
      </c>
      <c r="C26" s="168">
        <f>SUM(C20:C25)</f>
        <v>443</v>
      </c>
      <c r="D26" s="168">
        <f>SUM(D20:D25)</f>
        <v>21</v>
      </c>
      <c r="E26" s="168">
        <f>SUM(E20:E25)</f>
        <v>464</v>
      </c>
      <c r="F26" s="167">
        <v>0</v>
      </c>
      <c r="G26" s="168">
        <f>SUM(G20:G25)</f>
        <v>41</v>
      </c>
      <c r="H26" s="167">
        <f t="shared" si="3"/>
        <v>505</v>
      </c>
    </row>
    <row r="27" spans="2:8">
      <c r="B27" s="39" t="s">
        <v>0</v>
      </c>
      <c r="C27" s="170">
        <f>C18+C26</f>
        <v>506</v>
      </c>
      <c r="D27" s="170">
        <f>D18+D26</f>
        <v>21</v>
      </c>
      <c r="E27" s="170">
        <f>E18+E26</f>
        <v>527</v>
      </c>
      <c r="F27" s="170">
        <f>F18</f>
        <v>4</v>
      </c>
      <c r="G27" s="170">
        <f>G18+G26</f>
        <v>41</v>
      </c>
      <c r="H27" s="170">
        <f>H18+H26</f>
        <v>572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O34" sqref="O3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69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38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71">
        <v>3</v>
      </c>
      <c r="D14" s="171">
        <v>0</v>
      </c>
      <c r="E14" s="172">
        <v>3</v>
      </c>
      <c r="F14" s="171">
        <v>0</v>
      </c>
      <c r="G14" s="171">
        <v>0</v>
      </c>
      <c r="H14" s="172">
        <v>3</v>
      </c>
    </row>
    <row r="15" spans="2:8">
      <c r="B15" s="37" t="s">
        <v>5</v>
      </c>
      <c r="C15" s="171">
        <v>276</v>
      </c>
      <c r="D15" s="171">
        <v>0</v>
      </c>
      <c r="E15" s="172">
        <v>276</v>
      </c>
      <c r="F15" s="171">
        <v>8</v>
      </c>
      <c r="G15" s="171">
        <v>0</v>
      </c>
      <c r="H15" s="172">
        <v>284</v>
      </c>
    </row>
    <row r="16" spans="2:8">
      <c r="B16" s="37" t="s">
        <v>6</v>
      </c>
      <c r="C16" s="171">
        <v>31</v>
      </c>
      <c r="D16" s="171">
        <v>0</v>
      </c>
      <c r="E16" s="172">
        <v>31</v>
      </c>
      <c r="F16" s="171">
        <v>3</v>
      </c>
      <c r="G16" s="171">
        <v>0</v>
      </c>
      <c r="H16" s="172">
        <v>34</v>
      </c>
    </row>
    <row r="17" spans="2:8">
      <c r="B17" s="37" t="s">
        <v>7</v>
      </c>
      <c r="C17" s="171">
        <v>29</v>
      </c>
      <c r="D17" s="171">
        <v>0</v>
      </c>
      <c r="E17" s="172">
        <v>29</v>
      </c>
      <c r="F17" s="171">
        <v>0</v>
      </c>
      <c r="G17" s="171">
        <v>0</v>
      </c>
      <c r="H17" s="172">
        <v>29</v>
      </c>
    </row>
    <row r="18" spans="2:8">
      <c r="B18" s="38" t="s">
        <v>24</v>
      </c>
      <c r="C18" s="173">
        <v>339</v>
      </c>
      <c r="D18" s="173">
        <v>0</v>
      </c>
      <c r="E18" s="173">
        <v>339</v>
      </c>
      <c r="F18" s="173">
        <v>11</v>
      </c>
      <c r="G18" s="173">
        <v>0</v>
      </c>
      <c r="H18" s="172">
        <v>350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74">
        <v>0</v>
      </c>
      <c r="D20" s="174">
        <v>0</v>
      </c>
      <c r="E20" s="175">
        <v>0</v>
      </c>
      <c r="F20" s="175"/>
      <c r="G20" s="174">
        <v>0</v>
      </c>
      <c r="H20" s="175">
        <v>0</v>
      </c>
    </row>
    <row r="21" spans="2:8">
      <c r="B21" s="37" t="s">
        <v>9</v>
      </c>
      <c r="C21" s="174">
        <v>738</v>
      </c>
      <c r="D21" s="174">
        <v>0</v>
      </c>
      <c r="E21" s="175">
        <v>738</v>
      </c>
      <c r="F21" s="175"/>
      <c r="G21" s="174">
        <v>0</v>
      </c>
      <c r="H21" s="175">
        <v>738</v>
      </c>
    </row>
    <row r="22" spans="2:8">
      <c r="B22" s="37" t="s">
        <v>10</v>
      </c>
      <c r="C22" s="174">
        <v>573</v>
      </c>
      <c r="D22" s="174">
        <v>0</v>
      </c>
      <c r="E22" s="175">
        <v>573</v>
      </c>
      <c r="F22" s="175"/>
      <c r="G22" s="174">
        <v>0</v>
      </c>
      <c r="H22" s="175">
        <v>573</v>
      </c>
    </row>
    <row r="23" spans="2:8">
      <c r="B23" s="37" t="s">
        <v>11</v>
      </c>
      <c r="C23" s="174">
        <v>151</v>
      </c>
      <c r="D23" s="174">
        <v>0</v>
      </c>
      <c r="E23" s="175">
        <v>151</v>
      </c>
      <c r="F23" s="175"/>
      <c r="G23" s="174">
        <v>0</v>
      </c>
      <c r="H23" s="175">
        <v>151</v>
      </c>
    </row>
    <row r="24" spans="2:8">
      <c r="B24" s="37" t="s">
        <v>12</v>
      </c>
      <c r="C24" s="174">
        <v>655</v>
      </c>
      <c r="D24" s="174">
        <v>0</v>
      </c>
      <c r="E24" s="175">
        <v>655</v>
      </c>
      <c r="F24" s="175"/>
      <c r="G24" s="174">
        <v>0</v>
      </c>
      <c r="H24" s="175">
        <v>655</v>
      </c>
    </row>
    <row r="25" spans="2:8">
      <c r="B25" s="37" t="s">
        <v>13</v>
      </c>
      <c r="C25" s="174">
        <v>192</v>
      </c>
      <c r="D25" s="174">
        <v>0</v>
      </c>
      <c r="E25" s="175">
        <v>192</v>
      </c>
      <c r="F25" s="175"/>
      <c r="G25" s="174">
        <v>140</v>
      </c>
      <c r="H25" s="175">
        <v>332</v>
      </c>
    </row>
    <row r="26" spans="2:8">
      <c r="B26" s="38" t="s">
        <v>25</v>
      </c>
      <c r="C26" s="176">
        <v>2309</v>
      </c>
      <c r="D26" s="176">
        <v>0</v>
      </c>
      <c r="E26" s="176">
        <v>2309</v>
      </c>
      <c r="F26" s="176"/>
      <c r="G26" s="176">
        <v>140</v>
      </c>
      <c r="H26" s="175">
        <v>2449</v>
      </c>
    </row>
    <row r="27" spans="2:8">
      <c r="B27" s="39" t="s">
        <v>0</v>
      </c>
      <c r="C27" s="177">
        <v>2648</v>
      </c>
      <c r="D27" s="177">
        <v>0</v>
      </c>
      <c r="E27" s="177">
        <v>2648</v>
      </c>
      <c r="F27" s="177"/>
      <c r="G27" s="177">
        <v>140</v>
      </c>
      <c r="H27" s="177">
        <v>2799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J31" sqref="J3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70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39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 ht="12.75" customHeight="1">
      <c r="B8" s="267" t="s">
        <v>30</v>
      </c>
      <c r="C8" s="270" t="s">
        <v>14</v>
      </c>
      <c r="D8" s="271"/>
      <c r="E8" s="271"/>
      <c r="F8" s="272"/>
      <c r="G8" s="267" t="s">
        <v>15</v>
      </c>
      <c r="H8" s="267" t="s">
        <v>16</v>
      </c>
    </row>
    <row r="9" spans="2:8">
      <c r="B9" s="268"/>
      <c r="C9" s="270" t="s">
        <v>17</v>
      </c>
      <c r="D9" s="271"/>
      <c r="E9" s="272"/>
      <c r="F9" s="267" t="s">
        <v>18</v>
      </c>
      <c r="G9" s="268"/>
      <c r="H9" s="268"/>
    </row>
    <row r="10" spans="2:8" ht="12.75" customHeight="1">
      <c r="B10" s="268"/>
      <c r="C10" s="30" t="s">
        <v>19</v>
      </c>
      <c r="D10" s="30" t="s">
        <v>20</v>
      </c>
      <c r="E10" s="267" t="s">
        <v>21</v>
      </c>
      <c r="F10" s="268"/>
      <c r="G10" s="268"/>
      <c r="H10" s="268"/>
    </row>
    <row r="11" spans="2:8">
      <c r="B11" s="268"/>
      <c r="C11" s="31" t="s">
        <v>20</v>
      </c>
      <c r="D11" s="31" t="s">
        <v>2</v>
      </c>
      <c r="E11" s="268"/>
      <c r="F11" s="268"/>
      <c r="G11" s="268"/>
      <c r="H11" s="268"/>
    </row>
    <row r="12" spans="2:8">
      <c r="B12" s="269"/>
      <c r="C12" s="32" t="s">
        <v>3</v>
      </c>
      <c r="D12" s="32" t="s">
        <v>1</v>
      </c>
      <c r="E12" s="269"/>
      <c r="F12" s="269"/>
      <c r="G12" s="269"/>
      <c r="H12" s="269"/>
    </row>
    <row r="13" spans="2:8" ht="12.75" customHeight="1">
      <c r="B13" s="264" t="s">
        <v>22</v>
      </c>
      <c r="C13" s="265"/>
      <c r="D13" s="265"/>
      <c r="E13" s="265"/>
      <c r="F13" s="265"/>
      <c r="G13" s="265"/>
      <c r="H13" s="266"/>
    </row>
    <row r="14" spans="2:8">
      <c r="B14" s="37" t="s">
        <v>4</v>
      </c>
      <c r="C14" s="181">
        <v>2</v>
      </c>
      <c r="D14" s="181">
        <v>0</v>
      </c>
      <c r="E14" s="178">
        <v>2</v>
      </c>
      <c r="F14" s="181">
        <v>0</v>
      </c>
      <c r="G14" s="181">
        <v>0</v>
      </c>
      <c r="H14" s="178">
        <v>2</v>
      </c>
    </row>
    <row r="15" spans="2:8">
      <c r="B15" s="37" t="s">
        <v>5</v>
      </c>
      <c r="C15" s="181">
        <v>31</v>
      </c>
      <c r="D15" s="181">
        <v>1</v>
      </c>
      <c r="E15" s="178">
        <v>32</v>
      </c>
      <c r="F15" s="181">
        <v>4</v>
      </c>
      <c r="G15" s="181">
        <v>0</v>
      </c>
      <c r="H15" s="178">
        <v>36</v>
      </c>
    </row>
    <row r="16" spans="2:8">
      <c r="B16" s="37" t="s">
        <v>6</v>
      </c>
      <c r="C16" s="181">
        <v>10</v>
      </c>
      <c r="D16" s="181">
        <v>0</v>
      </c>
      <c r="E16" s="178">
        <v>10</v>
      </c>
      <c r="F16" s="181">
        <v>3</v>
      </c>
      <c r="G16" s="181">
        <v>0</v>
      </c>
      <c r="H16" s="178">
        <v>13</v>
      </c>
    </row>
    <row r="17" spans="2:8">
      <c r="B17" s="37" t="s">
        <v>7</v>
      </c>
      <c r="C17" s="180">
        <v>0</v>
      </c>
      <c r="D17" s="180">
        <v>0</v>
      </c>
      <c r="E17" s="178">
        <v>0</v>
      </c>
      <c r="F17" s="180">
        <v>0</v>
      </c>
      <c r="G17" s="180">
        <v>0</v>
      </c>
      <c r="H17" s="178">
        <v>0</v>
      </c>
    </row>
    <row r="18" spans="2:8" ht="12.75" customHeight="1">
      <c r="B18" s="38" t="s">
        <v>24</v>
      </c>
      <c r="C18" s="179">
        <v>43</v>
      </c>
      <c r="D18" s="179">
        <v>1</v>
      </c>
      <c r="E18" s="179">
        <v>44</v>
      </c>
      <c r="F18" s="179">
        <v>7</v>
      </c>
      <c r="G18" s="179">
        <v>0</v>
      </c>
      <c r="H18" s="178">
        <v>51</v>
      </c>
    </row>
    <row r="19" spans="2:8">
      <c r="B19" s="261" t="s">
        <v>23</v>
      </c>
      <c r="C19" s="262"/>
      <c r="D19" s="262"/>
      <c r="E19" s="262"/>
      <c r="F19" s="262"/>
      <c r="G19" s="262"/>
      <c r="H19" s="263"/>
    </row>
    <row r="20" spans="2:8">
      <c r="B20" s="37" t="s">
        <v>8</v>
      </c>
      <c r="C20" s="186">
        <v>0</v>
      </c>
      <c r="D20" s="186">
        <v>0</v>
      </c>
      <c r="E20" s="182">
        <v>0</v>
      </c>
      <c r="F20" s="182"/>
      <c r="G20" s="185">
        <v>0</v>
      </c>
      <c r="H20" s="182">
        <v>0</v>
      </c>
    </row>
    <row r="21" spans="2:8">
      <c r="B21" s="37" t="s">
        <v>9</v>
      </c>
      <c r="C21" s="186">
        <v>0</v>
      </c>
      <c r="D21" s="186">
        <v>0</v>
      </c>
      <c r="E21" s="182">
        <v>0</v>
      </c>
      <c r="F21" s="182"/>
      <c r="G21" s="185">
        <v>0</v>
      </c>
      <c r="H21" s="182">
        <v>0</v>
      </c>
    </row>
    <row r="22" spans="2:8">
      <c r="B22" s="37" t="s">
        <v>10</v>
      </c>
      <c r="C22" s="187">
        <v>185</v>
      </c>
      <c r="D22" s="187">
        <v>0</v>
      </c>
      <c r="E22" s="182">
        <v>185</v>
      </c>
      <c r="F22" s="182"/>
      <c r="G22" s="187">
        <v>5</v>
      </c>
      <c r="H22" s="182">
        <v>190</v>
      </c>
    </row>
    <row r="23" spans="2:8">
      <c r="B23" s="37" t="s">
        <v>11</v>
      </c>
      <c r="C23" s="187">
        <v>58</v>
      </c>
      <c r="D23" s="187">
        <v>2</v>
      </c>
      <c r="E23" s="182">
        <v>60</v>
      </c>
      <c r="F23" s="182"/>
      <c r="G23" s="187">
        <v>1</v>
      </c>
      <c r="H23" s="182">
        <v>61</v>
      </c>
    </row>
    <row r="24" spans="2:8">
      <c r="B24" s="37" t="s">
        <v>12</v>
      </c>
      <c r="C24" s="187">
        <v>39</v>
      </c>
      <c r="D24" s="187">
        <v>0</v>
      </c>
      <c r="E24" s="182">
        <v>39</v>
      </c>
      <c r="F24" s="182"/>
      <c r="G24" s="187">
        <v>0</v>
      </c>
      <c r="H24" s="182">
        <v>39</v>
      </c>
    </row>
    <row r="25" spans="2:8">
      <c r="B25" s="37" t="s">
        <v>13</v>
      </c>
      <c r="C25" s="187">
        <v>38</v>
      </c>
      <c r="D25" s="187">
        <v>0</v>
      </c>
      <c r="E25" s="182">
        <v>38</v>
      </c>
      <c r="F25" s="182"/>
      <c r="G25" s="187">
        <v>1</v>
      </c>
      <c r="H25" s="182">
        <v>39</v>
      </c>
    </row>
    <row r="26" spans="2:8">
      <c r="B26" s="38" t="s">
        <v>25</v>
      </c>
      <c r="C26" s="183">
        <v>320</v>
      </c>
      <c r="D26" s="183">
        <v>2</v>
      </c>
      <c r="E26" s="183">
        <v>322</v>
      </c>
      <c r="F26" s="183"/>
      <c r="G26" s="183">
        <v>7</v>
      </c>
      <c r="H26" s="182">
        <v>329</v>
      </c>
    </row>
    <row r="27" spans="2:8">
      <c r="B27" s="39" t="s">
        <v>0</v>
      </c>
      <c r="C27" s="184">
        <v>363</v>
      </c>
      <c r="D27" s="184">
        <v>3</v>
      </c>
      <c r="E27" s="184">
        <v>366</v>
      </c>
      <c r="F27" s="184"/>
      <c r="G27" s="184">
        <v>7</v>
      </c>
      <c r="H27" s="184">
        <v>380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M16" sqref="M1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54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34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73">
        <v>2</v>
      </c>
      <c r="D14" s="73"/>
      <c r="E14" s="74">
        <f>C14+D14</f>
        <v>2</v>
      </c>
      <c r="F14" s="73"/>
      <c r="G14" s="73"/>
      <c r="H14" s="74">
        <f>E14+F14+G14</f>
        <v>2</v>
      </c>
    </row>
    <row r="15" spans="2:8">
      <c r="B15" s="37" t="s">
        <v>5</v>
      </c>
      <c r="C15" s="73">
        <v>40</v>
      </c>
      <c r="D15" s="73">
        <v>1</v>
      </c>
      <c r="E15" s="74">
        <f>C15+D15</f>
        <v>41</v>
      </c>
      <c r="F15" s="73">
        <v>1</v>
      </c>
      <c r="G15" s="73"/>
      <c r="H15" s="74">
        <f t="shared" ref="H15:H16" si="0">E15+F15+G15</f>
        <v>42</v>
      </c>
    </row>
    <row r="16" spans="2:8">
      <c r="B16" s="37" t="s">
        <v>6</v>
      </c>
      <c r="C16" s="73">
        <v>1</v>
      </c>
      <c r="D16" s="73"/>
      <c r="E16" s="74">
        <f>C16+D16</f>
        <v>1</v>
      </c>
      <c r="F16" s="73"/>
      <c r="G16" s="73"/>
      <c r="H16" s="74">
        <f t="shared" si="0"/>
        <v>1</v>
      </c>
    </row>
    <row r="17" spans="2:8">
      <c r="B17" s="37" t="s">
        <v>7</v>
      </c>
      <c r="C17" s="73">
        <v>16</v>
      </c>
      <c r="D17" s="73"/>
      <c r="E17" s="74">
        <f>C17+D17</f>
        <v>16</v>
      </c>
      <c r="F17" s="73">
        <v>2</v>
      </c>
      <c r="G17" s="73"/>
      <c r="H17" s="74">
        <f>E17+F17+G17</f>
        <v>18</v>
      </c>
    </row>
    <row r="18" spans="2:8">
      <c r="B18" s="38" t="s">
        <v>24</v>
      </c>
      <c r="C18" s="76">
        <f>SUM(C14:C17)</f>
        <v>59</v>
      </c>
      <c r="D18" s="76">
        <f>SUM(D14:D17)</f>
        <v>1</v>
      </c>
      <c r="E18" s="76">
        <f>C18+D18</f>
        <v>60</v>
      </c>
      <c r="F18" s="76">
        <f>SUM(F14:F17)</f>
        <v>3</v>
      </c>
      <c r="G18" s="76">
        <f>SUM(G14:G17)</f>
        <v>0</v>
      </c>
      <c r="H18" s="74">
        <f>E18+F18+G18</f>
        <v>63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68"/>
      <c r="D20" s="68"/>
      <c r="E20" s="64">
        <v>0</v>
      </c>
      <c r="F20" s="64"/>
      <c r="G20" s="67"/>
      <c r="H20" s="64">
        <v>0</v>
      </c>
    </row>
    <row r="21" spans="2:8">
      <c r="B21" s="37" t="s">
        <v>9</v>
      </c>
      <c r="C21" s="68"/>
      <c r="D21" s="68"/>
      <c r="E21" s="64">
        <v>0</v>
      </c>
      <c r="F21" s="64"/>
      <c r="G21" s="67"/>
      <c r="H21" s="64">
        <v>0</v>
      </c>
    </row>
    <row r="22" spans="2:8">
      <c r="B22" s="37" t="s">
        <v>10</v>
      </c>
      <c r="C22" s="68">
        <v>427</v>
      </c>
      <c r="D22" s="68"/>
      <c r="E22" s="64">
        <v>427</v>
      </c>
      <c r="F22" s="64"/>
      <c r="G22" s="67">
        <v>11</v>
      </c>
      <c r="H22" s="64">
        <v>438</v>
      </c>
    </row>
    <row r="23" spans="2:8">
      <c r="B23" s="37" t="s">
        <v>11</v>
      </c>
      <c r="C23" s="68">
        <v>21</v>
      </c>
      <c r="D23" s="68"/>
      <c r="E23" s="64">
        <v>21</v>
      </c>
      <c r="F23" s="64"/>
      <c r="G23" s="67">
        <v>1</v>
      </c>
      <c r="H23" s="64">
        <v>22</v>
      </c>
    </row>
    <row r="24" spans="2:8">
      <c r="B24" s="37" t="s">
        <v>12</v>
      </c>
      <c r="C24" s="68">
        <v>36</v>
      </c>
      <c r="D24" s="68"/>
      <c r="E24" s="64">
        <v>36</v>
      </c>
      <c r="F24" s="64"/>
      <c r="G24" s="67">
        <v>4</v>
      </c>
      <c r="H24" s="64">
        <v>40</v>
      </c>
    </row>
    <row r="25" spans="2:8">
      <c r="B25" s="37" t="s">
        <v>13</v>
      </c>
      <c r="C25" s="68">
        <v>22</v>
      </c>
      <c r="D25" s="68"/>
      <c r="E25" s="64">
        <v>22</v>
      </c>
      <c r="F25" s="64"/>
      <c r="G25" s="67">
        <v>2</v>
      </c>
      <c r="H25" s="64">
        <v>24</v>
      </c>
    </row>
    <row r="26" spans="2:8">
      <c r="B26" s="38" t="s">
        <v>25</v>
      </c>
      <c r="C26" s="65">
        <v>506</v>
      </c>
      <c r="D26" s="65">
        <v>0</v>
      </c>
      <c r="E26" s="65">
        <v>506</v>
      </c>
      <c r="F26" s="65"/>
      <c r="G26" s="65">
        <v>18</v>
      </c>
      <c r="H26" s="64">
        <v>524</v>
      </c>
    </row>
    <row r="27" spans="2:8">
      <c r="B27" s="39" t="s">
        <v>0</v>
      </c>
      <c r="C27" s="66">
        <v>566</v>
      </c>
      <c r="D27" s="66">
        <v>1</v>
      </c>
      <c r="E27" s="66">
        <v>567</v>
      </c>
      <c r="F27" s="66"/>
      <c r="G27" s="66">
        <v>18</v>
      </c>
      <c r="H27" s="66">
        <v>587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0:D25 G20:G25" name="Dados dos TRTs_3"/>
    <protectedRange sqref="C2:F3 C4" name="Cabecalho_3"/>
    <protectedRange sqref="C14:D17 F14:G17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J20" sqref="J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59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60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237">
        <v>3</v>
      </c>
      <c r="D14" s="237">
        <v>0</v>
      </c>
      <c r="E14" s="233">
        <v>3</v>
      </c>
      <c r="F14" s="237">
        <v>1</v>
      </c>
      <c r="G14" s="235">
        <v>0</v>
      </c>
      <c r="H14" s="234">
        <v>4</v>
      </c>
    </row>
    <row r="15" spans="2:8">
      <c r="B15" s="37" t="s">
        <v>5</v>
      </c>
      <c r="C15" s="237">
        <v>156</v>
      </c>
      <c r="D15" s="237">
        <v>0</v>
      </c>
      <c r="E15" s="233">
        <v>156</v>
      </c>
      <c r="F15" s="237">
        <v>29</v>
      </c>
      <c r="G15" s="235">
        <v>1</v>
      </c>
      <c r="H15" s="234">
        <v>186</v>
      </c>
    </row>
    <row r="16" spans="2:8">
      <c r="B16" s="37" t="s">
        <v>6</v>
      </c>
      <c r="C16" s="237">
        <v>31</v>
      </c>
      <c r="D16" s="237">
        <v>0</v>
      </c>
      <c r="E16" s="233">
        <v>31</v>
      </c>
      <c r="F16" s="237">
        <v>5</v>
      </c>
      <c r="G16" s="235">
        <v>1</v>
      </c>
      <c r="H16" s="234">
        <v>37</v>
      </c>
    </row>
    <row r="17" spans="2:8">
      <c r="B17" s="37" t="s">
        <v>7</v>
      </c>
      <c r="C17" s="237">
        <v>32</v>
      </c>
      <c r="D17" s="237">
        <v>1</v>
      </c>
      <c r="E17" s="233">
        <v>33</v>
      </c>
      <c r="F17" s="237">
        <v>11</v>
      </c>
      <c r="G17" s="235">
        <v>0</v>
      </c>
      <c r="H17" s="234">
        <v>44</v>
      </c>
    </row>
    <row r="18" spans="2:8">
      <c r="B18" s="38" t="s">
        <v>24</v>
      </c>
      <c r="C18" s="233">
        <v>222</v>
      </c>
      <c r="D18" s="233">
        <v>1</v>
      </c>
      <c r="E18" s="233">
        <v>223</v>
      </c>
      <c r="F18" s="233">
        <v>46</v>
      </c>
      <c r="G18" s="233">
        <v>2</v>
      </c>
      <c r="H18" s="234">
        <v>271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237">
        <v>159</v>
      </c>
      <c r="D20" s="237">
        <v>0</v>
      </c>
      <c r="E20" s="236">
        <v>159</v>
      </c>
      <c r="F20" s="236">
        <v>0</v>
      </c>
      <c r="G20" s="238">
        <v>1</v>
      </c>
      <c r="H20" s="239">
        <v>160</v>
      </c>
    </row>
    <row r="21" spans="2:8">
      <c r="B21" s="37" t="s">
        <v>9</v>
      </c>
      <c r="C21" s="237">
        <v>492</v>
      </c>
      <c r="D21" s="237">
        <v>0</v>
      </c>
      <c r="E21" s="236">
        <v>492</v>
      </c>
      <c r="F21" s="236">
        <v>0</v>
      </c>
      <c r="G21" s="238">
        <v>16</v>
      </c>
      <c r="H21" s="239">
        <v>508</v>
      </c>
    </row>
    <row r="22" spans="2:8">
      <c r="B22" s="37" t="s">
        <v>10</v>
      </c>
      <c r="C22" s="237">
        <v>470</v>
      </c>
      <c r="D22" s="237">
        <v>0</v>
      </c>
      <c r="E22" s="236">
        <v>470</v>
      </c>
      <c r="F22" s="236">
        <v>0</v>
      </c>
      <c r="G22" s="238">
        <v>11</v>
      </c>
      <c r="H22" s="239">
        <v>481</v>
      </c>
    </row>
    <row r="23" spans="2:8">
      <c r="B23" s="37" t="s">
        <v>11</v>
      </c>
      <c r="C23" s="237">
        <v>410</v>
      </c>
      <c r="D23" s="237">
        <v>0</v>
      </c>
      <c r="E23" s="236">
        <v>410</v>
      </c>
      <c r="F23" s="236">
        <v>0</v>
      </c>
      <c r="G23" s="238">
        <v>32</v>
      </c>
      <c r="H23" s="239">
        <v>442</v>
      </c>
    </row>
    <row r="24" spans="2:8">
      <c r="B24" s="37" t="s">
        <v>12</v>
      </c>
      <c r="C24" s="237">
        <v>221</v>
      </c>
      <c r="D24" s="237">
        <v>0</v>
      </c>
      <c r="E24" s="236">
        <v>221</v>
      </c>
      <c r="F24" s="236">
        <v>0</v>
      </c>
      <c r="G24" s="238">
        <v>27</v>
      </c>
      <c r="H24" s="239">
        <v>248</v>
      </c>
    </row>
    <row r="25" spans="2:8">
      <c r="B25" s="37" t="s">
        <v>13</v>
      </c>
      <c r="C25" s="237">
        <v>0</v>
      </c>
      <c r="D25" s="237">
        <v>0</v>
      </c>
      <c r="E25" s="236">
        <v>0</v>
      </c>
      <c r="F25" s="236">
        <v>0</v>
      </c>
      <c r="G25" s="238">
        <v>0</v>
      </c>
      <c r="H25" s="239">
        <v>0</v>
      </c>
    </row>
    <row r="26" spans="2:8">
      <c r="B26" s="38" t="s">
        <v>25</v>
      </c>
      <c r="C26" s="236">
        <v>1752</v>
      </c>
      <c r="D26" s="236">
        <v>0</v>
      </c>
      <c r="E26" s="236">
        <v>1752</v>
      </c>
      <c r="F26" s="236">
        <v>0</v>
      </c>
      <c r="G26" s="236">
        <v>87</v>
      </c>
      <c r="H26" s="236">
        <v>1839</v>
      </c>
    </row>
    <row r="27" spans="2:8">
      <c r="B27" s="39" t="s">
        <v>0</v>
      </c>
      <c r="C27" s="240">
        <v>1974</v>
      </c>
      <c r="D27" s="240">
        <v>1</v>
      </c>
      <c r="E27" s="240">
        <v>1975</v>
      </c>
      <c r="F27" s="240">
        <v>46</v>
      </c>
      <c r="G27" s="240">
        <v>89</v>
      </c>
      <c r="H27" s="241">
        <v>2110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K18" sqref="K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4" t="s">
        <v>27</v>
      </c>
      <c r="C1" s="15"/>
      <c r="D1" s="15"/>
      <c r="E1" s="15"/>
      <c r="F1" s="15"/>
      <c r="G1" s="15"/>
      <c r="H1" s="15"/>
    </row>
    <row r="2" spans="2:8">
      <c r="B2" s="14" t="s">
        <v>29</v>
      </c>
      <c r="C2" s="274" t="s">
        <v>55</v>
      </c>
      <c r="D2" s="274"/>
      <c r="E2" s="274"/>
      <c r="F2" s="274"/>
      <c r="G2" s="15"/>
      <c r="H2" s="15"/>
    </row>
    <row r="3" spans="2:8">
      <c r="B3" s="14" t="s">
        <v>28</v>
      </c>
      <c r="C3" s="274" t="s">
        <v>38</v>
      </c>
      <c r="D3" s="274"/>
      <c r="E3" s="274"/>
      <c r="F3" s="274"/>
      <c r="G3" s="15"/>
      <c r="H3" s="15"/>
    </row>
    <row r="4" spans="2:8">
      <c r="B4" s="15" t="s">
        <v>31</v>
      </c>
      <c r="C4" s="55">
        <v>43829</v>
      </c>
      <c r="D4" s="15"/>
      <c r="E4" s="15"/>
      <c r="F4" s="15"/>
      <c r="G4" s="15"/>
      <c r="H4" s="15"/>
    </row>
    <row r="5" spans="2:8">
      <c r="B5" s="276" t="s">
        <v>35</v>
      </c>
      <c r="C5" s="276"/>
      <c r="D5" s="276"/>
      <c r="E5" s="276"/>
      <c r="F5" s="276"/>
      <c r="G5" s="276"/>
      <c r="H5" s="276"/>
    </row>
    <row r="6" spans="2:8">
      <c r="B6" s="16"/>
      <c r="C6" s="15"/>
      <c r="D6" s="15"/>
      <c r="E6" s="15"/>
      <c r="F6" s="15"/>
      <c r="G6" s="15"/>
      <c r="H6" s="15"/>
    </row>
    <row r="7" spans="2:8">
      <c r="B7" s="17" t="s">
        <v>33</v>
      </c>
      <c r="C7" s="15"/>
      <c r="D7" s="15"/>
      <c r="E7" s="15"/>
      <c r="F7" s="15"/>
      <c r="G7" s="15"/>
      <c r="H7" s="15"/>
    </row>
    <row r="8" spans="2:8">
      <c r="B8" s="277" t="s">
        <v>30</v>
      </c>
      <c r="C8" s="277" t="s">
        <v>14</v>
      </c>
      <c r="D8" s="277"/>
      <c r="E8" s="277"/>
      <c r="F8" s="277"/>
      <c r="G8" s="277" t="s">
        <v>15</v>
      </c>
      <c r="H8" s="277" t="s">
        <v>16</v>
      </c>
    </row>
    <row r="9" spans="2:8">
      <c r="B9" s="277"/>
      <c r="C9" s="277" t="s">
        <v>17</v>
      </c>
      <c r="D9" s="277"/>
      <c r="E9" s="277"/>
      <c r="F9" s="277" t="s">
        <v>18</v>
      </c>
      <c r="G9" s="277"/>
      <c r="H9" s="277"/>
    </row>
    <row r="10" spans="2:8">
      <c r="B10" s="277"/>
      <c r="C10" s="18" t="s">
        <v>19</v>
      </c>
      <c r="D10" s="18" t="s">
        <v>20</v>
      </c>
      <c r="E10" s="277" t="s">
        <v>21</v>
      </c>
      <c r="F10" s="277"/>
      <c r="G10" s="277"/>
      <c r="H10" s="277"/>
    </row>
    <row r="11" spans="2:8">
      <c r="B11" s="277"/>
      <c r="C11" s="19" t="s">
        <v>20</v>
      </c>
      <c r="D11" s="19" t="s">
        <v>2</v>
      </c>
      <c r="E11" s="277"/>
      <c r="F11" s="277"/>
      <c r="G11" s="277"/>
      <c r="H11" s="277"/>
    </row>
    <row r="12" spans="2:8">
      <c r="B12" s="277"/>
      <c r="C12" s="56" t="s">
        <v>3</v>
      </c>
      <c r="D12" s="56" t="s">
        <v>1</v>
      </c>
      <c r="E12" s="277"/>
      <c r="F12" s="277"/>
      <c r="G12" s="277"/>
      <c r="H12" s="277"/>
    </row>
    <row r="13" spans="2:8" ht="12.75" customHeight="1">
      <c r="B13" s="275" t="s">
        <v>22</v>
      </c>
      <c r="C13" s="275"/>
      <c r="D13" s="275"/>
      <c r="E13" s="275"/>
      <c r="F13" s="275"/>
      <c r="G13" s="275"/>
      <c r="H13" s="275"/>
    </row>
    <row r="14" spans="2:8">
      <c r="B14" s="20" t="s">
        <v>4</v>
      </c>
      <c r="C14" s="217">
        <v>4</v>
      </c>
      <c r="D14" s="217"/>
      <c r="E14" s="218"/>
      <c r="F14" s="217"/>
      <c r="G14" s="217"/>
      <c r="H14" s="218">
        <v>4</v>
      </c>
    </row>
    <row r="15" spans="2:8">
      <c r="B15" s="20" t="s">
        <v>5</v>
      </c>
      <c r="C15" s="217">
        <v>88</v>
      </c>
      <c r="D15" s="217"/>
      <c r="E15" s="218"/>
      <c r="F15" s="217"/>
      <c r="G15" s="217"/>
      <c r="H15" s="218">
        <v>88</v>
      </c>
    </row>
    <row r="16" spans="2:8">
      <c r="B16" s="20" t="s">
        <v>6</v>
      </c>
      <c r="C16" s="217">
        <v>3</v>
      </c>
      <c r="D16" s="217"/>
      <c r="E16" s="218"/>
      <c r="F16" s="217"/>
      <c r="G16" s="217"/>
      <c r="H16" s="218">
        <v>3</v>
      </c>
    </row>
    <row r="17" spans="2:8">
      <c r="B17" s="20" t="s">
        <v>7</v>
      </c>
      <c r="C17" s="217">
        <v>15</v>
      </c>
      <c r="D17" s="217"/>
      <c r="E17" s="218"/>
      <c r="F17" s="217"/>
      <c r="G17" s="217"/>
      <c r="H17" s="218">
        <v>15</v>
      </c>
    </row>
    <row r="18" spans="2:8">
      <c r="B18" s="21" t="s">
        <v>24</v>
      </c>
      <c r="C18" s="219">
        <v>110</v>
      </c>
      <c r="D18" s="219">
        <v>0</v>
      </c>
      <c r="E18" s="219">
        <v>110</v>
      </c>
      <c r="F18" s="219">
        <v>0</v>
      </c>
      <c r="G18" s="219">
        <v>0</v>
      </c>
      <c r="H18" s="219">
        <v>110</v>
      </c>
    </row>
    <row r="19" spans="2:8">
      <c r="B19" s="273" t="s">
        <v>23</v>
      </c>
      <c r="C19" s="273"/>
      <c r="D19" s="273"/>
      <c r="E19" s="273"/>
      <c r="F19" s="273"/>
      <c r="G19" s="273"/>
      <c r="H19" s="273"/>
    </row>
    <row r="20" spans="2:8">
      <c r="B20" s="20" t="s">
        <v>8</v>
      </c>
      <c r="C20" s="220">
        <v>17</v>
      </c>
      <c r="D20" s="220"/>
      <c r="E20" s="221"/>
      <c r="F20" s="223"/>
      <c r="G20" s="220"/>
      <c r="H20" s="221">
        <v>17</v>
      </c>
    </row>
    <row r="21" spans="2:8">
      <c r="B21" s="20" t="s">
        <v>9</v>
      </c>
      <c r="C21" s="220">
        <v>257</v>
      </c>
      <c r="D21" s="220"/>
      <c r="E21" s="221"/>
      <c r="F21" s="223"/>
      <c r="G21" s="220">
        <v>5</v>
      </c>
      <c r="H21" s="221">
        <v>262</v>
      </c>
    </row>
    <row r="22" spans="2:8">
      <c r="B22" s="20" t="s">
        <v>10</v>
      </c>
      <c r="C22" s="220">
        <v>215</v>
      </c>
      <c r="D22" s="220"/>
      <c r="E22" s="221"/>
      <c r="F22" s="223"/>
      <c r="G22" s="220">
        <v>1</v>
      </c>
      <c r="H22" s="221">
        <v>216</v>
      </c>
    </row>
    <row r="23" spans="2:8">
      <c r="B23" s="20" t="s">
        <v>45</v>
      </c>
      <c r="C23" s="220">
        <v>127</v>
      </c>
      <c r="D23" s="220"/>
      <c r="E23" s="221"/>
      <c r="F23" s="223"/>
      <c r="G23" s="220">
        <v>2</v>
      </c>
      <c r="H23" s="221">
        <v>129</v>
      </c>
    </row>
    <row r="24" spans="2:8">
      <c r="B24" s="20" t="s">
        <v>12</v>
      </c>
      <c r="C24" s="220">
        <v>89</v>
      </c>
      <c r="D24" s="220"/>
      <c r="E24" s="221"/>
      <c r="F24" s="223">
        <v>3</v>
      </c>
      <c r="G24" s="220"/>
      <c r="H24" s="221">
        <v>92</v>
      </c>
    </row>
    <row r="25" spans="2:8">
      <c r="B25" s="20" t="s">
        <v>13</v>
      </c>
      <c r="C25" s="220"/>
      <c r="D25" s="220"/>
      <c r="E25" s="221"/>
      <c r="F25" s="223"/>
      <c r="G25" s="220"/>
      <c r="H25" s="221">
        <v>0</v>
      </c>
    </row>
    <row r="26" spans="2:8">
      <c r="B26" s="21" t="s">
        <v>25</v>
      </c>
      <c r="C26" s="222">
        <v>705</v>
      </c>
      <c r="D26" s="222">
        <v>0</v>
      </c>
      <c r="E26" s="222">
        <v>705</v>
      </c>
      <c r="F26" s="222">
        <v>3</v>
      </c>
      <c r="G26" s="222">
        <v>8</v>
      </c>
      <c r="H26" s="222">
        <v>716</v>
      </c>
    </row>
    <row r="27" spans="2:8">
      <c r="B27" s="57" t="s">
        <v>0</v>
      </c>
      <c r="C27" s="224">
        <v>815</v>
      </c>
      <c r="D27" s="224">
        <v>0</v>
      </c>
      <c r="E27" s="224">
        <v>815</v>
      </c>
      <c r="F27" s="224">
        <v>3</v>
      </c>
      <c r="G27" s="224">
        <v>8</v>
      </c>
      <c r="H27" s="224">
        <v>826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K24" sqref="K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71</v>
      </c>
      <c r="D2" s="249"/>
      <c r="E2" s="249"/>
      <c r="F2" s="249"/>
      <c r="G2" s="7"/>
      <c r="H2" s="7"/>
    </row>
    <row r="3" spans="2:8">
      <c r="B3" s="6" t="s">
        <v>28</v>
      </c>
      <c r="C3" s="249"/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53" t="s">
        <v>30</v>
      </c>
      <c r="C8" s="253" t="s">
        <v>14</v>
      </c>
      <c r="D8" s="253"/>
      <c r="E8" s="253"/>
      <c r="F8" s="253"/>
      <c r="G8" s="253" t="s">
        <v>15</v>
      </c>
      <c r="H8" s="253" t="s">
        <v>16</v>
      </c>
    </row>
    <row r="9" spans="2:8">
      <c r="B9" s="253"/>
      <c r="C9" s="253" t="s">
        <v>17</v>
      </c>
      <c r="D9" s="253"/>
      <c r="E9" s="253"/>
      <c r="F9" s="253" t="s">
        <v>18</v>
      </c>
      <c r="G9" s="253"/>
      <c r="H9" s="253"/>
    </row>
    <row r="10" spans="2:8">
      <c r="B10" s="253"/>
      <c r="C10" s="33" t="s">
        <v>19</v>
      </c>
      <c r="D10" s="33" t="s">
        <v>20</v>
      </c>
      <c r="E10" s="253" t="s">
        <v>21</v>
      </c>
      <c r="F10" s="253"/>
      <c r="G10" s="253"/>
      <c r="H10" s="253"/>
    </row>
    <row r="11" spans="2:8">
      <c r="B11" s="253"/>
      <c r="C11" s="34" t="s">
        <v>20</v>
      </c>
      <c r="D11" s="34" t="s">
        <v>2</v>
      </c>
      <c r="E11" s="253"/>
      <c r="F11" s="253"/>
      <c r="G11" s="253"/>
      <c r="H11" s="253"/>
    </row>
    <row r="12" spans="2:8">
      <c r="B12" s="253"/>
      <c r="C12" s="45" t="s">
        <v>3</v>
      </c>
      <c r="D12" s="45" t="s">
        <v>1</v>
      </c>
      <c r="E12" s="253"/>
      <c r="F12" s="253"/>
      <c r="G12" s="253"/>
      <c r="H12" s="253"/>
    </row>
    <row r="13" spans="2:8" ht="12.75" customHeight="1">
      <c r="B13" s="252" t="s">
        <v>22</v>
      </c>
      <c r="C13" s="252"/>
      <c r="D13" s="252"/>
      <c r="E13" s="252"/>
      <c r="F13" s="252"/>
      <c r="G13" s="252"/>
      <c r="H13" s="252"/>
    </row>
    <row r="14" spans="2:8">
      <c r="B14" s="37" t="s">
        <v>4</v>
      </c>
      <c r="C14" s="190">
        <v>2</v>
      </c>
      <c r="D14" s="190">
        <v>0</v>
      </c>
      <c r="E14" s="188">
        <v>2</v>
      </c>
      <c r="F14" s="190">
        <v>0</v>
      </c>
      <c r="G14" s="190">
        <v>0</v>
      </c>
      <c r="H14" s="188">
        <v>2</v>
      </c>
    </row>
    <row r="15" spans="2:8">
      <c r="B15" s="37" t="s">
        <v>5</v>
      </c>
      <c r="C15" s="190">
        <v>39</v>
      </c>
      <c r="D15" s="190">
        <v>0</v>
      </c>
      <c r="E15" s="188">
        <v>39</v>
      </c>
      <c r="F15" s="190">
        <v>2</v>
      </c>
      <c r="G15" s="190">
        <v>1</v>
      </c>
      <c r="H15" s="188">
        <v>42</v>
      </c>
    </row>
    <row r="16" spans="2:8">
      <c r="B16" s="37" t="s">
        <v>6</v>
      </c>
      <c r="C16" s="190">
        <v>10</v>
      </c>
      <c r="D16" s="190">
        <v>0</v>
      </c>
      <c r="E16" s="188">
        <v>10</v>
      </c>
      <c r="F16" s="190">
        <v>1</v>
      </c>
      <c r="G16" s="190">
        <v>0</v>
      </c>
      <c r="H16" s="188">
        <v>11</v>
      </c>
    </row>
    <row r="17" spans="2:8">
      <c r="B17" s="37" t="s">
        <v>7</v>
      </c>
      <c r="C17" s="190">
        <v>0</v>
      </c>
      <c r="D17" s="190">
        <v>0</v>
      </c>
      <c r="E17" s="188">
        <v>0</v>
      </c>
      <c r="F17" s="190">
        <v>0</v>
      </c>
      <c r="G17" s="190">
        <v>0</v>
      </c>
      <c r="H17" s="188">
        <v>0</v>
      </c>
    </row>
    <row r="18" spans="2:8">
      <c r="B18" s="38" t="s">
        <v>24</v>
      </c>
      <c r="C18" s="189">
        <v>51</v>
      </c>
      <c r="D18" s="189">
        <v>0</v>
      </c>
      <c r="E18" s="189">
        <v>51</v>
      </c>
      <c r="F18" s="189">
        <v>3</v>
      </c>
      <c r="G18" s="189">
        <v>1</v>
      </c>
      <c r="H18" s="188">
        <v>55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95">
        <v>0</v>
      </c>
      <c r="D20" s="195">
        <v>0</v>
      </c>
      <c r="E20" s="191">
        <v>0</v>
      </c>
      <c r="F20" s="191"/>
      <c r="G20" s="194">
        <v>0</v>
      </c>
      <c r="H20" s="191">
        <v>0</v>
      </c>
    </row>
    <row r="21" spans="2:8">
      <c r="B21" s="37" t="s">
        <v>9</v>
      </c>
      <c r="C21" s="195">
        <v>80</v>
      </c>
      <c r="D21" s="195">
        <v>0</v>
      </c>
      <c r="E21" s="191">
        <v>80</v>
      </c>
      <c r="F21" s="191"/>
      <c r="G21" s="194">
        <v>1</v>
      </c>
      <c r="H21" s="191">
        <v>81</v>
      </c>
    </row>
    <row r="22" spans="2:8">
      <c r="B22" s="37" t="s">
        <v>10</v>
      </c>
      <c r="C22" s="195">
        <v>139</v>
      </c>
      <c r="D22" s="195">
        <v>0</v>
      </c>
      <c r="E22" s="191">
        <v>139</v>
      </c>
      <c r="F22" s="191"/>
      <c r="G22" s="194">
        <v>0</v>
      </c>
      <c r="H22" s="191">
        <v>139</v>
      </c>
    </row>
    <row r="23" spans="2:8">
      <c r="B23" s="37" t="s">
        <v>11</v>
      </c>
      <c r="C23" s="195">
        <v>58</v>
      </c>
      <c r="D23" s="195">
        <v>0</v>
      </c>
      <c r="E23" s="191">
        <v>58</v>
      </c>
      <c r="F23" s="191"/>
      <c r="G23" s="194">
        <v>0</v>
      </c>
      <c r="H23" s="191">
        <v>58</v>
      </c>
    </row>
    <row r="24" spans="2:8">
      <c r="B24" s="37" t="s">
        <v>12</v>
      </c>
      <c r="C24" s="195">
        <v>102</v>
      </c>
      <c r="D24" s="195">
        <v>0</v>
      </c>
      <c r="E24" s="191">
        <v>102</v>
      </c>
      <c r="F24" s="191"/>
      <c r="G24" s="194">
        <v>0</v>
      </c>
      <c r="H24" s="191">
        <v>102</v>
      </c>
    </row>
    <row r="25" spans="2:8">
      <c r="B25" s="37" t="s">
        <v>13</v>
      </c>
      <c r="C25" s="195">
        <v>0</v>
      </c>
      <c r="D25" s="195">
        <v>0</v>
      </c>
      <c r="E25" s="191">
        <v>0</v>
      </c>
      <c r="F25" s="191"/>
      <c r="G25" s="194">
        <v>0</v>
      </c>
      <c r="H25" s="191">
        <v>0</v>
      </c>
    </row>
    <row r="26" spans="2:8">
      <c r="B26" s="38" t="s">
        <v>25</v>
      </c>
      <c r="C26" s="192">
        <v>379</v>
      </c>
      <c r="D26" s="192">
        <v>0</v>
      </c>
      <c r="E26" s="192">
        <v>379</v>
      </c>
      <c r="F26" s="192"/>
      <c r="G26" s="192">
        <v>1</v>
      </c>
      <c r="H26" s="191">
        <v>380</v>
      </c>
    </row>
    <row r="27" spans="2:8">
      <c r="B27" s="35" t="s">
        <v>0</v>
      </c>
      <c r="C27" s="193">
        <v>430</v>
      </c>
      <c r="D27" s="193">
        <v>0</v>
      </c>
      <c r="E27" s="193">
        <v>430</v>
      </c>
      <c r="F27" s="193"/>
      <c r="G27" s="193">
        <v>2</v>
      </c>
      <c r="H27" s="193">
        <v>435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P23" sqref="P2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72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39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96">
        <v>2</v>
      </c>
      <c r="D14" s="196">
        <v>0</v>
      </c>
      <c r="E14" s="196">
        <v>2</v>
      </c>
      <c r="F14" s="196">
        <v>0</v>
      </c>
      <c r="G14" s="196">
        <v>0</v>
      </c>
      <c r="H14" s="196">
        <v>2</v>
      </c>
    </row>
    <row r="15" spans="2:8">
      <c r="B15" s="37" t="s">
        <v>5</v>
      </c>
      <c r="C15" s="196">
        <v>30</v>
      </c>
      <c r="D15" s="196">
        <v>0</v>
      </c>
      <c r="E15" s="196">
        <v>30</v>
      </c>
      <c r="F15" s="196">
        <v>0</v>
      </c>
      <c r="G15" s="196">
        <v>0</v>
      </c>
      <c r="H15" s="196">
        <v>30</v>
      </c>
    </row>
    <row r="16" spans="2:8">
      <c r="B16" s="37" t="s">
        <v>6</v>
      </c>
      <c r="C16" s="196">
        <v>10</v>
      </c>
      <c r="D16" s="196">
        <v>0</v>
      </c>
      <c r="E16" s="196">
        <v>10</v>
      </c>
      <c r="F16" s="196">
        <v>0</v>
      </c>
      <c r="G16" s="196">
        <v>0</v>
      </c>
      <c r="H16" s="196">
        <v>10</v>
      </c>
    </row>
    <row r="17" spans="2:8">
      <c r="B17" s="37" t="s">
        <v>7</v>
      </c>
      <c r="C17" s="196">
        <v>0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</row>
    <row r="18" spans="2:8">
      <c r="B18" s="38" t="s">
        <v>24</v>
      </c>
      <c r="C18" s="197">
        <v>42</v>
      </c>
      <c r="D18" s="197">
        <v>0</v>
      </c>
      <c r="E18" s="197">
        <v>42</v>
      </c>
      <c r="F18" s="197">
        <v>0</v>
      </c>
      <c r="G18" s="197">
        <v>0</v>
      </c>
      <c r="H18" s="197">
        <v>42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98">
        <v>0</v>
      </c>
      <c r="D20" s="198">
        <v>0</v>
      </c>
      <c r="E20" s="198">
        <v>0</v>
      </c>
      <c r="F20" s="198">
        <v>0</v>
      </c>
      <c r="G20" s="198">
        <v>0</v>
      </c>
      <c r="H20" s="198">
        <v>0</v>
      </c>
    </row>
    <row r="21" spans="2:8">
      <c r="B21" s="37" t="s">
        <v>9</v>
      </c>
      <c r="C21" s="198">
        <v>98</v>
      </c>
      <c r="D21" s="198">
        <v>0</v>
      </c>
      <c r="E21" s="198">
        <v>98</v>
      </c>
      <c r="F21" s="198">
        <v>0</v>
      </c>
      <c r="G21" s="198"/>
      <c r="H21" s="198">
        <v>98</v>
      </c>
    </row>
    <row r="22" spans="2:8">
      <c r="B22" s="37" t="s">
        <v>10</v>
      </c>
      <c r="C22" s="198">
        <v>53</v>
      </c>
      <c r="D22" s="198">
        <v>0</v>
      </c>
      <c r="E22" s="198">
        <v>53</v>
      </c>
      <c r="F22" s="198">
        <v>0</v>
      </c>
      <c r="G22" s="198">
        <v>0</v>
      </c>
      <c r="H22" s="198">
        <v>53</v>
      </c>
    </row>
    <row r="23" spans="2:8">
      <c r="B23" s="37" t="s">
        <v>11</v>
      </c>
      <c r="C23" s="198">
        <v>55</v>
      </c>
      <c r="D23" s="198">
        <v>0</v>
      </c>
      <c r="E23" s="198">
        <v>55</v>
      </c>
      <c r="F23" s="198">
        <v>0</v>
      </c>
      <c r="G23" s="198">
        <v>2</v>
      </c>
      <c r="H23" s="198">
        <v>57</v>
      </c>
    </row>
    <row r="24" spans="2:8">
      <c r="B24" s="37" t="s">
        <v>12</v>
      </c>
      <c r="C24" s="198">
        <v>31</v>
      </c>
      <c r="D24" s="198">
        <v>0</v>
      </c>
      <c r="E24" s="198">
        <v>31</v>
      </c>
      <c r="F24" s="198">
        <v>0</v>
      </c>
      <c r="G24" s="198">
        <v>0</v>
      </c>
      <c r="H24" s="198">
        <v>31</v>
      </c>
    </row>
    <row r="25" spans="2:8">
      <c r="B25" s="37" t="s">
        <v>13</v>
      </c>
      <c r="C25" s="198">
        <v>10</v>
      </c>
      <c r="D25" s="198">
        <v>0</v>
      </c>
      <c r="E25" s="198">
        <v>10</v>
      </c>
      <c r="F25" s="198">
        <v>0</v>
      </c>
      <c r="G25" s="198">
        <v>0</v>
      </c>
      <c r="H25" s="198">
        <v>10</v>
      </c>
    </row>
    <row r="26" spans="2:8">
      <c r="B26" s="38" t="s">
        <v>25</v>
      </c>
      <c r="C26" s="199">
        <v>247</v>
      </c>
      <c r="D26" s="199">
        <v>0</v>
      </c>
      <c r="E26" s="199">
        <v>247</v>
      </c>
      <c r="F26" s="199">
        <v>0</v>
      </c>
      <c r="G26" s="199">
        <v>2</v>
      </c>
      <c r="H26" s="198">
        <v>249</v>
      </c>
    </row>
    <row r="27" spans="2:8">
      <c r="B27" s="39" t="s">
        <v>0</v>
      </c>
      <c r="C27" s="200">
        <v>289</v>
      </c>
      <c r="D27" s="200">
        <v>0</v>
      </c>
      <c r="E27" s="200">
        <v>289</v>
      </c>
      <c r="F27" s="200">
        <v>0</v>
      </c>
      <c r="G27" s="200">
        <v>2</v>
      </c>
      <c r="H27" s="200">
        <v>291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L25" sqref="L2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56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39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203">
        <v>2</v>
      </c>
      <c r="D14" s="203">
        <v>0</v>
      </c>
      <c r="E14" s="201">
        <v>2</v>
      </c>
      <c r="F14" s="203">
        <v>0</v>
      </c>
      <c r="G14" s="203">
        <v>0</v>
      </c>
      <c r="H14" s="201">
        <v>2</v>
      </c>
    </row>
    <row r="15" spans="2:8">
      <c r="B15" s="37" t="s">
        <v>5</v>
      </c>
      <c r="C15" s="203">
        <v>29</v>
      </c>
      <c r="D15" s="203">
        <v>1</v>
      </c>
      <c r="E15" s="201">
        <v>30</v>
      </c>
      <c r="F15" s="203">
        <v>6</v>
      </c>
      <c r="G15" s="203">
        <v>0</v>
      </c>
      <c r="H15" s="201">
        <v>36</v>
      </c>
    </row>
    <row r="16" spans="2:8">
      <c r="B16" s="37" t="s">
        <v>6</v>
      </c>
      <c r="C16" s="203">
        <v>5</v>
      </c>
      <c r="D16" s="203">
        <v>1</v>
      </c>
      <c r="E16" s="201">
        <v>6</v>
      </c>
      <c r="F16" s="203">
        <v>3</v>
      </c>
      <c r="G16" s="203">
        <v>0</v>
      </c>
      <c r="H16" s="201">
        <v>9</v>
      </c>
    </row>
    <row r="17" spans="2:8">
      <c r="B17" s="37" t="s">
        <v>7</v>
      </c>
      <c r="C17" s="203">
        <v>9</v>
      </c>
      <c r="D17" s="203">
        <v>0</v>
      </c>
      <c r="E17" s="201">
        <v>9</v>
      </c>
      <c r="F17" s="203">
        <v>4</v>
      </c>
      <c r="G17" s="203">
        <v>0</v>
      </c>
      <c r="H17" s="201">
        <v>13</v>
      </c>
    </row>
    <row r="18" spans="2:8">
      <c r="B18" s="38" t="s">
        <v>24</v>
      </c>
      <c r="C18" s="202">
        <v>45</v>
      </c>
      <c r="D18" s="202">
        <v>2</v>
      </c>
      <c r="E18" s="202">
        <v>47</v>
      </c>
      <c r="F18" s="202">
        <v>13</v>
      </c>
      <c r="G18" s="202">
        <v>0</v>
      </c>
      <c r="H18" s="201">
        <v>60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208">
        <v>0</v>
      </c>
      <c r="D20" s="208">
        <v>0</v>
      </c>
      <c r="E20" s="204">
        <v>0</v>
      </c>
      <c r="F20" s="204"/>
      <c r="G20" s="207">
        <v>0</v>
      </c>
      <c r="H20" s="204">
        <v>0</v>
      </c>
    </row>
    <row r="21" spans="2:8">
      <c r="B21" s="37" t="s">
        <v>9</v>
      </c>
      <c r="C21" s="208">
        <v>151</v>
      </c>
      <c r="D21" s="208">
        <v>0</v>
      </c>
      <c r="E21" s="204">
        <v>151</v>
      </c>
      <c r="F21" s="204"/>
      <c r="G21" s="207">
        <v>1</v>
      </c>
      <c r="H21" s="204">
        <v>152</v>
      </c>
    </row>
    <row r="22" spans="2:8">
      <c r="B22" s="37" t="s">
        <v>10</v>
      </c>
      <c r="C22" s="208">
        <v>111</v>
      </c>
      <c r="D22" s="208">
        <v>0</v>
      </c>
      <c r="E22" s="204">
        <v>111</v>
      </c>
      <c r="F22" s="204"/>
      <c r="G22" s="207">
        <v>1</v>
      </c>
      <c r="H22" s="204">
        <v>112</v>
      </c>
    </row>
    <row r="23" spans="2:8">
      <c r="B23" s="37" t="s">
        <v>11</v>
      </c>
      <c r="C23" s="208">
        <v>21</v>
      </c>
      <c r="D23" s="208">
        <v>0</v>
      </c>
      <c r="E23" s="204">
        <v>21</v>
      </c>
      <c r="F23" s="204"/>
      <c r="G23" s="207">
        <v>1</v>
      </c>
      <c r="H23" s="204">
        <v>22</v>
      </c>
    </row>
    <row r="24" spans="2:8">
      <c r="B24" s="37" t="s">
        <v>12</v>
      </c>
      <c r="C24" s="208">
        <v>25</v>
      </c>
      <c r="D24" s="208">
        <v>0</v>
      </c>
      <c r="E24" s="204">
        <v>25</v>
      </c>
      <c r="F24" s="204"/>
      <c r="G24" s="207">
        <v>1</v>
      </c>
      <c r="H24" s="204">
        <v>26</v>
      </c>
    </row>
    <row r="25" spans="2:8">
      <c r="B25" s="37" t="s">
        <v>13</v>
      </c>
      <c r="C25" s="208">
        <v>0</v>
      </c>
      <c r="D25" s="208">
        <v>0</v>
      </c>
      <c r="E25" s="204">
        <v>0</v>
      </c>
      <c r="F25" s="204"/>
      <c r="G25" s="207">
        <v>0</v>
      </c>
      <c r="H25" s="204">
        <v>0</v>
      </c>
    </row>
    <row r="26" spans="2:8">
      <c r="B26" s="38" t="s">
        <v>25</v>
      </c>
      <c r="C26" s="205">
        <v>308</v>
      </c>
      <c r="D26" s="205">
        <v>0</v>
      </c>
      <c r="E26" s="205">
        <v>308</v>
      </c>
      <c r="F26" s="205"/>
      <c r="G26" s="205">
        <v>4</v>
      </c>
      <c r="H26" s="204">
        <v>312</v>
      </c>
    </row>
    <row r="27" spans="2:8">
      <c r="B27" s="35" t="s">
        <v>0</v>
      </c>
      <c r="C27" s="206">
        <v>353</v>
      </c>
      <c r="D27" s="206">
        <v>2</v>
      </c>
      <c r="E27" s="206">
        <v>355</v>
      </c>
      <c r="F27" s="206"/>
      <c r="G27" s="206">
        <v>4</v>
      </c>
      <c r="H27" s="206">
        <v>372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36</v>
      </c>
      <c r="D2" s="249"/>
      <c r="E2" s="249"/>
      <c r="F2" s="249"/>
      <c r="G2" s="7"/>
      <c r="H2" s="7"/>
    </row>
    <row r="3" spans="2:8">
      <c r="B3" s="6" t="s">
        <v>28</v>
      </c>
      <c r="C3" s="249">
        <v>15123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211">
        <v>2</v>
      </c>
      <c r="D14" s="211">
        <v>0</v>
      </c>
      <c r="E14" s="209">
        <v>2</v>
      </c>
      <c r="F14" s="211">
        <v>1</v>
      </c>
      <c r="G14" s="211">
        <v>0</v>
      </c>
      <c r="H14" s="209">
        <v>3</v>
      </c>
    </row>
    <row r="15" spans="2:8">
      <c r="B15" s="37" t="s">
        <v>5</v>
      </c>
      <c r="C15" s="211">
        <v>24</v>
      </c>
      <c r="D15" s="211">
        <v>0</v>
      </c>
      <c r="E15" s="209">
        <v>24</v>
      </c>
      <c r="F15" s="211">
        <v>3</v>
      </c>
      <c r="G15" s="211">
        <v>0</v>
      </c>
      <c r="H15" s="209">
        <v>27</v>
      </c>
    </row>
    <row r="16" spans="2:8">
      <c r="B16" s="37" t="s">
        <v>6</v>
      </c>
      <c r="C16" s="211">
        <v>5</v>
      </c>
      <c r="D16" s="211">
        <v>0</v>
      </c>
      <c r="E16" s="209">
        <v>5</v>
      </c>
      <c r="F16" s="211">
        <v>4</v>
      </c>
      <c r="G16" s="211">
        <v>0</v>
      </c>
      <c r="H16" s="209">
        <v>9</v>
      </c>
    </row>
    <row r="17" spans="2:8">
      <c r="B17" s="37" t="s">
        <v>7</v>
      </c>
      <c r="C17" s="211">
        <v>0</v>
      </c>
      <c r="D17" s="211">
        <v>0</v>
      </c>
      <c r="E17" s="209">
        <v>0</v>
      </c>
      <c r="F17" s="211">
        <v>0</v>
      </c>
      <c r="G17" s="211">
        <v>0</v>
      </c>
      <c r="H17" s="209">
        <v>0</v>
      </c>
    </row>
    <row r="18" spans="2:8">
      <c r="B18" s="38" t="s">
        <v>24</v>
      </c>
      <c r="C18" s="210">
        <v>31</v>
      </c>
      <c r="D18" s="210">
        <v>0</v>
      </c>
      <c r="E18" s="210">
        <v>31</v>
      </c>
      <c r="F18" s="210">
        <v>8</v>
      </c>
      <c r="G18" s="210">
        <v>0</v>
      </c>
      <c r="H18" s="209">
        <v>39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216">
        <v>0</v>
      </c>
      <c r="D20" s="216">
        <v>0</v>
      </c>
      <c r="E20" s="212">
        <v>0</v>
      </c>
      <c r="F20" s="212"/>
      <c r="G20" s="215">
        <v>0</v>
      </c>
      <c r="H20" s="212">
        <v>0</v>
      </c>
    </row>
    <row r="21" spans="2:8">
      <c r="B21" s="37" t="s">
        <v>9</v>
      </c>
      <c r="C21" s="216">
        <v>16</v>
      </c>
      <c r="D21" s="216">
        <v>0</v>
      </c>
      <c r="E21" s="212">
        <v>16</v>
      </c>
      <c r="F21" s="212"/>
      <c r="G21" s="215">
        <v>0</v>
      </c>
      <c r="H21" s="212">
        <v>16</v>
      </c>
    </row>
    <row r="22" spans="2:8">
      <c r="B22" s="37" t="s">
        <v>10</v>
      </c>
      <c r="C22" s="216">
        <v>100</v>
      </c>
      <c r="D22" s="216">
        <v>0</v>
      </c>
      <c r="E22" s="212">
        <v>100</v>
      </c>
      <c r="F22" s="212"/>
      <c r="G22" s="215">
        <v>0</v>
      </c>
      <c r="H22" s="212">
        <v>100</v>
      </c>
    </row>
    <row r="23" spans="2:8">
      <c r="B23" s="37" t="s">
        <v>11</v>
      </c>
      <c r="C23" s="216">
        <v>32</v>
      </c>
      <c r="D23" s="216">
        <v>0</v>
      </c>
      <c r="E23" s="212">
        <v>32</v>
      </c>
      <c r="F23" s="212"/>
      <c r="G23" s="215">
        <v>0</v>
      </c>
      <c r="H23" s="212">
        <v>32</v>
      </c>
    </row>
    <row r="24" spans="2:8">
      <c r="B24" s="37" t="s">
        <v>12</v>
      </c>
      <c r="C24" s="216">
        <v>53</v>
      </c>
      <c r="D24" s="216">
        <v>0</v>
      </c>
      <c r="E24" s="212">
        <v>53</v>
      </c>
      <c r="F24" s="212"/>
      <c r="G24" s="215">
        <v>0</v>
      </c>
      <c r="H24" s="212">
        <v>53</v>
      </c>
    </row>
    <row r="25" spans="2:8">
      <c r="B25" s="37" t="s">
        <v>13</v>
      </c>
      <c r="C25" s="216">
        <v>48</v>
      </c>
      <c r="D25" s="216">
        <v>0</v>
      </c>
      <c r="E25" s="212">
        <v>48</v>
      </c>
      <c r="F25" s="212"/>
      <c r="G25" s="215">
        <v>0</v>
      </c>
      <c r="H25" s="212">
        <v>48</v>
      </c>
    </row>
    <row r="26" spans="2:8">
      <c r="B26" s="38" t="s">
        <v>25</v>
      </c>
      <c r="C26" s="213">
        <v>249</v>
      </c>
      <c r="D26" s="213">
        <v>0</v>
      </c>
      <c r="E26" s="213">
        <v>249</v>
      </c>
      <c r="F26" s="213"/>
      <c r="G26" s="213">
        <v>0</v>
      </c>
      <c r="H26" s="212">
        <v>249</v>
      </c>
    </row>
    <row r="27" spans="2:8">
      <c r="B27" s="39" t="s">
        <v>0</v>
      </c>
      <c r="C27" s="214">
        <v>280</v>
      </c>
      <c r="D27" s="214">
        <v>0</v>
      </c>
      <c r="E27" s="214">
        <v>280</v>
      </c>
      <c r="F27" s="214"/>
      <c r="G27" s="214">
        <v>0</v>
      </c>
      <c r="H27" s="214">
        <v>288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L21" sqref="L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57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76</v>
      </c>
      <c r="D3" s="249"/>
      <c r="E3" s="249"/>
      <c r="F3" s="249"/>
      <c r="G3" s="7"/>
      <c r="H3" s="7"/>
    </row>
    <row r="4" spans="2:8">
      <c r="B4" s="7" t="s">
        <v>31</v>
      </c>
      <c r="C4" s="36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 ht="15">
      <c r="B14" s="37" t="s">
        <v>4</v>
      </c>
      <c r="C14" s="72">
        <v>2</v>
      </c>
      <c r="D14" s="73">
        <v>0</v>
      </c>
      <c r="E14" s="74">
        <v>2</v>
      </c>
      <c r="F14" s="72">
        <v>0</v>
      </c>
      <c r="G14" s="75">
        <v>0</v>
      </c>
      <c r="H14" s="74">
        <v>2</v>
      </c>
    </row>
    <row r="15" spans="2:8" ht="15">
      <c r="B15" s="37" t="s">
        <v>5</v>
      </c>
      <c r="C15" s="72">
        <v>54</v>
      </c>
      <c r="D15" s="73">
        <v>1</v>
      </c>
      <c r="E15" s="74">
        <v>55</v>
      </c>
      <c r="F15" s="72">
        <v>0</v>
      </c>
      <c r="G15" s="75">
        <v>0</v>
      </c>
      <c r="H15" s="74">
        <v>55</v>
      </c>
    </row>
    <row r="16" spans="2:8" ht="15">
      <c r="B16" s="37" t="s">
        <v>6</v>
      </c>
      <c r="C16" s="72">
        <v>14</v>
      </c>
      <c r="D16" s="73">
        <v>0</v>
      </c>
      <c r="E16" s="74">
        <v>14</v>
      </c>
      <c r="F16" s="72">
        <v>0</v>
      </c>
      <c r="G16" s="75">
        <v>1</v>
      </c>
      <c r="H16" s="74">
        <v>15</v>
      </c>
    </row>
    <row r="17" spans="2:8" ht="15">
      <c r="B17" s="37" t="s">
        <v>7</v>
      </c>
      <c r="C17" s="72">
        <v>13</v>
      </c>
      <c r="D17" s="73">
        <v>1</v>
      </c>
      <c r="E17" s="74">
        <v>14</v>
      </c>
      <c r="F17" s="72">
        <v>0</v>
      </c>
      <c r="G17" s="75">
        <v>1</v>
      </c>
      <c r="H17" s="74">
        <v>15</v>
      </c>
    </row>
    <row r="18" spans="2:8">
      <c r="B18" s="38" t="s">
        <v>24</v>
      </c>
      <c r="C18" s="76">
        <v>83</v>
      </c>
      <c r="D18" s="76">
        <v>2</v>
      </c>
      <c r="E18" s="76">
        <v>85</v>
      </c>
      <c r="F18" s="76">
        <v>0</v>
      </c>
      <c r="G18" s="76">
        <v>2</v>
      </c>
      <c r="H18" s="74">
        <v>87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 ht="15">
      <c r="B20" s="37" t="s">
        <v>8</v>
      </c>
      <c r="C20" s="72">
        <v>0</v>
      </c>
      <c r="D20" s="72">
        <v>0</v>
      </c>
      <c r="E20" s="74">
        <f t="shared" ref="E20:E25" si="0">C20+D20</f>
        <v>0</v>
      </c>
      <c r="F20" s="74"/>
      <c r="G20" s="75">
        <v>0</v>
      </c>
      <c r="H20" s="74">
        <f t="shared" ref="H20:H24" si="1">E20+G20</f>
        <v>0</v>
      </c>
    </row>
    <row r="21" spans="2:8" ht="15">
      <c r="B21" s="37" t="s">
        <v>9</v>
      </c>
      <c r="C21" s="72">
        <f>205-11</f>
        <v>194</v>
      </c>
      <c r="D21" s="72">
        <v>0</v>
      </c>
      <c r="E21" s="74">
        <f t="shared" si="0"/>
        <v>194</v>
      </c>
      <c r="F21" s="74"/>
      <c r="G21" s="75">
        <v>11</v>
      </c>
      <c r="H21" s="74">
        <f t="shared" si="1"/>
        <v>205</v>
      </c>
    </row>
    <row r="22" spans="2:8" ht="15">
      <c r="B22" s="37" t="s">
        <v>10</v>
      </c>
      <c r="C22" s="72">
        <f>115-4</f>
        <v>111</v>
      </c>
      <c r="D22" s="72">
        <v>0</v>
      </c>
      <c r="E22" s="74">
        <f t="shared" si="0"/>
        <v>111</v>
      </c>
      <c r="F22" s="74"/>
      <c r="G22" s="75">
        <v>4</v>
      </c>
      <c r="H22" s="74">
        <f t="shared" si="1"/>
        <v>115</v>
      </c>
    </row>
    <row r="23" spans="2:8" ht="15">
      <c r="B23" s="37" t="s">
        <v>11</v>
      </c>
      <c r="C23" s="72">
        <v>40</v>
      </c>
      <c r="D23" s="72">
        <v>0</v>
      </c>
      <c r="E23" s="74">
        <f t="shared" si="0"/>
        <v>40</v>
      </c>
      <c r="F23" s="74"/>
      <c r="G23" s="75">
        <v>0</v>
      </c>
      <c r="H23" s="74">
        <f t="shared" si="1"/>
        <v>40</v>
      </c>
    </row>
    <row r="24" spans="2:8" ht="15">
      <c r="B24" s="37" t="s">
        <v>12</v>
      </c>
      <c r="C24" s="72">
        <v>4</v>
      </c>
      <c r="D24" s="72">
        <v>0</v>
      </c>
      <c r="E24" s="74">
        <f t="shared" si="0"/>
        <v>4</v>
      </c>
      <c r="F24" s="74"/>
      <c r="G24" s="75">
        <v>0</v>
      </c>
      <c r="H24" s="74">
        <f t="shared" si="1"/>
        <v>4</v>
      </c>
    </row>
    <row r="25" spans="2:8" ht="15">
      <c r="B25" s="37" t="s">
        <v>13</v>
      </c>
      <c r="C25" s="72">
        <f>62-4</f>
        <v>58</v>
      </c>
      <c r="D25" s="72">
        <v>0</v>
      </c>
      <c r="E25" s="74">
        <f t="shared" si="0"/>
        <v>58</v>
      </c>
      <c r="F25" s="74"/>
      <c r="G25" s="75">
        <v>4</v>
      </c>
      <c r="H25" s="74">
        <f>E25+G25</f>
        <v>62</v>
      </c>
    </row>
    <row r="26" spans="2:8">
      <c r="B26" s="38" t="s">
        <v>25</v>
      </c>
      <c r="C26" s="76">
        <f>SUM(C20:C25)</f>
        <v>407</v>
      </c>
      <c r="D26" s="76">
        <f>SUM(D20:D25)</f>
        <v>0</v>
      </c>
      <c r="E26" s="76">
        <f>C26+D26</f>
        <v>407</v>
      </c>
      <c r="F26" s="76"/>
      <c r="G26" s="76">
        <f>SUM(G20:G25)</f>
        <v>19</v>
      </c>
      <c r="H26" s="74">
        <f>E26+G26</f>
        <v>426</v>
      </c>
    </row>
    <row r="27" spans="2:8">
      <c r="B27" s="39" t="s">
        <v>0</v>
      </c>
      <c r="C27" s="78">
        <f>C18+C26</f>
        <v>490</v>
      </c>
      <c r="D27" s="78">
        <f>D18+D26</f>
        <v>2</v>
      </c>
      <c r="E27" s="78">
        <f>E18+E26</f>
        <v>492</v>
      </c>
      <c r="F27" s="78"/>
      <c r="G27" s="78">
        <f>G18+G26</f>
        <v>21</v>
      </c>
      <c r="H27" s="78">
        <f>H18+H26</f>
        <v>513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2"/>
    <protectedRange sqref="C14:D17 F14:G17" name="Dados dos TRTs_3_2"/>
    <protectedRange sqref="C20:D25 G20:G25" name="Dados dos TRTs_3_2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 H26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L19" sqref="L1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58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77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225">
        <v>2</v>
      </c>
      <c r="D14" s="225">
        <v>0</v>
      </c>
      <c r="E14" s="226">
        <v>2</v>
      </c>
      <c r="F14" s="225">
        <v>0</v>
      </c>
      <c r="G14" s="225">
        <v>0</v>
      </c>
      <c r="H14" s="226">
        <v>2</v>
      </c>
    </row>
    <row r="15" spans="2:8">
      <c r="B15" s="37" t="s">
        <v>5</v>
      </c>
      <c r="C15" s="225">
        <v>29</v>
      </c>
      <c r="D15" s="225">
        <v>7</v>
      </c>
      <c r="E15" s="226">
        <v>36</v>
      </c>
      <c r="F15" s="225">
        <v>5</v>
      </c>
      <c r="G15" s="225">
        <v>0</v>
      </c>
      <c r="H15" s="226">
        <v>41</v>
      </c>
    </row>
    <row r="16" spans="2:8">
      <c r="B16" s="37" t="s">
        <v>6</v>
      </c>
      <c r="C16" s="225">
        <v>7</v>
      </c>
      <c r="D16" s="225">
        <v>0</v>
      </c>
      <c r="E16" s="226">
        <v>7</v>
      </c>
      <c r="F16" s="225">
        <v>1</v>
      </c>
      <c r="G16" s="225">
        <v>0</v>
      </c>
      <c r="H16" s="226">
        <v>8</v>
      </c>
    </row>
    <row r="17" spans="2:8">
      <c r="B17" s="37" t="s">
        <v>7</v>
      </c>
      <c r="C17" s="225">
        <v>0</v>
      </c>
      <c r="D17" s="225">
        <v>0</v>
      </c>
      <c r="E17" s="226">
        <v>0</v>
      </c>
      <c r="F17" s="225">
        <v>0</v>
      </c>
      <c r="G17" s="225">
        <v>0</v>
      </c>
      <c r="H17" s="226">
        <v>0</v>
      </c>
    </row>
    <row r="18" spans="2:8">
      <c r="B18" s="38" t="s">
        <v>24</v>
      </c>
      <c r="C18" s="227">
        <v>38</v>
      </c>
      <c r="D18" s="227">
        <v>7</v>
      </c>
      <c r="E18" s="227">
        <v>45</v>
      </c>
      <c r="F18" s="227">
        <v>6</v>
      </c>
      <c r="G18" s="227">
        <v>0</v>
      </c>
      <c r="H18" s="227">
        <v>51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229">
        <v>1</v>
      </c>
      <c r="D20" s="229">
        <v>0</v>
      </c>
      <c r="E20" s="230">
        <v>1</v>
      </c>
      <c r="F20" s="230"/>
      <c r="G20" s="228">
        <v>0</v>
      </c>
      <c r="H20" s="230">
        <v>1</v>
      </c>
    </row>
    <row r="21" spans="2:8">
      <c r="B21" s="37" t="s">
        <v>9</v>
      </c>
      <c r="C21" s="229">
        <v>166</v>
      </c>
      <c r="D21" s="229">
        <v>0</v>
      </c>
      <c r="E21" s="230">
        <v>166</v>
      </c>
      <c r="F21" s="230"/>
      <c r="G21" s="228">
        <v>1</v>
      </c>
      <c r="H21" s="230">
        <v>167</v>
      </c>
    </row>
    <row r="22" spans="2:8">
      <c r="B22" s="37" t="s">
        <v>10</v>
      </c>
      <c r="C22" s="229">
        <v>79</v>
      </c>
      <c r="D22" s="229">
        <v>0</v>
      </c>
      <c r="E22" s="230">
        <v>79</v>
      </c>
      <c r="F22" s="230"/>
      <c r="G22" s="228">
        <v>2</v>
      </c>
      <c r="H22" s="230">
        <v>81</v>
      </c>
    </row>
    <row r="23" spans="2:8">
      <c r="B23" s="37" t="s">
        <v>11</v>
      </c>
      <c r="C23" s="229">
        <v>63</v>
      </c>
      <c r="D23" s="229">
        <v>0</v>
      </c>
      <c r="E23" s="230">
        <v>63</v>
      </c>
      <c r="F23" s="230"/>
      <c r="G23" s="228">
        <v>3</v>
      </c>
      <c r="H23" s="230">
        <v>66</v>
      </c>
    </row>
    <row r="24" spans="2:8">
      <c r="B24" s="37" t="s">
        <v>12</v>
      </c>
      <c r="C24" s="229">
        <v>27</v>
      </c>
      <c r="D24" s="229">
        <v>0</v>
      </c>
      <c r="E24" s="230">
        <v>27</v>
      </c>
      <c r="F24" s="230"/>
      <c r="G24" s="228">
        <v>1</v>
      </c>
      <c r="H24" s="230">
        <v>28</v>
      </c>
    </row>
    <row r="25" spans="2:8">
      <c r="B25" s="37" t="s">
        <v>13</v>
      </c>
      <c r="C25" s="229">
        <v>19</v>
      </c>
      <c r="D25" s="229">
        <v>0</v>
      </c>
      <c r="E25" s="230">
        <v>19</v>
      </c>
      <c r="F25" s="230"/>
      <c r="G25" s="228">
        <v>1</v>
      </c>
      <c r="H25" s="230">
        <v>20</v>
      </c>
    </row>
    <row r="26" spans="2:8">
      <c r="B26" s="38" t="s">
        <v>25</v>
      </c>
      <c r="C26" s="231">
        <v>355</v>
      </c>
      <c r="D26" s="231">
        <v>0</v>
      </c>
      <c r="E26" s="231">
        <v>355</v>
      </c>
      <c r="F26" s="231"/>
      <c r="G26" s="231">
        <v>8</v>
      </c>
      <c r="H26" s="231">
        <v>363</v>
      </c>
    </row>
    <row r="27" spans="2:8">
      <c r="B27" s="39" t="s">
        <v>0</v>
      </c>
      <c r="C27" s="232">
        <v>393</v>
      </c>
      <c r="D27" s="232">
        <v>7</v>
      </c>
      <c r="E27" s="232">
        <v>400</v>
      </c>
      <c r="F27" s="232">
        <v>6</v>
      </c>
      <c r="G27" s="232">
        <v>8</v>
      </c>
      <c r="H27" s="232">
        <v>414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90" zoomScaleSheetLayoutView="100" workbookViewId="0">
      <selection activeCell="L26" sqref="L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37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43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44" t="s">
        <v>20</v>
      </c>
      <c r="D11" s="44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 ht="12.75" customHeight="1">
      <c r="B14" s="37" t="s">
        <v>4</v>
      </c>
      <c r="C14" s="81">
        <v>2</v>
      </c>
      <c r="D14" s="81">
        <v>0</v>
      </c>
      <c r="E14" s="79">
        <v>2</v>
      </c>
      <c r="F14" s="81">
        <v>1</v>
      </c>
      <c r="G14" s="81">
        <v>0</v>
      </c>
      <c r="H14" s="79">
        <v>3</v>
      </c>
    </row>
    <row r="15" spans="2:8">
      <c r="B15" s="37" t="s">
        <v>5</v>
      </c>
      <c r="C15" s="81">
        <v>251</v>
      </c>
      <c r="D15" s="81">
        <v>0</v>
      </c>
      <c r="E15" s="79">
        <v>251</v>
      </c>
      <c r="F15" s="81">
        <v>36</v>
      </c>
      <c r="G15" s="81">
        <v>3</v>
      </c>
      <c r="H15" s="79">
        <v>290</v>
      </c>
    </row>
    <row r="16" spans="2:8">
      <c r="B16" s="37" t="s">
        <v>6</v>
      </c>
      <c r="C16" s="81">
        <v>48</v>
      </c>
      <c r="D16" s="81">
        <v>0</v>
      </c>
      <c r="E16" s="79">
        <v>48</v>
      </c>
      <c r="F16" s="81">
        <v>2</v>
      </c>
      <c r="G16" s="81">
        <v>0</v>
      </c>
      <c r="H16" s="79">
        <v>50</v>
      </c>
    </row>
    <row r="17" spans="2:8">
      <c r="B17" s="37" t="s">
        <v>7</v>
      </c>
      <c r="C17" s="81">
        <v>135</v>
      </c>
      <c r="D17" s="81">
        <v>0</v>
      </c>
      <c r="E17" s="79">
        <v>135</v>
      </c>
      <c r="F17" s="81">
        <v>9</v>
      </c>
      <c r="G17" s="81">
        <v>3</v>
      </c>
      <c r="H17" s="79">
        <v>147</v>
      </c>
    </row>
    <row r="18" spans="2:8">
      <c r="B18" s="38" t="s">
        <v>24</v>
      </c>
      <c r="C18" s="80">
        <v>436</v>
      </c>
      <c r="D18" s="80">
        <v>0</v>
      </c>
      <c r="E18" s="80">
        <v>436</v>
      </c>
      <c r="F18" s="80">
        <v>48</v>
      </c>
      <c r="G18" s="80">
        <v>6</v>
      </c>
      <c r="H18" s="79">
        <v>490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86">
        <v>3</v>
      </c>
      <c r="D20" s="86">
        <v>0</v>
      </c>
      <c r="E20" s="82">
        <v>3</v>
      </c>
      <c r="F20" s="82"/>
      <c r="G20" s="85">
        <v>0</v>
      </c>
      <c r="H20" s="82">
        <v>3</v>
      </c>
    </row>
    <row r="21" spans="2:8">
      <c r="B21" s="37" t="s">
        <v>9</v>
      </c>
      <c r="C21" s="86">
        <v>1142</v>
      </c>
      <c r="D21" s="86">
        <v>0</v>
      </c>
      <c r="E21" s="82">
        <v>1142</v>
      </c>
      <c r="F21" s="82"/>
      <c r="G21" s="85">
        <v>22</v>
      </c>
      <c r="H21" s="82">
        <v>1164</v>
      </c>
    </row>
    <row r="22" spans="2:8">
      <c r="B22" s="37" t="s">
        <v>10</v>
      </c>
      <c r="C22" s="86">
        <v>655</v>
      </c>
      <c r="D22" s="86">
        <v>0</v>
      </c>
      <c r="E22" s="82">
        <v>655</v>
      </c>
      <c r="F22" s="82"/>
      <c r="G22" s="85">
        <v>7</v>
      </c>
      <c r="H22" s="82">
        <v>662</v>
      </c>
    </row>
    <row r="23" spans="2:8">
      <c r="B23" s="37" t="s">
        <v>11</v>
      </c>
      <c r="C23" s="86">
        <v>262</v>
      </c>
      <c r="D23" s="86">
        <v>0</v>
      </c>
      <c r="E23" s="82">
        <v>262</v>
      </c>
      <c r="F23" s="82"/>
      <c r="G23" s="85">
        <v>35</v>
      </c>
      <c r="H23" s="82">
        <v>297</v>
      </c>
    </row>
    <row r="24" spans="2:8">
      <c r="B24" s="37" t="s">
        <v>12</v>
      </c>
      <c r="C24" s="86">
        <v>283</v>
      </c>
      <c r="D24" s="86">
        <v>0</v>
      </c>
      <c r="E24" s="82">
        <v>283</v>
      </c>
      <c r="F24" s="82"/>
      <c r="G24" s="85">
        <v>9</v>
      </c>
      <c r="H24" s="82">
        <v>292</v>
      </c>
    </row>
    <row r="25" spans="2:8">
      <c r="B25" s="37" t="s">
        <v>13</v>
      </c>
      <c r="C25" s="86">
        <v>0</v>
      </c>
      <c r="D25" s="86">
        <v>0</v>
      </c>
      <c r="E25" s="82">
        <v>0</v>
      </c>
      <c r="F25" s="82"/>
      <c r="G25" s="87">
        <v>0</v>
      </c>
      <c r="H25" s="82">
        <v>0</v>
      </c>
    </row>
    <row r="26" spans="2:8">
      <c r="B26" s="38" t="s">
        <v>25</v>
      </c>
      <c r="C26" s="83">
        <v>2345</v>
      </c>
      <c r="D26" s="83">
        <v>0</v>
      </c>
      <c r="E26" s="83">
        <v>2345</v>
      </c>
      <c r="F26" s="83"/>
      <c r="G26" s="83">
        <v>73</v>
      </c>
      <c r="H26" s="82">
        <v>2418</v>
      </c>
    </row>
    <row r="27" spans="2:8">
      <c r="B27" s="39" t="s">
        <v>0</v>
      </c>
      <c r="C27" s="84">
        <v>2781</v>
      </c>
      <c r="D27" s="84">
        <v>0</v>
      </c>
      <c r="E27" s="84">
        <v>2781</v>
      </c>
      <c r="F27" s="84"/>
      <c r="G27" s="84">
        <v>79</v>
      </c>
      <c r="H27" s="84">
        <v>2908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K20" sqref="K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44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38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88">
        <v>3</v>
      </c>
      <c r="D14" s="88"/>
      <c r="E14" s="89">
        <v>3</v>
      </c>
      <c r="F14" s="88"/>
      <c r="G14" s="88"/>
      <c r="H14" s="89">
        <v>3</v>
      </c>
    </row>
    <row r="15" spans="2:8">
      <c r="B15" s="37" t="s">
        <v>5</v>
      </c>
      <c r="C15" s="88">
        <v>519</v>
      </c>
      <c r="D15" s="88"/>
      <c r="E15" s="89">
        <v>519</v>
      </c>
      <c r="F15" s="88">
        <v>11</v>
      </c>
      <c r="G15" s="88">
        <v>1</v>
      </c>
      <c r="H15" s="89">
        <v>531</v>
      </c>
    </row>
    <row r="16" spans="2:8">
      <c r="B16" s="37" t="s">
        <v>6</v>
      </c>
      <c r="C16" s="88">
        <v>141</v>
      </c>
      <c r="D16" s="88"/>
      <c r="E16" s="89">
        <v>141</v>
      </c>
      <c r="F16" s="88"/>
      <c r="G16" s="88"/>
      <c r="H16" s="89">
        <v>141</v>
      </c>
    </row>
    <row r="17" spans="2:8">
      <c r="B17" s="37" t="s">
        <v>7</v>
      </c>
      <c r="C17" s="88">
        <v>42</v>
      </c>
      <c r="D17" s="88"/>
      <c r="E17" s="89">
        <v>42</v>
      </c>
      <c r="F17" s="88"/>
      <c r="G17" s="88"/>
      <c r="H17" s="89">
        <v>42</v>
      </c>
    </row>
    <row r="18" spans="2:8">
      <c r="B18" s="38" t="s">
        <v>24</v>
      </c>
      <c r="C18" s="90">
        <v>705</v>
      </c>
      <c r="D18" s="90">
        <v>0</v>
      </c>
      <c r="E18" s="90">
        <v>705</v>
      </c>
      <c r="F18" s="90">
        <v>11</v>
      </c>
      <c r="G18" s="90">
        <v>1</v>
      </c>
      <c r="H18" s="89">
        <v>717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94"/>
      <c r="D20" s="94"/>
      <c r="E20" s="92">
        <v>0</v>
      </c>
      <c r="F20" s="92"/>
      <c r="G20" s="91"/>
      <c r="H20" s="92">
        <v>0</v>
      </c>
    </row>
    <row r="21" spans="2:8">
      <c r="B21" s="37" t="s">
        <v>9</v>
      </c>
      <c r="C21" s="94">
        <v>861</v>
      </c>
      <c r="D21" s="94"/>
      <c r="E21" s="92">
        <v>861</v>
      </c>
      <c r="F21" s="92"/>
      <c r="G21" s="91">
        <v>10</v>
      </c>
      <c r="H21" s="92">
        <v>871</v>
      </c>
    </row>
    <row r="22" spans="2:8">
      <c r="B22" s="37" t="s">
        <v>10</v>
      </c>
      <c r="C22" s="94">
        <v>248</v>
      </c>
      <c r="D22" s="94"/>
      <c r="E22" s="92">
        <v>248</v>
      </c>
      <c r="F22" s="92"/>
      <c r="G22" s="91">
        <v>3</v>
      </c>
      <c r="H22" s="92">
        <v>251</v>
      </c>
    </row>
    <row r="23" spans="2:8">
      <c r="B23" s="37" t="s">
        <v>11</v>
      </c>
      <c r="C23" s="94">
        <v>467</v>
      </c>
      <c r="D23" s="94"/>
      <c r="E23" s="92">
        <v>467</v>
      </c>
      <c r="F23" s="92"/>
      <c r="G23" s="91">
        <v>20</v>
      </c>
      <c r="H23" s="92">
        <v>487</v>
      </c>
    </row>
    <row r="24" spans="2:8">
      <c r="B24" s="37" t="s">
        <v>12</v>
      </c>
      <c r="C24" s="94">
        <v>755</v>
      </c>
      <c r="D24" s="94"/>
      <c r="E24" s="92">
        <v>755</v>
      </c>
      <c r="F24" s="92"/>
      <c r="G24" s="91">
        <v>36</v>
      </c>
      <c r="H24" s="92">
        <v>791</v>
      </c>
    </row>
    <row r="25" spans="2:8">
      <c r="B25" s="37" t="s">
        <v>13</v>
      </c>
      <c r="C25" s="94">
        <v>258</v>
      </c>
      <c r="D25" s="94"/>
      <c r="E25" s="92">
        <v>258</v>
      </c>
      <c r="F25" s="92"/>
      <c r="G25" s="91">
        <v>37</v>
      </c>
      <c r="H25" s="92">
        <v>295</v>
      </c>
    </row>
    <row r="26" spans="2:8">
      <c r="B26" s="38" t="s">
        <v>25</v>
      </c>
      <c r="C26" s="93">
        <v>2589</v>
      </c>
      <c r="D26" s="93">
        <v>0</v>
      </c>
      <c r="E26" s="93">
        <v>2589</v>
      </c>
      <c r="F26" s="93"/>
      <c r="G26" s="93">
        <v>106</v>
      </c>
      <c r="H26" s="92">
        <v>2695</v>
      </c>
    </row>
    <row r="27" spans="2:8">
      <c r="B27" s="39" t="s">
        <v>0</v>
      </c>
      <c r="C27" s="95">
        <v>3294</v>
      </c>
      <c r="D27" s="95">
        <v>0</v>
      </c>
      <c r="E27" s="95">
        <v>3294</v>
      </c>
      <c r="F27" s="95"/>
      <c r="G27" s="95">
        <v>107</v>
      </c>
      <c r="H27" s="95">
        <v>3412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O24" sqref="O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62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61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44" t="s">
        <v>20</v>
      </c>
      <c r="D11" s="44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96">
        <v>3</v>
      </c>
      <c r="D14" s="97"/>
      <c r="E14" s="98">
        <v>3</v>
      </c>
      <c r="F14" s="96">
        <v>0</v>
      </c>
      <c r="G14" s="97">
        <v>0</v>
      </c>
      <c r="H14" s="98">
        <v>3</v>
      </c>
    </row>
    <row r="15" spans="2:8">
      <c r="B15" s="37" t="s">
        <v>5</v>
      </c>
      <c r="C15" s="96">
        <v>282</v>
      </c>
      <c r="D15" s="99">
        <v>1</v>
      </c>
      <c r="E15" s="98">
        <v>283</v>
      </c>
      <c r="F15" s="96">
        <v>29</v>
      </c>
      <c r="G15" s="97">
        <v>2</v>
      </c>
      <c r="H15" s="98">
        <v>314</v>
      </c>
    </row>
    <row r="16" spans="2:8">
      <c r="B16" s="37" t="s">
        <v>6</v>
      </c>
      <c r="C16" s="96">
        <v>3</v>
      </c>
      <c r="D16" s="97"/>
      <c r="E16" s="98">
        <v>3</v>
      </c>
      <c r="F16" s="96">
        <v>1</v>
      </c>
      <c r="G16" s="97">
        <v>0</v>
      </c>
      <c r="H16" s="98">
        <v>4</v>
      </c>
    </row>
    <row r="17" spans="2:8">
      <c r="B17" s="37" t="s">
        <v>7</v>
      </c>
      <c r="C17" s="96"/>
      <c r="D17" s="97"/>
      <c r="E17" s="98">
        <v>0</v>
      </c>
      <c r="F17" s="96">
        <v>0</v>
      </c>
      <c r="G17" s="97">
        <v>0</v>
      </c>
      <c r="H17" s="98">
        <v>0</v>
      </c>
    </row>
    <row r="18" spans="2:8">
      <c r="B18" s="38" t="s">
        <v>24</v>
      </c>
      <c r="C18" s="100">
        <v>288</v>
      </c>
      <c r="D18" s="100">
        <v>1</v>
      </c>
      <c r="E18" s="100">
        <v>289</v>
      </c>
      <c r="F18" s="100">
        <v>30</v>
      </c>
      <c r="G18" s="100">
        <v>2</v>
      </c>
      <c r="H18" s="100">
        <v>321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01">
        <v>317</v>
      </c>
      <c r="D20" s="101">
        <v>3</v>
      </c>
      <c r="E20" s="103">
        <v>320</v>
      </c>
      <c r="F20" s="103"/>
      <c r="G20" s="102">
        <v>4</v>
      </c>
      <c r="H20" s="103">
        <v>324</v>
      </c>
    </row>
    <row r="21" spans="2:8">
      <c r="B21" s="37" t="s">
        <v>9</v>
      </c>
      <c r="C21" s="101">
        <v>929</v>
      </c>
      <c r="D21" s="101">
        <v>12</v>
      </c>
      <c r="E21" s="103">
        <v>941</v>
      </c>
      <c r="F21" s="103"/>
      <c r="G21" s="104">
        <v>28</v>
      </c>
      <c r="H21" s="103">
        <v>969</v>
      </c>
    </row>
    <row r="22" spans="2:8">
      <c r="B22" s="37" t="s">
        <v>10</v>
      </c>
      <c r="C22" s="101">
        <v>403</v>
      </c>
      <c r="D22" s="101">
        <v>47</v>
      </c>
      <c r="E22" s="103">
        <v>450</v>
      </c>
      <c r="F22" s="103"/>
      <c r="G22" s="102">
        <v>10</v>
      </c>
      <c r="H22" s="103">
        <v>460</v>
      </c>
    </row>
    <row r="23" spans="2:8">
      <c r="B23" s="37" t="s">
        <v>11</v>
      </c>
      <c r="C23" s="101">
        <v>407</v>
      </c>
      <c r="D23" s="101">
        <v>17</v>
      </c>
      <c r="E23" s="103">
        <v>424</v>
      </c>
      <c r="F23" s="103"/>
      <c r="G23" s="102">
        <v>30</v>
      </c>
      <c r="H23" s="103">
        <v>454</v>
      </c>
    </row>
    <row r="24" spans="2:8">
      <c r="B24" s="37" t="s">
        <v>12</v>
      </c>
      <c r="C24" s="101">
        <v>221</v>
      </c>
      <c r="D24" s="101">
        <v>24</v>
      </c>
      <c r="E24" s="103">
        <v>245</v>
      </c>
      <c r="F24" s="103"/>
      <c r="G24" s="102">
        <v>23</v>
      </c>
      <c r="H24" s="103">
        <v>268</v>
      </c>
    </row>
    <row r="25" spans="2:8">
      <c r="B25" s="37" t="s">
        <v>13</v>
      </c>
      <c r="C25" s="101">
        <v>223</v>
      </c>
      <c r="D25" s="101">
        <v>19</v>
      </c>
      <c r="E25" s="103">
        <v>242</v>
      </c>
      <c r="F25" s="103"/>
      <c r="G25" s="102">
        <v>47</v>
      </c>
      <c r="H25" s="103">
        <v>289</v>
      </c>
    </row>
    <row r="26" spans="2:8">
      <c r="B26" s="38" t="s">
        <v>25</v>
      </c>
      <c r="C26" s="105">
        <v>2500</v>
      </c>
      <c r="D26" s="105">
        <v>122</v>
      </c>
      <c r="E26" s="105">
        <v>2622</v>
      </c>
      <c r="F26" s="105"/>
      <c r="G26" s="105">
        <v>142</v>
      </c>
      <c r="H26" s="105">
        <v>2764</v>
      </c>
    </row>
    <row r="27" spans="2:8">
      <c r="B27" s="39" t="s">
        <v>0</v>
      </c>
      <c r="C27" s="106">
        <v>2788</v>
      </c>
      <c r="D27" s="106">
        <v>123</v>
      </c>
      <c r="E27" s="106">
        <v>2911</v>
      </c>
      <c r="F27" s="106">
        <v>30</v>
      </c>
      <c r="G27" s="106">
        <v>144</v>
      </c>
      <c r="H27" s="106">
        <v>3085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L27" sqref="L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46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38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44" t="s">
        <v>20</v>
      </c>
      <c r="D11" s="44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71">
        <v>3</v>
      </c>
      <c r="D14" s="71">
        <v>0</v>
      </c>
      <c r="E14" s="69">
        <v>3</v>
      </c>
      <c r="F14" s="71">
        <v>0</v>
      </c>
      <c r="G14" s="71">
        <v>0</v>
      </c>
      <c r="H14" s="69">
        <v>3</v>
      </c>
    </row>
    <row r="15" spans="2:8">
      <c r="B15" s="37" t="s">
        <v>5</v>
      </c>
      <c r="C15" s="71">
        <v>205</v>
      </c>
      <c r="D15" s="71">
        <v>0</v>
      </c>
      <c r="E15" s="69">
        <v>205</v>
      </c>
      <c r="F15" s="71">
        <v>7</v>
      </c>
      <c r="G15" s="71">
        <v>0</v>
      </c>
      <c r="H15" s="69">
        <v>212</v>
      </c>
    </row>
    <row r="16" spans="2:8">
      <c r="B16" s="37" t="s">
        <v>6</v>
      </c>
      <c r="C16" s="71">
        <v>73</v>
      </c>
      <c r="D16" s="71">
        <v>0</v>
      </c>
      <c r="E16" s="69">
        <v>73</v>
      </c>
      <c r="F16" s="71">
        <v>6</v>
      </c>
      <c r="G16" s="71">
        <v>0</v>
      </c>
      <c r="H16" s="69">
        <v>79</v>
      </c>
    </row>
    <row r="17" spans="2:8">
      <c r="B17" s="37" t="s">
        <v>7</v>
      </c>
      <c r="C17" s="71">
        <v>26</v>
      </c>
      <c r="D17" s="71">
        <v>0</v>
      </c>
      <c r="E17" s="69">
        <v>26</v>
      </c>
      <c r="F17" s="71">
        <v>0</v>
      </c>
      <c r="G17" s="71">
        <v>0</v>
      </c>
      <c r="H17" s="69">
        <v>26</v>
      </c>
    </row>
    <row r="18" spans="2:8">
      <c r="B18" s="38" t="s">
        <v>24</v>
      </c>
      <c r="C18" s="70">
        <v>307</v>
      </c>
      <c r="D18" s="70">
        <v>0</v>
      </c>
      <c r="E18" s="70">
        <v>307</v>
      </c>
      <c r="F18" s="70">
        <v>13</v>
      </c>
      <c r="G18" s="70">
        <v>0</v>
      </c>
      <c r="H18" s="69">
        <v>320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77">
        <v>0</v>
      </c>
      <c r="D20" s="77">
        <v>0</v>
      </c>
      <c r="E20" s="74">
        <f t="shared" ref="E20:E25" si="0">C20+D20</f>
        <v>0</v>
      </c>
      <c r="F20" s="74"/>
      <c r="G20" s="73">
        <v>0</v>
      </c>
      <c r="H20" s="74">
        <f t="shared" ref="H20:H24" si="1">E20+G20</f>
        <v>0</v>
      </c>
    </row>
    <row r="21" spans="2:8">
      <c r="B21" s="37" t="s">
        <v>9</v>
      </c>
      <c r="C21" s="77">
        <v>667</v>
      </c>
      <c r="D21" s="77">
        <v>0</v>
      </c>
      <c r="E21" s="74">
        <f t="shared" si="0"/>
        <v>667</v>
      </c>
      <c r="F21" s="74"/>
      <c r="G21" s="73">
        <v>44</v>
      </c>
      <c r="H21" s="74">
        <f t="shared" si="1"/>
        <v>711</v>
      </c>
    </row>
    <row r="22" spans="2:8">
      <c r="B22" s="37" t="s">
        <v>10</v>
      </c>
      <c r="C22" s="77">
        <v>424</v>
      </c>
      <c r="D22" s="77">
        <v>0</v>
      </c>
      <c r="E22" s="74">
        <f t="shared" si="0"/>
        <v>424</v>
      </c>
      <c r="F22" s="74"/>
      <c r="G22" s="73">
        <v>11</v>
      </c>
      <c r="H22" s="74">
        <f t="shared" si="1"/>
        <v>435</v>
      </c>
    </row>
    <row r="23" spans="2:8">
      <c r="B23" s="37" t="s">
        <v>11</v>
      </c>
      <c r="C23" s="77">
        <v>190</v>
      </c>
      <c r="D23" s="77">
        <v>0</v>
      </c>
      <c r="E23" s="74">
        <f t="shared" si="0"/>
        <v>190</v>
      </c>
      <c r="F23" s="74"/>
      <c r="G23" s="73">
        <v>4</v>
      </c>
      <c r="H23" s="74">
        <f t="shared" si="1"/>
        <v>194</v>
      </c>
    </row>
    <row r="24" spans="2:8">
      <c r="B24" s="37" t="s">
        <v>12</v>
      </c>
      <c r="C24" s="77">
        <v>255</v>
      </c>
      <c r="D24" s="77">
        <v>0</v>
      </c>
      <c r="E24" s="74">
        <f t="shared" si="0"/>
        <v>255</v>
      </c>
      <c r="F24" s="74"/>
      <c r="G24" s="73">
        <v>8</v>
      </c>
      <c r="H24" s="74">
        <f t="shared" si="1"/>
        <v>263</v>
      </c>
    </row>
    <row r="25" spans="2:8">
      <c r="B25" s="37" t="s">
        <v>13</v>
      </c>
      <c r="C25" s="77">
        <v>34</v>
      </c>
      <c r="D25" s="77">
        <v>0</v>
      </c>
      <c r="E25" s="74">
        <f t="shared" si="0"/>
        <v>34</v>
      </c>
      <c r="F25" s="74"/>
      <c r="G25" s="73">
        <v>0</v>
      </c>
      <c r="H25" s="74">
        <f>E25+G25</f>
        <v>34</v>
      </c>
    </row>
    <row r="26" spans="2:8">
      <c r="B26" s="38" t="s">
        <v>25</v>
      </c>
      <c r="C26" s="76">
        <f>SUM(C20:C25)</f>
        <v>1570</v>
      </c>
      <c r="D26" s="76">
        <f>SUM(D20:D25)</f>
        <v>0</v>
      </c>
      <c r="E26" s="76">
        <f>C26+D26</f>
        <v>1570</v>
      </c>
      <c r="F26" s="76"/>
      <c r="G26" s="76">
        <f>SUM(G20:G25)</f>
        <v>67</v>
      </c>
      <c r="H26" s="74">
        <f>E26+G26</f>
        <v>1637</v>
      </c>
    </row>
    <row r="27" spans="2:8">
      <c r="B27" s="39" t="s">
        <v>0</v>
      </c>
      <c r="C27" s="78">
        <f>C18+C26</f>
        <v>1877</v>
      </c>
      <c r="D27" s="78">
        <f>D18+D26</f>
        <v>0</v>
      </c>
      <c r="E27" s="78">
        <f>E18+E26</f>
        <v>1877</v>
      </c>
      <c r="F27" s="78"/>
      <c r="G27" s="78">
        <f>G18+G26</f>
        <v>67</v>
      </c>
      <c r="H27" s="78">
        <f>H18+H26</f>
        <v>1957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" name="Dados dos TRTs_1"/>
    <protectedRange sqref="C2:F3 C4" name="Cabecalho_1"/>
    <protectedRange sqref="C20:D25 G20:G25" name="Dados dos TRTs_3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20:H25 H26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47</v>
      </c>
      <c r="D2" s="249"/>
      <c r="E2" s="249"/>
      <c r="F2" s="249"/>
      <c r="G2" s="7"/>
      <c r="H2" s="7"/>
    </row>
    <row r="3" spans="2:8">
      <c r="B3" s="6" t="s">
        <v>28</v>
      </c>
      <c r="C3" s="249"/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44" t="s">
        <v>20</v>
      </c>
      <c r="D11" s="44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07">
        <v>3</v>
      </c>
      <c r="D14" s="107">
        <v>0</v>
      </c>
      <c r="E14" s="108">
        <v>3</v>
      </c>
      <c r="F14" s="107">
        <v>0</v>
      </c>
      <c r="G14" s="107">
        <v>0</v>
      </c>
      <c r="H14" s="108">
        <v>3</v>
      </c>
    </row>
    <row r="15" spans="2:8">
      <c r="B15" s="37" t="s">
        <v>5</v>
      </c>
      <c r="C15" s="107">
        <v>130</v>
      </c>
      <c r="D15" s="107">
        <v>0</v>
      </c>
      <c r="E15" s="108">
        <v>130</v>
      </c>
      <c r="F15" s="107">
        <v>7</v>
      </c>
      <c r="G15" s="107">
        <v>0</v>
      </c>
      <c r="H15" s="108">
        <v>137</v>
      </c>
    </row>
    <row r="16" spans="2:8">
      <c r="B16" s="37" t="s">
        <v>6</v>
      </c>
      <c r="C16" s="107">
        <v>19</v>
      </c>
      <c r="D16" s="107">
        <v>0</v>
      </c>
      <c r="E16" s="108">
        <v>19</v>
      </c>
      <c r="F16" s="107">
        <v>1</v>
      </c>
      <c r="G16" s="107">
        <v>0</v>
      </c>
      <c r="H16" s="108">
        <v>20</v>
      </c>
    </row>
    <row r="17" spans="2:8">
      <c r="B17" s="37" t="s">
        <v>7</v>
      </c>
      <c r="C17" s="107">
        <v>0</v>
      </c>
      <c r="D17" s="107">
        <v>0</v>
      </c>
      <c r="E17" s="108">
        <v>0</v>
      </c>
      <c r="F17" s="107">
        <v>0</v>
      </c>
      <c r="G17" s="107">
        <v>0</v>
      </c>
      <c r="H17" s="108">
        <v>0</v>
      </c>
    </row>
    <row r="18" spans="2:8">
      <c r="B18" s="38" t="s">
        <v>24</v>
      </c>
      <c r="C18" s="109">
        <v>152</v>
      </c>
      <c r="D18" s="109">
        <v>0</v>
      </c>
      <c r="E18" s="109">
        <v>152</v>
      </c>
      <c r="F18" s="109">
        <v>8</v>
      </c>
      <c r="G18" s="109">
        <v>0</v>
      </c>
      <c r="H18" s="108">
        <v>160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10">
        <v>0</v>
      </c>
      <c r="D20" s="110">
        <v>0</v>
      </c>
      <c r="E20" s="111">
        <v>0</v>
      </c>
      <c r="F20" s="111"/>
      <c r="G20" s="110">
        <v>0</v>
      </c>
      <c r="H20" s="111">
        <v>0</v>
      </c>
    </row>
    <row r="21" spans="2:8">
      <c r="B21" s="37" t="s">
        <v>9</v>
      </c>
      <c r="C21" s="110">
        <v>495</v>
      </c>
      <c r="D21" s="110">
        <v>0</v>
      </c>
      <c r="E21" s="111">
        <v>495</v>
      </c>
      <c r="F21" s="111"/>
      <c r="G21" s="110">
        <v>0</v>
      </c>
      <c r="H21" s="111">
        <v>495</v>
      </c>
    </row>
    <row r="22" spans="2:8">
      <c r="B22" s="37" t="s">
        <v>10</v>
      </c>
      <c r="C22" s="110">
        <v>514</v>
      </c>
      <c r="D22" s="110">
        <v>0</v>
      </c>
      <c r="E22" s="111">
        <v>514</v>
      </c>
      <c r="F22" s="111"/>
      <c r="G22" s="110">
        <v>1</v>
      </c>
      <c r="H22" s="111">
        <v>515</v>
      </c>
    </row>
    <row r="23" spans="2:8">
      <c r="B23" s="37" t="s">
        <v>11</v>
      </c>
      <c r="C23" s="110">
        <v>225</v>
      </c>
      <c r="D23" s="110">
        <v>0</v>
      </c>
      <c r="E23" s="111">
        <v>225</v>
      </c>
      <c r="F23" s="111"/>
      <c r="G23" s="110">
        <v>0</v>
      </c>
      <c r="H23" s="111">
        <v>225</v>
      </c>
    </row>
    <row r="24" spans="2:8">
      <c r="B24" s="37" t="s">
        <v>12</v>
      </c>
      <c r="C24" s="110">
        <v>332</v>
      </c>
      <c r="D24" s="110">
        <v>0</v>
      </c>
      <c r="E24" s="111">
        <v>332</v>
      </c>
      <c r="F24" s="111"/>
      <c r="G24" s="110">
        <v>2</v>
      </c>
      <c r="H24" s="111">
        <v>334</v>
      </c>
    </row>
    <row r="25" spans="2:8">
      <c r="B25" s="37" t="s">
        <v>13</v>
      </c>
      <c r="C25" s="110">
        <v>0</v>
      </c>
      <c r="D25" s="110">
        <v>0</v>
      </c>
      <c r="E25" s="111">
        <v>0</v>
      </c>
      <c r="F25" s="111"/>
      <c r="G25" s="110">
        <v>0</v>
      </c>
      <c r="H25" s="111">
        <v>0</v>
      </c>
    </row>
    <row r="26" spans="2:8">
      <c r="B26" s="38" t="s">
        <v>25</v>
      </c>
      <c r="C26" s="112">
        <v>1566</v>
      </c>
      <c r="D26" s="112">
        <v>0</v>
      </c>
      <c r="E26" s="112">
        <v>1566</v>
      </c>
      <c r="F26" s="112"/>
      <c r="G26" s="112">
        <v>3</v>
      </c>
      <c r="H26" s="111">
        <v>1569</v>
      </c>
    </row>
    <row r="27" spans="2:8">
      <c r="B27" s="39" t="s">
        <v>0</v>
      </c>
      <c r="C27" s="113">
        <v>1718</v>
      </c>
      <c r="D27" s="113">
        <v>0</v>
      </c>
      <c r="E27" s="113">
        <v>1718</v>
      </c>
      <c r="F27" s="113"/>
      <c r="G27" s="113">
        <v>3</v>
      </c>
      <c r="H27" s="113">
        <v>1729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48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49</v>
      </c>
      <c r="D3" s="249"/>
      <c r="E3" s="249"/>
      <c r="F3" s="249"/>
      <c r="G3" s="7"/>
      <c r="H3" s="7"/>
    </row>
    <row r="4" spans="2:8">
      <c r="B4" s="7" t="s">
        <v>31</v>
      </c>
      <c r="C4" s="22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53" t="s">
        <v>30</v>
      </c>
      <c r="C8" s="253" t="s">
        <v>14</v>
      </c>
      <c r="D8" s="253"/>
      <c r="E8" s="253"/>
      <c r="F8" s="253"/>
      <c r="G8" s="253" t="s">
        <v>15</v>
      </c>
      <c r="H8" s="253" t="s">
        <v>16</v>
      </c>
    </row>
    <row r="9" spans="2:8">
      <c r="B9" s="253"/>
      <c r="C9" s="253" t="s">
        <v>17</v>
      </c>
      <c r="D9" s="253"/>
      <c r="E9" s="253"/>
      <c r="F9" s="253" t="s">
        <v>18</v>
      </c>
      <c r="G9" s="253"/>
      <c r="H9" s="253"/>
    </row>
    <row r="10" spans="2:8">
      <c r="B10" s="253"/>
      <c r="C10" s="33" t="s">
        <v>19</v>
      </c>
      <c r="D10" s="33" t="s">
        <v>20</v>
      </c>
      <c r="E10" s="253" t="s">
        <v>21</v>
      </c>
      <c r="F10" s="253"/>
      <c r="G10" s="253"/>
      <c r="H10" s="253"/>
    </row>
    <row r="11" spans="2:8">
      <c r="B11" s="253"/>
      <c r="C11" s="34" t="s">
        <v>20</v>
      </c>
      <c r="D11" s="34" t="s">
        <v>2</v>
      </c>
      <c r="E11" s="253"/>
      <c r="F11" s="253"/>
      <c r="G11" s="253"/>
      <c r="H11" s="253"/>
    </row>
    <row r="12" spans="2:8">
      <c r="B12" s="253"/>
      <c r="C12" s="45" t="s">
        <v>3</v>
      </c>
      <c r="D12" s="45" t="s">
        <v>1</v>
      </c>
      <c r="E12" s="253"/>
      <c r="F12" s="253"/>
      <c r="G12" s="253"/>
      <c r="H12" s="253"/>
    </row>
    <row r="13" spans="2:8" ht="12.75" customHeight="1">
      <c r="B13" s="252" t="s">
        <v>22</v>
      </c>
      <c r="C13" s="252"/>
      <c r="D13" s="252"/>
      <c r="E13" s="252"/>
      <c r="F13" s="252"/>
      <c r="G13" s="252"/>
      <c r="H13" s="252"/>
    </row>
    <row r="14" spans="2:8">
      <c r="B14" s="37" t="s">
        <v>4</v>
      </c>
      <c r="C14" s="116">
        <v>2</v>
      </c>
      <c r="D14" s="116"/>
      <c r="E14" s="114">
        <v>2</v>
      </c>
      <c r="F14" s="116"/>
      <c r="G14" s="116"/>
      <c r="H14" s="114">
        <v>2</v>
      </c>
    </row>
    <row r="15" spans="2:8">
      <c r="B15" s="37" t="s">
        <v>5</v>
      </c>
      <c r="C15" s="116">
        <v>116</v>
      </c>
      <c r="D15" s="116"/>
      <c r="E15" s="114">
        <v>116</v>
      </c>
      <c r="F15" s="116">
        <v>2</v>
      </c>
      <c r="G15" s="116"/>
      <c r="H15" s="114">
        <v>118</v>
      </c>
    </row>
    <row r="16" spans="2:8">
      <c r="B16" s="37" t="s">
        <v>6</v>
      </c>
      <c r="C16" s="116">
        <v>11</v>
      </c>
      <c r="D16" s="116"/>
      <c r="E16" s="114">
        <v>11</v>
      </c>
      <c r="F16" s="116">
        <v>1</v>
      </c>
      <c r="G16" s="116"/>
      <c r="H16" s="114">
        <v>12</v>
      </c>
    </row>
    <row r="17" spans="2:8">
      <c r="B17" s="37" t="s">
        <v>7</v>
      </c>
      <c r="C17" s="116">
        <v>31</v>
      </c>
      <c r="D17" s="116"/>
      <c r="E17" s="114">
        <v>31</v>
      </c>
      <c r="F17" s="116">
        <v>3</v>
      </c>
      <c r="G17" s="116"/>
      <c r="H17" s="114">
        <v>34</v>
      </c>
    </row>
    <row r="18" spans="2:8">
      <c r="B18" s="38" t="s">
        <v>24</v>
      </c>
      <c r="C18" s="115">
        <v>160</v>
      </c>
      <c r="D18" s="115">
        <v>0</v>
      </c>
      <c r="E18" s="115">
        <v>160</v>
      </c>
      <c r="F18" s="115">
        <v>6</v>
      </c>
      <c r="G18" s="115">
        <v>0</v>
      </c>
      <c r="H18" s="114">
        <v>166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21">
        <v>18</v>
      </c>
      <c r="D20" s="121"/>
      <c r="E20" s="117">
        <v>18</v>
      </c>
      <c r="F20" s="117"/>
      <c r="G20" s="120"/>
      <c r="H20" s="117">
        <v>18</v>
      </c>
    </row>
    <row r="21" spans="2:8">
      <c r="B21" s="37" t="s">
        <v>9</v>
      </c>
      <c r="C21" s="121">
        <v>497</v>
      </c>
      <c r="D21" s="121"/>
      <c r="E21" s="117">
        <v>497</v>
      </c>
      <c r="F21" s="117"/>
      <c r="G21" s="120"/>
      <c r="H21" s="117">
        <v>497</v>
      </c>
    </row>
    <row r="22" spans="2:8">
      <c r="B22" s="37" t="s">
        <v>10</v>
      </c>
      <c r="C22" s="121">
        <v>289</v>
      </c>
      <c r="D22" s="121"/>
      <c r="E22" s="117">
        <v>289</v>
      </c>
      <c r="F22" s="117"/>
      <c r="G22" s="120"/>
      <c r="H22" s="117">
        <v>289</v>
      </c>
    </row>
    <row r="23" spans="2:8">
      <c r="B23" s="37" t="s">
        <v>11</v>
      </c>
      <c r="C23" s="121">
        <v>122</v>
      </c>
      <c r="D23" s="121"/>
      <c r="E23" s="117">
        <v>122</v>
      </c>
      <c r="F23" s="117"/>
      <c r="G23" s="120"/>
      <c r="H23" s="117">
        <v>122</v>
      </c>
    </row>
    <row r="24" spans="2:8">
      <c r="B24" s="37" t="s">
        <v>12</v>
      </c>
      <c r="C24" s="121">
        <v>156</v>
      </c>
      <c r="D24" s="121"/>
      <c r="E24" s="117">
        <v>156</v>
      </c>
      <c r="F24" s="117"/>
      <c r="G24" s="120"/>
      <c r="H24" s="117">
        <v>156</v>
      </c>
    </row>
    <row r="25" spans="2:8">
      <c r="B25" s="37" t="s">
        <v>13</v>
      </c>
      <c r="C25" s="121">
        <v>4</v>
      </c>
      <c r="D25" s="121"/>
      <c r="E25" s="117">
        <v>4</v>
      </c>
      <c r="F25" s="117"/>
      <c r="G25" s="120"/>
      <c r="H25" s="117">
        <v>4</v>
      </c>
    </row>
    <row r="26" spans="2:8">
      <c r="B26" s="38" t="s">
        <v>25</v>
      </c>
      <c r="C26" s="118">
        <v>1086</v>
      </c>
      <c r="D26" s="118">
        <v>0</v>
      </c>
      <c r="E26" s="118">
        <v>1086</v>
      </c>
      <c r="F26" s="118"/>
      <c r="G26" s="118">
        <v>0</v>
      </c>
      <c r="H26" s="117">
        <v>1086</v>
      </c>
    </row>
    <row r="27" spans="2:8">
      <c r="B27" s="35" t="s">
        <v>0</v>
      </c>
      <c r="C27" s="119">
        <v>1246</v>
      </c>
      <c r="D27" s="119">
        <v>0</v>
      </c>
      <c r="E27" s="119">
        <v>1246</v>
      </c>
      <c r="F27" s="119"/>
      <c r="G27" s="119">
        <v>0</v>
      </c>
      <c r="H27" s="119">
        <v>1252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Normal="100" zoomScaleSheetLayoutView="100" workbookViewId="0">
      <selection activeCell="N26" sqref="N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49" t="s">
        <v>63</v>
      </c>
      <c r="D2" s="249"/>
      <c r="E2" s="249"/>
      <c r="F2" s="249"/>
      <c r="G2" s="7"/>
      <c r="H2" s="7"/>
    </row>
    <row r="3" spans="2:8">
      <c r="B3" s="6" t="s">
        <v>28</v>
      </c>
      <c r="C3" s="249" t="s">
        <v>64</v>
      </c>
      <c r="D3" s="249"/>
      <c r="E3" s="249"/>
      <c r="F3" s="249"/>
      <c r="G3" s="7"/>
      <c r="H3" s="7"/>
    </row>
    <row r="4" spans="2:8">
      <c r="B4" s="7" t="s">
        <v>31</v>
      </c>
      <c r="C4" s="36">
        <v>43829</v>
      </c>
      <c r="D4" s="7"/>
      <c r="E4" s="7"/>
      <c r="F4" s="7"/>
      <c r="G4" s="7"/>
      <c r="H4" s="7"/>
    </row>
    <row r="5" spans="2:8">
      <c r="B5" s="251" t="s">
        <v>26</v>
      </c>
      <c r="C5" s="251"/>
      <c r="D5" s="251"/>
      <c r="E5" s="251"/>
      <c r="F5" s="251"/>
      <c r="G5" s="251"/>
      <c r="H5" s="251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47" t="s">
        <v>30</v>
      </c>
      <c r="C8" s="247" t="s">
        <v>14</v>
      </c>
      <c r="D8" s="247"/>
      <c r="E8" s="247"/>
      <c r="F8" s="247"/>
      <c r="G8" s="247" t="s">
        <v>15</v>
      </c>
      <c r="H8" s="247" t="s">
        <v>16</v>
      </c>
    </row>
    <row r="9" spans="2:8">
      <c r="B9" s="247"/>
      <c r="C9" s="247" t="s">
        <v>17</v>
      </c>
      <c r="D9" s="247"/>
      <c r="E9" s="247"/>
      <c r="F9" s="247" t="s">
        <v>18</v>
      </c>
      <c r="G9" s="247"/>
      <c r="H9" s="247"/>
    </row>
    <row r="10" spans="2:8">
      <c r="B10" s="247"/>
      <c r="C10" s="30" t="s">
        <v>19</v>
      </c>
      <c r="D10" s="30" t="s">
        <v>20</v>
      </c>
      <c r="E10" s="247" t="s">
        <v>21</v>
      </c>
      <c r="F10" s="247"/>
      <c r="G10" s="247"/>
      <c r="H10" s="247"/>
    </row>
    <row r="11" spans="2:8">
      <c r="B11" s="247"/>
      <c r="C11" s="31" t="s">
        <v>20</v>
      </c>
      <c r="D11" s="31" t="s">
        <v>2</v>
      </c>
      <c r="E11" s="247"/>
      <c r="F11" s="247"/>
      <c r="G11" s="247"/>
      <c r="H11" s="247"/>
    </row>
    <row r="12" spans="2:8">
      <c r="B12" s="247"/>
      <c r="C12" s="32" t="s">
        <v>3</v>
      </c>
      <c r="D12" s="32" t="s">
        <v>1</v>
      </c>
      <c r="E12" s="247"/>
      <c r="F12" s="247"/>
      <c r="G12" s="247"/>
      <c r="H12" s="247"/>
    </row>
    <row r="13" spans="2:8" ht="12.75" customHeight="1">
      <c r="B13" s="250" t="s">
        <v>22</v>
      </c>
      <c r="C13" s="250"/>
      <c r="D13" s="250"/>
      <c r="E13" s="250"/>
      <c r="F13" s="250"/>
      <c r="G13" s="250"/>
      <c r="H13" s="250"/>
    </row>
    <row r="14" spans="2:8">
      <c r="B14" s="37" t="s">
        <v>4</v>
      </c>
      <c r="C14" s="125">
        <v>1</v>
      </c>
      <c r="D14" s="125">
        <v>0</v>
      </c>
      <c r="E14" s="122">
        <v>1</v>
      </c>
      <c r="F14" s="125">
        <v>1</v>
      </c>
      <c r="G14" s="124"/>
      <c r="H14" s="122">
        <v>2</v>
      </c>
    </row>
    <row r="15" spans="2:8">
      <c r="B15" s="37" t="s">
        <v>5</v>
      </c>
      <c r="C15" s="125">
        <v>56</v>
      </c>
      <c r="D15" s="125">
        <v>2</v>
      </c>
      <c r="E15" s="122">
        <v>58</v>
      </c>
      <c r="F15" s="125">
        <v>2</v>
      </c>
      <c r="G15" s="124"/>
      <c r="H15" s="122">
        <v>60</v>
      </c>
    </row>
    <row r="16" spans="2:8">
      <c r="B16" s="37" t="s">
        <v>6</v>
      </c>
      <c r="C16" s="125">
        <v>1</v>
      </c>
      <c r="D16" s="125">
        <v>0</v>
      </c>
      <c r="E16" s="122">
        <v>1</v>
      </c>
      <c r="F16" s="125">
        <v>0</v>
      </c>
      <c r="G16" s="124"/>
      <c r="H16" s="122">
        <v>1</v>
      </c>
    </row>
    <row r="17" spans="2:8">
      <c r="B17" s="37" t="s">
        <v>7</v>
      </c>
      <c r="C17" s="125">
        <v>19</v>
      </c>
      <c r="D17" s="125">
        <v>1</v>
      </c>
      <c r="E17" s="122">
        <v>20</v>
      </c>
      <c r="F17" s="125">
        <v>3</v>
      </c>
      <c r="G17" s="124"/>
      <c r="H17" s="122">
        <v>23</v>
      </c>
    </row>
    <row r="18" spans="2:8">
      <c r="B18" s="38" t="s">
        <v>24</v>
      </c>
      <c r="C18" s="123">
        <v>77</v>
      </c>
      <c r="D18" s="123">
        <v>3</v>
      </c>
      <c r="E18" s="123">
        <v>80</v>
      </c>
      <c r="F18" s="123">
        <v>6</v>
      </c>
      <c r="G18" s="123">
        <v>0</v>
      </c>
      <c r="H18" s="122">
        <v>86</v>
      </c>
    </row>
    <row r="19" spans="2:8">
      <c r="B19" s="248" t="s">
        <v>23</v>
      </c>
      <c r="C19" s="248"/>
      <c r="D19" s="248"/>
      <c r="E19" s="248"/>
      <c r="F19" s="248"/>
      <c r="G19" s="248"/>
      <c r="H19" s="248"/>
    </row>
    <row r="20" spans="2:8">
      <c r="B20" s="37" t="s">
        <v>8</v>
      </c>
      <c r="C20" s="130">
        <v>5</v>
      </c>
      <c r="D20" s="130">
        <v>0</v>
      </c>
      <c r="E20" s="126">
        <v>5</v>
      </c>
      <c r="F20" s="126"/>
      <c r="G20" s="129"/>
      <c r="H20" s="126">
        <v>5</v>
      </c>
    </row>
    <row r="21" spans="2:8">
      <c r="B21" s="37" t="s">
        <v>9</v>
      </c>
      <c r="C21" s="130">
        <v>206</v>
      </c>
      <c r="D21" s="130">
        <v>0</v>
      </c>
      <c r="E21" s="126">
        <v>206</v>
      </c>
      <c r="F21" s="126"/>
      <c r="G21" s="129"/>
      <c r="H21" s="126">
        <v>206</v>
      </c>
    </row>
    <row r="22" spans="2:8">
      <c r="B22" s="37" t="s">
        <v>10</v>
      </c>
      <c r="C22" s="130">
        <v>133</v>
      </c>
      <c r="D22" s="130">
        <v>0</v>
      </c>
      <c r="E22" s="126">
        <v>133</v>
      </c>
      <c r="F22" s="126"/>
      <c r="G22" s="129"/>
      <c r="H22" s="126">
        <v>133</v>
      </c>
    </row>
    <row r="23" spans="2:8">
      <c r="B23" s="37" t="s">
        <v>11</v>
      </c>
      <c r="C23" s="130">
        <v>123</v>
      </c>
      <c r="D23" s="130">
        <v>0</v>
      </c>
      <c r="E23" s="126">
        <v>123</v>
      </c>
      <c r="F23" s="126"/>
      <c r="G23" s="129"/>
      <c r="H23" s="126">
        <v>123</v>
      </c>
    </row>
    <row r="24" spans="2:8">
      <c r="B24" s="37" t="s">
        <v>12</v>
      </c>
      <c r="C24" s="130">
        <v>56</v>
      </c>
      <c r="D24" s="130">
        <v>0</v>
      </c>
      <c r="E24" s="126">
        <v>56</v>
      </c>
      <c r="F24" s="126"/>
      <c r="G24" s="129"/>
      <c r="H24" s="126">
        <v>56</v>
      </c>
    </row>
    <row r="25" spans="2:8">
      <c r="B25" s="37" t="s">
        <v>13</v>
      </c>
      <c r="C25" s="130">
        <v>12</v>
      </c>
      <c r="D25" s="130">
        <v>0</v>
      </c>
      <c r="E25" s="126">
        <v>12</v>
      </c>
      <c r="F25" s="126"/>
      <c r="G25" s="129"/>
      <c r="H25" s="126">
        <v>12</v>
      </c>
    </row>
    <row r="26" spans="2:8">
      <c r="B26" s="38" t="s">
        <v>25</v>
      </c>
      <c r="C26" s="127">
        <v>535</v>
      </c>
      <c r="D26" s="127">
        <v>0</v>
      </c>
      <c r="E26" s="127">
        <v>535</v>
      </c>
      <c r="F26" s="127"/>
      <c r="G26" s="127">
        <v>0</v>
      </c>
      <c r="H26" s="126">
        <v>535</v>
      </c>
    </row>
    <row r="27" spans="2:8">
      <c r="B27" s="39" t="s">
        <v>0</v>
      </c>
      <c r="C27" s="128">
        <v>612</v>
      </c>
      <c r="D27" s="128">
        <v>3</v>
      </c>
      <c r="E27" s="128">
        <v>615</v>
      </c>
      <c r="F27" s="128"/>
      <c r="G27" s="128">
        <v>0</v>
      </c>
      <c r="H27" s="128">
        <v>621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_3_2"/>
    <protectedRange sqref="C20:D25 G20:G25" name="Dados dos TRTs_3_2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 H26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2016-09-23T15:03:26Z</cp:lastPrinted>
  <dcterms:created xsi:type="dcterms:W3CDTF">2010-01-11T15:46:31Z</dcterms:created>
  <dcterms:modified xsi:type="dcterms:W3CDTF">2020-01-24T14:58:07Z</dcterms:modified>
</cp:coreProperties>
</file>