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10" yWindow="315" windowWidth="18720" windowHeight="9330" tabRatio="911" activeTab="1"/>
  </bookViews>
  <sheets>
    <sheet name="Consolidado JT" sheetId="28" r:id="rId1"/>
    <sheet name="Valores Per Capita" sheetId="57" r:id="rId2"/>
    <sheet name="TST" sheetId="31" r:id="rId3"/>
    <sheet name="TRT1" sheetId="33" r:id="rId4"/>
    <sheet name="TRT2" sheetId="34" r:id="rId5"/>
    <sheet name="TRT3" sheetId="35" r:id="rId6"/>
    <sheet name="TRT4" sheetId="36" r:id="rId7"/>
    <sheet name="TRT5" sheetId="37" r:id="rId8"/>
    <sheet name="TRT6" sheetId="38" r:id="rId9"/>
    <sheet name="TRT7" sheetId="39" r:id="rId10"/>
    <sheet name="TRT8" sheetId="40" r:id="rId11"/>
    <sheet name="TRT9" sheetId="41" r:id="rId12"/>
    <sheet name="TRT10" sheetId="42" r:id="rId13"/>
    <sheet name="TRT11" sheetId="43" r:id="rId14"/>
    <sheet name="TRT12" sheetId="44" r:id="rId15"/>
    <sheet name="TRT13" sheetId="45" r:id="rId16"/>
    <sheet name="TRT14" sheetId="46" r:id="rId17"/>
    <sheet name="TRT15" sheetId="47" r:id="rId18"/>
    <sheet name="TRT16" sheetId="48" r:id="rId19"/>
    <sheet name="TRT17" sheetId="49" r:id="rId20"/>
    <sheet name="TRT18" sheetId="50" r:id="rId21"/>
    <sheet name="TRT19" sheetId="51" r:id="rId22"/>
    <sheet name="TRT20" sheetId="52" r:id="rId23"/>
    <sheet name="TRT21" sheetId="53" r:id="rId24"/>
    <sheet name="TRT22" sheetId="54" r:id="rId25"/>
    <sheet name="TRT23" sheetId="55" r:id="rId26"/>
    <sheet name="TRT24" sheetId="56" r:id="rId27"/>
  </sheets>
  <definedNames>
    <definedName name="Print_Area" localSheetId="0">'Consolidado JT'!$A$1:$K$35</definedName>
  </definedNames>
  <calcPr calcId="145621"/>
</workbook>
</file>

<file path=xl/calcChain.xml><?xml version="1.0" encoding="utf-8"?>
<calcChain xmlns="http://schemas.openxmlformats.org/spreadsheetml/2006/main">
  <c r="G34" i="57" l="1"/>
  <c r="G33" i="57"/>
  <c r="G32" i="57"/>
  <c r="G31" i="57"/>
  <c r="G30" i="57"/>
  <c r="G29" i="57"/>
  <c r="G28" i="57"/>
  <c r="G27" i="57"/>
  <c r="G26" i="57"/>
  <c r="G25" i="57"/>
  <c r="G24" i="57"/>
  <c r="G23" i="57"/>
  <c r="G22" i="57"/>
  <c r="G21" i="57"/>
  <c r="G20" i="57"/>
  <c r="G19" i="57"/>
  <c r="G18" i="57"/>
  <c r="G17" i="57"/>
  <c r="G16" i="57"/>
  <c r="G15" i="57"/>
  <c r="G14" i="57"/>
  <c r="G13" i="57"/>
  <c r="G12" i="57"/>
  <c r="G11" i="57"/>
  <c r="G10" i="57"/>
  <c r="F34" i="57"/>
  <c r="F33" i="57"/>
  <c r="F32" i="57"/>
  <c r="F31" i="57"/>
  <c r="F30" i="57"/>
  <c r="F29" i="57"/>
  <c r="F28" i="57"/>
  <c r="F27" i="57"/>
  <c r="F26" i="57"/>
  <c r="F25" i="57"/>
  <c r="F24" i="57"/>
  <c r="F23" i="57"/>
  <c r="F22" i="57"/>
  <c r="F21" i="57"/>
  <c r="F20" i="57"/>
  <c r="F19" i="57"/>
  <c r="F18" i="57"/>
  <c r="F17" i="57"/>
  <c r="F16" i="57"/>
  <c r="F15" i="57"/>
  <c r="F14" i="57"/>
  <c r="F13" i="57"/>
  <c r="F12" i="57"/>
  <c r="F11" i="57"/>
  <c r="F10" i="57"/>
  <c r="B34" i="57"/>
  <c r="B33" i="57"/>
  <c r="B32" i="57"/>
  <c r="B31" i="57"/>
  <c r="B30" i="57"/>
  <c r="B29" i="57"/>
  <c r="B28" i="57"/>
  <c r="B27" i="57"/>
  <c r="B26" i="57"/>
  <c r="B25" i="57"/>
  <c r="B24" i="57"/>
  <c r="B23" i="57"/>
  <c r="B22" i="57"/>
  <c r="B21" i="57"/>
  <c r="B20" i="57"/>
  <c r="B19" i="57"/>
  <c r="B18" i="57"/>
  <c r="B17" i="57"/>
  <c r="B16" i="57"/>
  <c r="B15" i="57"/>
  <c r="B14" i="57"/>
  <c r="B13" i="57"/>
  <c r="B12" i="57"/>
  <c r="B11" i="57"/>
  <c r="B10" i="57"/>
  <c r="I34" i="28"/>
  <c r="I33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3" i="28"/>
  <c r="I12" i="28"/>
  <c r="I11" i="28"/>
  <c r="I10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F34" i="28"/>
  <c r="F33" i="28"/>
  <c r="F32" i="28"/>
  <c r="F31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I15" i="56" l="1"/>
  <c r="H15" i="56"/>
  <c r="G15" i="56"/>
  <c r="F15" i="56"/>
  <c r="E15" i="56"/>
  <c r="D15" i="56"/>
  <c r="J14" i="56"/>
  <c r="J13" i="56"/>
  <c r="J12" i="56"/>
  <c r="J11" i="56"/>
  <c r="J10" i="56"/>
  <c r="J34" i="28" s="1"/>
  <c r="I15" i="55"/>
  <c r="H15" i="55"/>
  <c r="G15" i="55"/>
  <c r="F15" i="55"/>
  <c r="E15" i="55"/>
  <c r="D15" i="55"/>
  <c r="J14" i="55"/>
  <c r="J13" i="55"/>
  <c r="J12" i="55"/>
  <c r="J11" i="55"/>
  <c r="J10" i="55"/>
  <c r="J33" i="28" s="1"/>
  <c r="I15" i="54"/>
  <c r="H15" i="54"/>
  <c r="G15" i="54"/>
  <c r="F15" i="54"/>
  <c r="E15" i="54"/>
  <c r="D15" i="54"/>
  <c r="J14" i="54"/>
  <c r="J13" i="54"/>
  <c r="J12" i="54"/>
  <c r="J11" i="54"/>
  <c r="J10" i="54"/>
  <c r="J32" i="28" s="1"/>
  <c r="I15" i="53"/>
  <c r="H15" i="53"/>
  <c r="G15" i="53"/>
  <c r="F15" i="53"/>
  <c r="E15" i="53"/>
  <c r="D15" i="53"/>
  <c r="J14" i="53"/>
  <c r="J13" i="53"/>
  <c r="J12" i="53"/>
  <c r="J15" i="53" s="1"/>
  <c r="J11" i="53"/>
  <c r="J10" i="53"/>
  <c r="J31" i="28" s="1"/>
  <c r="I15" i="52"/>
  <c r="H15" i="52"/>
  <c r="G15" i="52"/>
  <c r="F15" i="52"/>
  <c r="E15" i="52"/>
  <c r="D15" i="52"/>
  <c r="J14" i="52"/>
  <c r="J13" i="52"/>
  <c r="J12" i="52"/>
  <c r="J11" i="52"/>
  <c r="J10" i="52"/>
  <c r="J30" i="28" s="1"/>
  <c r="I15" i="51"/>
  <c r="H15" i="51"/>
  <c r="G15" i="51"/>
  <c r="F15" i="51"/>
  <c r="E15" i="51"/>
  <c r="D15" i="51"/>
  <c r="J14" i="51"/>
  <c r="J13" i="51"/>
  <c r="J12" i="51"/>
  <c r="J11" i="51"/>
  <c r="J10" i="51"/>
  <c r="J29" i="28" s="1"/>
  <c r="I15" i="50"/>
  <c r="H15" i="50"/>
  <c r="G15" i="50"/>
  <c r="F15" i="50"/>
  <c r="E15" i="50"/>
  <c r="D15" i="50"/>
  <c r="J14" i="50"/>
  <c r="J13" i="50"/>
  <c r="J12" i="50"/>
  <c r="J11" i="50"/>
  <c r="J10" i="50"/>
  <c r="J28" i="28" s="1"/>
  <c r="I15" i="49"/>
  <c r="H15" i="49"/>
  <c r="G15" i="49"/>
  <c r="F15" i="49"/>
  <c r="E15" i="49"/>
  <c r="D15" i="49"/>
  <c r="J14" i="49"/>
  <c r="J13" i="49"/>
  <c r="J12" i="49"/>
  <c r="J15" i="49" s="1"/>
  <c r="J11" i="49"/>
  <c r="J10" i="49"/>
  <c r="J27" i="28" s="1"/>
  <c r="I15" i="48"/>
  <c r="H15" i="48"/>
  <c r="G15" i="48"/>
  <c r="F15" i="48"/>
  <c r="E15" i="48"/>
  <c r="D15" i="48"/>
  <c r="J14" i="48"/>
  <c r="J13" i="48"/>
  <c r="J12" i="48"/>
  <c r="J15" i="48" s="1"/>
  <c r="J11" i="48"/>
  <c r="J10" i="48"/>
  <c r="J26" i="28" s="1"/>
  <c r="I15" i="47"/>
  <c r="H15" i="47"/>
  <c r="G15" i="47"/>
  <c r="F15" i="47"/>
  <c r="E15" i="47"/>
  <c r="D15" i="47"/>
  <c r="J14" i="47"/>
  <c r="J13" i="47"/>
  <c r="J12" i="47"/>
  <c r="J11" i="47"/>
  <c r="J10" i="47"/>
  <c r="J25" i="28" s="1"/>
  <c r="I15" i="46"/>
  <c r="H15" i="46"/>
  <c r="G15" i="46"/>
  <c r="F15" i="46"/>
  <c r="E15" i="46"/>
  <c r="D15" i="46"/>
  <c r="J14" i="46"/>
  <c r="J13" i="46"/>
  <c r="J12" i="46"/>
  <c r="J11" i="46"/>
  <c r="J10" i="46"/>
  <c r="J24" i="28" s="1"/>
  <c r="I15" i="45"/>
  <c r="H15" i="45"/>
  <c r="G15" i="45"/>
  <c r="F15" i="45"/>
  <c r="E15" i="45"/>
  <c r="D15" i="45"/>
  <c r="J14" i="45"/>
  <c r="J13" i="45"/>
  <c r="J12" i="45"/>
  <c r="J11" i="45"/>
  <c r="J10" i="45"/>
  <c r="J23" i="28" s="1"/>
  <c r="I15" i="44"/>
  <c r="H15" i="44"/>
  <c r="G15" i="44"/>
  <c r="F15" i="44"/>
  <c r="E15" i="44"/>
  <c r="D15" i="44"/>
  <c r="J14" i="44"/>
  <c r="J13" i="44"/>
  <c r="J12" i="44"/>
  <c r="J11" i="44"/>
  <c r="J10" i="44"/>
  <c r="J22" i="28" s="1"/>
  <c r="I15" i="43"/>
  <c r="H15" i="43"/>
  <c r="G15" i="43"/>
  <c r="F15" i="43"/>
  <c r="E15" i="43"/>
  <c r="D15" i="43"/>
  <c r="J14" i="43"/>
  <c r="J13" i="43"/>
  <c r="J12" i="43"/>
  <c r="J11" i="43"/>
  <c r="J10" i="43"/>
  <c r="J21" i="28" s="1"/>
  <c r="I15" i="42"/>
  <c r="H15" i="42"/>
  <c r="G15" i="42"/>
  <c r="F15" i="42"/>
  <c r="E15" i="42"/>
  <c r="D15" i="42"/>
  <c r="J14" i="42"/>
  <c r="J13" i="42"/>
  <c r="J12" i="42"/>
  <c r="J11" i="42"/>
  <c r="J10" i="42"/>
  <c r="J20" i="28" s="1"/>
  <c r="I15" i="41"/>
  <c r="H15" i="41"/>
  <c r="G15" i="41"/>
  <c r="F15" i="41"/>
  <c r="E15" i="41"/>
  <c r="D15" i="41"/>
  <c r="J14" i="41"/>
  <c r="J13" i="41"/>
  <c r="J12" i="41"/>
  <c r="J11" i="41"/>
  <c r="J10" i="41"/>
  <c r="I15" i="40"/>
  <c r="H15" i="40"/>
  <c r="G15" i="40"/>
  <c r="F15" i="40"/>
  <c r="E15" i="40"/>
  <c r="D15" i="40"/>
  <c r="J14" i="40"/>
  <c r="J13" i="40"/>
  <c r="J12" i="40"/>
  <c r="J11" i="40"/>
  <c r="J10" i="40"/>
  <c r="J18" i="28" s="1"/>
  <c r="I15" i="39"/>
  <c r="H15" i="39"/>
  <c r="G15" i="39"/>
  <c r="F15" i="39"/>
  <c r="E15" i="39"/>
  <c r="D15" i="39"/>
  <c r="J14" i="39"/>
  <c r="J13" i="39"/>
  <c r="J12" i="39"/>
  <c r="J11" i="39"/>
  <c r="J10" i="39"/>
  <c r="J17" i="28" s="1"/>
  <c r="I15" i="38"/>
  <c r="H15" i="38"/>
  <c r="G15" i="38"/>
  <c r="F15" i="38"/>
  <c r="E15" i="38"/>
  <c r="D15" i="38"/>
  <c r="J14" i="38"/>
  <c r="J13" i="38"/>
  <c r="J12" i="38"/>
  <c r="J11" i="38"/>
  <c r="J10" i="38"/>
  <c r="I15" i="37"/>
  <c r="H15" i="37"/>
  <c r="G15" i="37"/>
  <c r="F15" i="37"/>
  <c r="E15" i="37"/>
  <c r="D15" i="37"/>
  <c r="J14" i="37"/>
  <c r="J13" i="37"/>
  <c r="J12" i="37"/>
  <c r="J11" i="37"/>
  <c r="J10" i="37"/>
  <c r="J15" i="28" s="1"/>
  <c r="I15" i="36"/>
  <c r="H15" i="36"/>
  <c r="G15" i="36"/>
  <c r="F15" i="36"/>
  <c r="E15" i="36"/>
  <c r="D15" i="36"/>
  <c r="J14" i="36"/>
  <c r="J13" i="36"/>
  <c r="J12" i="36"/>
  <c r="J11" i="36"/>
  <c r="J10" i="36"/>
  <c r="J14" i="28" s="1"/>
  <c r="I15" i="35"/>
  <c r="H15" i="35"/>
  <c r="G15" i="35"/>
  <c r="F15" i="35"/>
  <c r="E15" i="35"/>
  <c r="D15" i="35"/>
  <c r="J14" i="35"/>
  <c r="J13" i="35"/>
  <c r="J12" i="35"/>
  <c r="J11" i="35"/>
  <c r="J10" i="35"/>
  <c r="J13" i="28" s="1"/>
  <c r="I15" i="34"/>
  <c r="H15" i="34"/>
  <c r="G15" i="34"/>
  <c r="F15" i="34"/>
  <c r="E15" i="34"/>
  <c r="D15" i="34"/>
  <c r="J14" i="34"/>
  <c r="J13" i="34"/>
  <c r="J12" i="34"/>
  <c r="J11" i="34"/>
  <c r="J10" i="34"/>
  <c r="J12" i="28" s="1"/>
  <c r="I15" i="33"/>
  <c r="H15" i="33"/>
  <c r="G15" i="33"/>
  <c r="F15" i="33"/>
  <c r="E15" i="33"/>
  <c r="D15" i="33"/>
  <c r="J14" i="33"/>
  <c r="J13" i="33"/>
  <c r="J12" i="33"/>
  <c r="J11" i="33"/>
  <c r="J10" i="33"/>
  <c r="J11" i="28" s="1"/>
  <c r="I15" i="31"/>
  <c r="H15" i="31"/>
  <c r="G15" i="31"/>
  <c r="F15" i="31"/>
  <c r="E15" i="31"/>
  <c r="D15" i="31"/>
  <c r="J14" i="31"/>
  <c r="J13" i="31"/>
  <c r="J12" i="31"/>
  <c r="J11" i="31"/>
  <c r="J10" i="31"/>
  <c r="J15" i="56" l="1"/>
  <c r="J15" i="52"/>
  <c r="J15" i="45"/>
  <c r="J15" i="36"/>
  <c r="J15" i="35"/>
  <c r="J15" i="39"/>
  <c r="J15" i="41"/>
  <c r="J19" i="28"/>
  <c r="J15" i="47"/>
  <c r="J15" i="31"/>
  <c r="J10" i="28"/>
  <c r="J15" i="38"/>
  <c r="J16" i="28"/>
  <c r="J15" i="55"/>
  <c r="J15" i="54"/>
  <c r="J15" i="51"/>
  <c r="J15" i="50"/>
  <c r="J15" i="46"/>
  <c r="J15" i="44"/>
  <c r="J15" i="43"/>
  <c r="J15" i="42"/>
  <c r="J15" i="40"/>
  <c r="J15" i="37"/>
  <c r="J15" i="34"/>
  <c r="J15" i="33"/>
  <c r="H35" i="57" l="1"/>
  <c r="E35" i="57"/>
  <c r="D35" i="57"/>
  <c r="G35" i="57" l="1"/>
  <c r="F35" i="57" l="1"/>
  <c r="E35" i="28" l="1"/>
  <c r="F35" i="28"/>
  <c r="G35" i="28"/>
  <c r="H35" i="28"/>
  <c r="I35" i="28"/>
  <c r="D35" i="28"/>
  <c r="J35" i="28" l="1"/>
</calcChain>
</file>

<file path=xl/sharedStrings.xml><?xml version="1.0" encoding="utf-8"?>
<sst xmlns="http://schemas.openxmlformats.org/spreadsheetml/2006/main" count="1019" uniqueCount="181">
  <si>
    <t>TOTAL</t>
  </si>
  <si>
    <t xml:space="preserve"> RESOLUÇÃO 102 CNJ - ANEXO IV- QUANTITATIVO DE CARGOS E FUNÇÕES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</si>
  <si>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</si>
  <si>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</si>
  <si>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</si>
  <si>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</si>
  <si>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</si>
  <si>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</si>
  <si>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</si>
  <si>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</si>
  <si>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</si>
  <si>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</si>
  <si>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</si>
  <si>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</si>
  <si>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</si>
  <si>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</si>
  <si>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</si>
  <si>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</si>
  <si>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</si>
  <si>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</si>
  <si>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</si>
  <si>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PODER JUDICIÁRIO</t>
  </si>
  <si>
    <t>UNIDADE:</t>
  </si>
  <si>
    <t>ÓRGÃO:</t>
  </si>
  <si>
    <t>Data de referência:</t>
  </si>
  <si>
    <t>h) Quantitativos de beneficiários e dependentes de benefícios assistenciais</t>
  </si>
  <si>
    <t>Observação: Este anexo é facultativo para os tribunais de justiça dos Estados.</t>
  </si>
  <si>
    <t>TRIBUNAL REGIONAL DO TRABALHO DA 1ª REGIÃO</t>
  </si>
  <si>
    <t>SECRETARIA DE GESTÃO DE PESSOAS</t>
  </si>
  <si>
    <t>TRIBUNAL REGIONAL DO TRABALHO DA 4ª REGIÃO</t>
  </si>
  <si>
    <t>JUSTIÇA DO TRABALHO</t>
  </si>
  <si>
    <t>ATO TRT-GP 367/2013</t>
  </si>
  <si>
    <t>ATO TRT7 Nº 119/2007</t>
  </si>
  <si>
    <t>TRT 9ª Região</t>
  </si>
  <si>
    <t>TRT 19ª REGIÃO</t>
  </si>
  <si>
    <t>TRIBUNAL REGIONAL DO TRABALHO DA 22ª REGIÃO</t>
  </si>
  <si>
    <t>ATO GP Nº 144/1999</t>
  </si>
  <si>
    <t>TRIBUNAL REGIONAL DO TRABALHO DA 23ª REGIÃO</t>
  </si>
  <si>
    <t>TST</t>
  </si>
  <si>
    <t>ATO DG.PR TRT20 Nº 243/2012  E RESOLUÇÃO CSJT Nº 141/2014</t>
  </si>
  <si>
    <t>TRIBUNAL REGIONAL DO TRABALHO DA 13ª REGIÃO</t>
  </si>
  <si>
    <t>Consolidado da Justiça do Trabalho</t>
  </si>
  <si>
    <t>UNIDADE: Coordenadoria de Gestão de Pessoas CSJT</t>
  </si>
  <si>
    <t>TRT 1ª Região</t>
  </si>
  <si>
    <t>TRT 2ª Região</t>
  </si>
  <si>
    <t>TRT 3ª Região</t>
  </si>
  <si>
    <t>TRT 4ª Região</t>
  </si>
  <si>
    <t>TRT 5ª Região</t>
  </si>
  <si>
    <t>TRT 6ª Região</t>
  </si>
  <si>
    <t>TRT 7ª Região</t>
  </si>
  <si>
    <t>TRT 8ª Região</t>
  </si>
  <si>
    <t>TRT 10ª Região</t>
  </si>
  <si>
    <t>TRT 11ª Região</t>
  </si>
  <si>
    <t>TRT 12ª Região</t>
  </si>
  <si>
    <t>TRT 13ª Região</t>
  </si>
  <si>
    <t>TRT 14ª Região</t>
  </si>
  <si>
    <t>TRT 15ª Região</t>
  </si>
  <si>
    <t>TRT 16ª Região</t>
  </si>
  <si>
    <t>TRT 17ª Região</t>
  </si>
  <si>
    <t>TRT 18ª Região</t>
  </si>
  <si>
    <t>TRT 19ª Região</t>
  </si>
  <si>
    <t>TRT 20ª Região</t>
  </si>
  <si>
    <t>TRT 21ª Região</t>
  </si>
  <si>
    <t>TRT 22ª Região</t>
  </si>
  <si>
    <t>TRT 23ª Região</t>
  </si>
  <si>
    <t>TRT 24ª Região</t>
  </si>
  <si>
    <t>TRT 24ª REGIÃO</t>
  </si>
  <si>
    <t>Portaria Conjunta do Poder Judiciário da União Nº 1/2016</t>
  </si>
  <si>
    <t>Atos da Presidência do TRT1 nº 835, de 13 de dezembro de 2007 e nº 63, de 06 de outubro de 2010.</t>
  </si>
  <si>
    <t>Acordo da Secretaria de Orçamento Federal com o Poder Judiciário</t>
  </si>
  <si>
    <t>TRIBUNAL REGIONAL DO TRABALHO DA 2ª REGIÃO</t>
  </si>
  <si>
    <t>PORTARIA CONJUNTA Nº 1/2016 - CNJ</t>
  </si>
  <si>
    <t>ATO GP Nº 17 DE 13/07/2015</t>
  </si>
  <si>
    <t>ACORDO DA SECRETARIA DE ORÇAMENTO FEDERAL COM O PODER JUDICIÁRIO</t>
  </si>
  <si>
    <t>TRIBUNAL REGIONAL DO TRABALHO DA SEXTA REGIÃO</t>
  </si>
  <si>
    <t>ATO TRT-GP 437/2013</t>
  </si>
  <si>
    <t>Resolução TRT 8 nº 53/1999 e Resolução CSJT nº. 11/2005.</t>
  </si>
  <si>
    <t>TRIBUNAL REGIONAL DO TRABALHO DA 11ª REGIÃO</t>
  </si>
  <si>
    <t>SEÇÃO DE BENEFÍCIOS - SGPES</t>
  </si>
  <si>
    <t>TRIBUNAL REGIONAL DO TRABALHO DA 12ª REGIÃO</t>
  </si>
  <si>
    <t>TRIBUNAL REGIONAL DO TRABALHO DA 15ª REGIÃO</t>
  </si>
  <si>
    <t>TRIBUNAL REGIONAL DO TRABALHO DA 16ª REGIÃO</t>
  </si>
  <si>
    <t>COORDENADORIA DE GESTÃO DE PESSOAS</t>
  </si>
  <si>
    <t>Lei nº 7.418 de 16/12/1985 c/c Ato Regulamentar GP TRT-16ª nº 02/1999</t>
  </si>
  <si>
    <t>SGP</t>
  </si>
  <si>
    <t>TRIBUNAL REGIONAL DO TRABALHO DA 21ª REGIÃO</t>
  </si>
  <si>
    <t>GESTÃO FUNCIONAL</t>
  </si>
  <si>
    <t>PORTARIA TRT/DG/GP Nº 252/1999</t>
  </si>
  <si>
    <t>LEI Nº 13.115, DE 20 DE ABRIL DE 2015.</t>
  </si>
  <si>
    <t>ATO DELIBERATIVO N. 12, DE 30 DE ABRIL DE 2009; LEI Nº 8.112, de 11 DE DEZEMBRO DE 1990.</t>
  </si>
  <si>
    <t>VALOR PER CAPITA (R$ 1,00)</t>
  </si>
  <si>
    <t>Descrição da Legislação</t>
  </si>
  <si>
    <t>JT (média simples)</t>
  </si>
  <si>
    <t>Descrição do ato legal que define os valores unitários (per capita) dos benefícios assistenciais</t>
  </si>
  <si>
    <t>Utilização do valor médio realizado no âmbito de cada órgão da JT</t>
  </si>
  <si>
    <t>Portaria TRT5 nº 191/2001</t>
  </si>
  <si>
    <t>ATO TRT5 nº 277/2012</t>
  </si>
  <si>
    <t>15102</t>
  </si>
  <si>
    <t>TRT 1</t>
  </si>
  <si>
    <t>SECRETARIA GERAL DA ADMINISTRAÇÃO</t>
  </si>
  <si>
    <t>TRT- 2ª REGIÃO</t>
  </si>
  <si>
    <t>TRIBUNAL REGIONAL DO TRABALHO DA 5ª REGIÃO</t>
  </si>
  <si>
    <t>15106</t>
  </si>
  <si>
    <t>TRT 5ª REGIÃO</t>
  </si>
  <si>
    <t>TRIBUNAL REGIONAL DO TRABALHO DA TERCEIRA REGIÃO</t>
  </si>
  <si>
    <t>ATO REGULAMENTAR N. 6, DE 21 DE JULHO DE 1999.</t>
  </si>
  <si>
    <t>TRT 13ª REGIÃO</t>
  </si>
  <si>
    <t>TRT 16ª REGIÃO</t>
  </si>
  <si>
    <t>TRT 22ª REGIÃO</t>
  </si>
  <si>
    <t>TRIBUNAL REGIONAL DO TRABALHO DA 8ª REGIÃO</t>
  </si>
  <si>
    <t>Secretaria de Gestão de Pessoas</t>
  </si>
  <si>
    <r>
      <t xml:space="preserve"> Descrição do ato legal que define os valores unitários (</t>
    </r>
    <r>
      <rPr>
        <i/>
        <sz val="9"/>
        <rFont val="Arial"/>
        <family val="2"/>
      </rPr>
      <t>per capita</t>
    </r>
    <r>
      <rPr>
        <sz val="9"/>
        <rFont val="Arial"/>
        <family val="2"/>
      </rPr>
      <t>) dos benefícios assistenciais:</t>
    </r>
  </si>
  <si>
    <t>15103</t>
  </si>
  <si>
    <t>SECRETÁRIA DE PAGAMENTO DE PESSOAL/SECRETÁRIA DE SAÚDE</t>
  </si>
  <si>
    <t>ACORDO DA SECRETARIA DE ORÇAMENTO FEDERAL COM O PODER JUDICIÁRIO, IN 21/2016</t>
  </si>
  <si>
    <t>COORDENADORIA DE ADMINISTRAÇÃO DE PESSOAL/SECRTARIA DE GESTÃO DE PESSOAS</t>
  </si>
  <si>
    <t>15107</t>
  </si>
  <si>
    <t>TRIBUNAL REGIONAL DO TRABALHO DA 7ª REGIÃO</t>
  </si>
  <si>
    <t>DIVISÃO DE PAGAMENTO DE PESSOAL</t>
  </si>
  <si>
    <t>15109</t>
  </si>
  <si>
    <t>TRT 9ª REGIÃO</t>
  </si>
  <si>
    <t>15111</t>
  </si>
  <si>
    <t>TRIBUNAL REGIONAL DO TRABALHO DA 10ª REGIÃO</t>
  </si>
  <si>
    <t>Coordenadoria de Assistência ao Pessoal</t>
  </si>
  <si>
    <t>PORTARIA PRE-DGA N° 416/2007 – Anexo I   (*Média dos valores do benefício)</t>
  </si>
  <si>
    <t>PORTARIA PRE-DIGER nº 044/2012 -Não há previsão orçamentária específica para exames periódicos.</t>
  </si>
  <si>
    <t>15112</t>
  </si>
  <si>
    <t>15113</t>
  </si>
  <si>
    <t>COORDENADORIA DE ADMINISTRAÇÃO E PAGAMENTO DE PESSOAL</t>
  </si>
  <si>
    <t>TRIBUNAL REGIONAL DO TRABALHO DA 14ª REGIÃO</t>
  </si>
  <si>
    <t>15115</t>
  </si>
  <si>
    <t>15116</t>
  </si>
  <si>
    <t>15118</t>
  </si>
  <si>
    <t>ATO TRT-17ª SGP/PRESI N.º 18/2015</t>
  </si>
  <si>
    <t>Art. 206 da Lei N.º 8.112/1990 - Resolução CSJT N.º 141/2014 - ATO TRT 17ª PRESI Nº 99/2013</t>
  </si>
  <si>
    <t>TRIBUNAL REGIONAL DO TRABALHO DA 18ª REGIÃO</t>
  </si>
  <si>
    <t>SECRETARIA DE GESTÃO DE PESSOAS – SETOR DE BENEFÍCIOS</t>
  </si>
  <si>
    <t>PORT.TRT 18ª  GP/DG/SADRH Nº 023/2007</t>
  </si>
  <si>
    <t>TRIBUNAL REGIONAL DO TRABALHO DA 20ª REGIÃO</t>
  </si>
  <si>
    <t>15121</t>
  </si>
  <si>
    <t>15122</t>
  </si>
  <si>
    <t>15124</t>
  </si>
  <si>
    <t>15101</t>
  </si>
  <si>
    <t>TRIBUNAL SUPERIOR DO TRABALHO</t>
  </si>
  <si>
    <t>15105</t>
  </si>
  <si>
    <t>TRT 6ª REGIÃO</t>
  </si>
  <si>
    <t>TRT 4ª REGIÃO</t>
  </si>
  <si>
    <t>15108</t>
  </si>
  <si>
    <t>TRT 7ª REGIÃO</t>
  </si>
  <si>
    <t>TRT 8ª REGIÃO</t>
  </si>
  <si>
    <t>15110</t>
  </si>
  <si>
    <t>TRT 10ª REGIÃO</t>
  </si>
  <si>
    <t>TRT 12ª REGIÃO</t>
  </si>
  <si>
    <t>15114</t>
  </si>
  <si>
    <t>TRT 14ª REGIÃO</t>
  </si>
  <si>
    <t>TRT 15ª Regiao</t>
  </si>
  <si>
    <t>15117</t>
  </si>
  <si>
    <t>15119</t>
  </si>
  <si>
    <t>TRT 18ª REGIÃO</t>
  </si>
  <si>
    <t>15120</t>
  </si>
  <si>
    <t>TRT 20ª REGIÃO</t>
  </si>
  <si>
    <t>TRT 21ª REGIÃO</t>
  </si>
  <si>
    <t>TRT 23ª REGIÃO</t>
  </si>
  <si>
    <t>15125</t>
  </si>
  <si>
    <t>15104</t>
  </si>
  <si>
    <t>TRT 3ª REGIÃO</t>
  </si>
  <si>
    <t>TRT 11ª  REGIÃO</t>
  </si>
  <si>
    <t>TRT 17ª REGIÃO</t>
  </si>
  <si>
    <t>15123</t>
  </si>
  <si>
    <t>PORTARIA TRT4 Nº 591/ 2000</t>
  </si>
  <si>
    <t>Valor indicativo do custo da realização dos exames utilizados como padrão estabelecidos na NR -7</t>
  </si>
  <si>
    <t>Ato TRT9 nº 206/2007</t>
  </si>
  <si>
    <t>**</t>
  </si>
  <si>
    <t>DECRETO MUNICIPAL Nº 3.612, DE 26/01/2017 E  RESOLUÇÃO ADMINISTRATIVA Nº 251/2015.</t>
  </si>
  <si>
    <t>A Coordenadoria de Saúde realiza os exames periódicos com equipe própria.</t>
  </si>
  <si>
    <t>RA 12/2013</t>
  </si>
  <si>
    <t>-</t>
  </si>
  <si>
    <t>ATO REGULAMENTAR GP Nº 13/2010</t>
  </si>
  <si>
    <t>ATO TRT 19ª GP Nº. 52/2014</t>
  </si>
  <si>
    <t>RESOLUÇÃO ADMINISTRATIVA TRT23 N. 059/2011</t>
  </si>
  <si>
    <t>Data de referência: 30/04/2017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</si>
</sst>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  <numFmt numFmtId="181" formatCode="_(* #,##0.00_);_(* \(#,##0.00\);_(* &quot;-&quot;??_);_(@_)"/>
    <numFmt numFmtId="182" formatCode="#,##0_);[Red]\(#,##0\)"/>
    <numFmt numFmtId="183" formatCode="[$-416]General"/>
    <numFmt numFmtId="184" formatCode="General&quot; &quot;"/>
    <numFmt numFmtId="185" formatCode="[$-416]0.00"/>
    <numFmt numFmtId="186" formatCode="[$-416]#,##0"/>
    <numFmt numFmtId="187" formatCode="[$-416]#,##0.00"/>
    <numFmt numFmtId="188" formatCode="#,##0.00&quot; &quot;;&quot; (&quot;#,##0.00&quot;)&quot;;&quot; -&quot;#&quot; &quot;;@&quot; &quot;"/>
    <numFmt numFmtId="189" formatCode="&quot;$&quot;#,##0&quot; &quot;;&quot;($&quot;#,##0&quot;)&quot;"/>
    <numFmt numFmtId="190" formatCode="yyyy&quot;:&quot;mm"/>
    <numFmt numFmtId="191" formatCode="[$€]#,##0.00&quot; &quot;;[$€]&quot;(&quot;#,##0.00&quot;)&quot;;[$€]&quot;-&quot;#&quot; &quot;"/>
    <numFmt numFmtId="192" formatCode="&quot; R$ &quot;#,##0.00&quot; &quot;;&quot; R$ (&quot;#,##0.00&quot;)&quot;;&quot; R$ -&quot;#&quot; &quot;;@&quot; &quot;"/>
    <numFmt numFmtId="193" formatCode="#.#####"/>
    <numFmt numFmtId="194" formatCode="[$-416]0%"/>
    <numFmt numFmtId="195" formatCode="[$R$-416]&quot; &quot;#,##0.00;[Red]&quot;-&quot;[$R$-416]&quot; &quot;#,##0.00"/>
    <numFmt numFmtId="196" formatCode="[$-416]#,##0&quot; &quot;;[Red][$-416]&quot;(&quot;#,##0&quot;)&quot;"/>
    <numFmt numFmtId="197" formatCode="#,##0.00&quot; &quot;;&quot;-&quot;#,##0.00&quot; &quot;;&quot; -&quot;#&quot; &quot;;@&quot; &quot;"/>
    <numFmt numFmtId="198" formatCode="#.###,"/>
    <numFmt numFmtId="199" formatCode="_(&quot;R$&quot;\ * #,##0.00_);_(&quot;R$&quot;\ * \(#,##0.00\);_(&quot;R$&quot;\ * &quot;-&quot;??_);_(@_)"/>
    <numFmt numFmtId="200" formatCode="#,##0.00&quot; &quot;;&quot;(&quot;#,##0.00&quot;)&quot;;&quot;-&quot;#&quot; &quot;;@&quot; &quot;"/>
    <numFmt numFmtId="201" formatCode="[$€-416]#,##0.00&quot; &quot;;[$€-416]&quot;(&quot;#,##0.00&quot;)&quot;;[$€-416]&quot;-&quot;#&quot; &quot;"/>
    <numFmt numFmtId="202" formatCode="#,##0&quot; &quot;;[Red]&quot;(&quot;#,##0&quot;)&quot;"/>
    <numFmt numFmtId="203" formatCode="#,##0.00&quot; &quot;;#,##0.00&quot; &quot;;&quot;-&quot;#&quot; &quot;;@&quot; &quot;"/>
  </numFmts>
  <fonts count="12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000000"/>
      <name val="Calibri1"/>
    </font>
    <font>
      <sz val="11"/>
      <color rgb="FFFFFFFF"/>
      <name val="Calibri"/>
      <family val="2"/>
    </font>
    <font>
      <sz val="11"/>
      <color rgb="FFFFFFFF"/>
      <name val="Calibri1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b/>
      <sz val="11"/>
      <color rgb="FFFF9900"/>
      <name val="Calibri"/>
      <family val="2"/>
    </font>
    <font>
      <b/>
      <sz val="11"/>
      <color rgb="FFFF9900"/>
      <name val="Calibri1"/>
    </font>
    <font>
      <b/>
      <sz val="9"/>
      <color theme="1"/>
      <name val="Times New Roman"/>
      <family val="1"/>
    </font>
    <font>
      <b/>
      <sz val="11"/>
      <color rgb="FFFFFFFF"/>
      <name val="Calibri1"/>
    </font>
    <font>
      <b/>
      <sz val="11"/>
      <color rgb="FFFFFFFF"/>
      <name val="Calibri"/>
      <family val="2"/>
    </font>
    <font>
      <sz val="11"/>
      <color rgb="FFFF9900"/>
      <name val="Calibri1"/>
    </font>
    <font>
      <sz val="11"/>
      <color rgb="FFFF9900"/>
      <name val="Calibri"/>
      <family val="2"/>
    </font>
    <font>
      <sz val="10"/>
      <color theme="1"/>
      <name val="Arial"/>
      <family val="2"/>
    </font>
    <font>
      <sz val="11"/>
      <color rgb="FF333399"/>
      <name val="Calibri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800080"/>
      <name val="Calibri1"/>
    </font>
    <font>
      <sz val="11"/>
      <color rgb="FF993300"/>
      <name val="Calibri1"/>
    </font>
    <font>
      <sz val="11"/>
      <color rgb="FF993300"/>
      <name val="Calibri"/>
      <family val="2"/>
    </font>
    <font>
      <sz val="10"/>
      <color theme="1"/>
      <name val="Arial1"/>
    </font>
    <font>
      <b/>
      <sz val="11"/>
      <color rgb="FF333333"/>
      <name val="Calibri"/>
      <family val="2"/>
    </font>
    <font>
      <b/>
      <i/>
      <u/>
      <sz val="11"/>
      <color theme="1"/>
      <name val="Arial1"/>
    </font>
    <font>
      <b/>
      <sz val="11"/>
      <color rgb="FF333333"/>
      <name val="Calibri1"/>
    </font>
    <font>
      <sz val="10"/>
      <color theme="1"/>
      <name val="MS Sans Serif"/>
      <family val="2"/>
    </font>
    <font>
      <sz val="11"/>
      <color rgb="FFFF0000"/>
      <name val="Calibri1"/>
    </font>
    <font>
      <sz val="11"/>
      <color rgb="FFFF0000"/>
      <name val="Calibri"/>
      <family val="2"/>
    </font>
    <font>
      <i/>
      <sz val="11"/>
      <color rgb="FF808080"/>
      <name val="Calibri1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5"/>
      <color rgb="FF333399"/>
      <name val="Calibri1"/>
    </font>
    <font>
      <b/>
      <sz val="18"/>
      <color rgb="FF333399"/>
      <name val="Cambria"/>
      <family val="1"/>
    </font>
    <font>
      <b/>
      <sz val="18"/>
      <color rgb="FF333399"/>
      <name val="Cambria1"/>
    </font>
    <font>
      <b/>
      <sz val="13"/>
      <color rgb="FF333399"/>
      <name val="Calibri1"/>
    </font>
    <font>
      <b/>
      <sz val="11"/>
      <color rgb="FF333399"/>
      <name val="Calibri1"/>
    </font>
    <font>
      <b/>
      <sz val="1"/>
      <color rgb="FF000000"/>
      <name val="Courier New"/>
      <family val="3"/>
    </font>
    <font>
      <b/>
      <sz val="11"/>
      <color rgb="FF000000"/>
      <name val="Calibri1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7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4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5" tint="0.39997558519241921"/>
        <bgColor indexed="31"/>
      </patternFill>
    </fill>
    <fill>
      <patternFill patternType="solid">
        <fgColor theme="6" tint="-0.249977111117893"/>
        <bgColor indexed="31"/>
      </patternFill>
    </fill>
    <fill>
      <patternFill patternType="solid">
        <fgColor theme="4" tint="0.39997558519241921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D9D9D9"/>
        <bgColor rgb="FFD9D9D9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FFFF99"/>
        <bgColor rgb="FFFFFF99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FF"/>
        <bgColor rgb="FFFFFFFF"/>
      </patternFill>
    </fill>
    <fill>
      <patternFill patternType="solid">
        <fgColor rgb="FFA6A6A6"/>
        <bgColor rgb="FFA6A6A6"/>
      </patternFill>
    </fill>
    <fill>
      <patternFill patternType="solid">
        <fgColor rgb="FF969696"/>
        <bgColor rgb="FF969696"/>
      </patternFill>
    </fill>
    <fill>
      <patternFill patternType="solid">
        <fgColor rgb="FF808080"/>
        <bgColor rgb="FF808080"/>
      </patternFill>
    </fill>
    <fill>
      <patternFill patternType="solid">
        <fgColor rgb="FFFF6600"/>
        <bgColor rgb="FFFF9900"/>
      </patternFill>
    </fill>
    <fill>
      <patternFill patternType="solid">
        <fgColor indexed="27"/>
        <bgColor indexed="42"/>
      </patternFill>
    </fill>
  </fills>
  <borders count="66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33CCCC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33339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8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22" fillId="3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2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22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2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22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2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22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3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3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3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3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23" fillId="16" borderId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164" fontId="24" fillId="0" borderId="1"/>
    <xf numFmtId="0" fontId="12" fillId="3" borderId="0" applyNumberFormat="0" applyBorder="0" applyAlignment="0" applyProtection="0"/>
    <xf numFmtId="164" fontId="25" fillId="0" borderId="0">
      <alignment vertical="top"/>
    </xf>
    <xf numFmtId="164" fontId="26" fillId="0" borderId="0">
      <alignment horizontal="right"/>
    </xf>
    <xf numFmtId="164" fontId="26" fillId="0" borderId="0">
      <alignment horizontal="left"/>
    </xf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7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2" fontId="30" fillId="0" borderId="0">
      <protection locked="0"/>
    </xf>
    <xf numFmtId="2" fontId="31" fillId="0" borderId="0">
      <protection locked="0"/>
    </xf>
    <xf numFmtId="0" fontId="28" fillId="0" borderId="0"/>
    <xf numFmtId="0" fontId="29" fillId="0" borderId="0"/>
    <xf numFmtId="0" fontId="8" fillId="8" borderId="2" applyNumberFormat="0" applyAlignment="0" applyProtection="0"/>
    <xf numFmtId="0" fontId="8" fillId="8" borderId="2" applyNumberFormat="0" applyAlignment="0" applyProtection="0"/>
    <xf numFmtId="0" fontId="8" fillId="8" borderId="2" applyNumberFormat="0" applyAlignment="0" applyProtection="0"/>
    <xf numFmtId="0" fontId="33" fillId="8" borderId="2"/>
    <xf numFmtId="0" fontId="8" fillId="8" borderId="2" applyNumberFormat="0" applyAlignment="0" applyProtection="0"/>
    <xf numFmtId="0" fontId="8" fillId="8" borderId="2" applyNumberFormat="0" applyAlignment="0" applyProtection="0"/>
    <xf numFmtId="0" fontId="32" fillId="0" borderId="0">
      <alignment vertical="center"/>
    </xf>
    <xf numFmtId="0" fontId="9" fillId="21" borderId="3" applyNumberFormat="0" applyAlignment="0" applyProtection="0"/>
    <xf numFmtId="0" fontId="9" fillId="21" borderId="3" applyNumberFormat="0" applyAlignment="0" applyProtection="0"/>
    <xf numFmtId="0" fontId="34" fillId="21" borderId="3"/>
    <xf numFmtId="0" fontId="9" fillId="21" borderId="3" applyNumberFormat="0" applyAlignment="0" applyProtection="0"/>
    <xf numFmtId="0" fontId="9" fillId="21" borderId="3" applyNumberFormat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35" fillId="0" borderId="4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9" fillId="21" borderId="3" applyNumberFormat="0" applyAlignment="0" applyProtection="0"/>
    <xf numFmtId="4" fontId="22" fillId="0" borderId="0"/>
    <xf numFmtId="166" fontId="22" fillId="0" borderId="0"/>
    <xf numFmtId="165" fontId="4" fillId="0" borderId="0" applyBorder="0" applyAlignment="0" applyProtection="0"/>
    <xf numFmtId="165" fontId="4" fillId="0" borderId="0" applyBorder="0" applyAlignment="0" applyProtection="0"/>
    <xf numFmtId="40" fontId="22" fillId="0" borderId="0"/>
    <xf numFmtId="3" fontId="22" fillId="0" borderId="0"/>
    <xf numFmtId="0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168" fontId="22" fillId="0" borderId="0"/>
    <xf numFmtId="169" fontId="22" fillId="0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23" fillId="17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23" fillId="18" borderId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23" fillId="19" borderId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3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3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23" fillId="20" borderId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8" borderId="2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16" fillId="0" borderId="0" applyNumberFormat="0" applyFill="0" applyBorder="0" applyAlignment="0" applyProtection="0"/>
    <xf numFmtId="0" fontId="36" fillId="0" borderId="5">
      <alignment horizontal="center"/>
    </xf>
    <xf numFmtId="2" fontId="22" fillId="0" borderId="0"/>
    <xf numFmtId="2" fontId="22" fillId="0" borderId="0"/>
    <xf numFmtId="0" fontId="37" fillId="0" borderId="0">
      <alignment horizontal="left"/>
    </xf>
    <xf numFmtId="0" fontId="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8" fillId="3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9" fillId="0" borderId="0"/>
    <xf numFmtId="0" fontId="11" fillId="7" borderId="2" applyNumberFormat="0" applyAlignment="0" applyProtection="0"/>
    <xf numFmtId="0" fontId="36" fillId="0" borderId="9">
      <alignment horizontal="center"/>
    </xf>
    <xf numFmtId="0" fontId="40" fillId="0" borderId="10">
      <alignment horizontal="center"/>
    </xf>
    <xf numFmtId="171" fontId="22" fillId="0" borderId="0"/>
    <xf numFmtId="0" fontId="10" fillId="0" borderId="4" applyNumberFormat="0" applyFill="0" applyAlignment="0" applyProtection="0"/>
    <xf numFmtId="165" fontId="22" fillId="0" borderId="0"/>
    <xf numFmtId="172" fontId="4" fillId="0" borderId="0" applyFill="0" applyBorder="0" applyAlignment="0" applyProtection="0"/>
    <xf numFmtId="167" fontId="22" fillId="0" borderId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41" fillId="22" borderId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6" fillId="0" borderId="0"/>
    <xf numFmtId="0" fontId="4" fillId="0" borderId="0"/>
    <xf numFmtId="0" fontId="4" fillId="0" borderId="0"/>
    <xf numFmtId="0" fontId="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22" fillId="0" borderId="0"/>
    <xf numFmtId="0" fontId="4" fillId="0" borderId="0"/>
    <xf numFmtId="0" fontId="4" fillId="0" borderId="0"/>
    <xf numFmtId="0" fontId="42" fillId="0" borderId="0"/>
    <xf numFmtId="0" fontId="42" fillId="0" borderId="0"/>
    <xf numFmtId="0" fontId="4" fillId="0" borderId="0"/>
    <xf numFmtId="0" fontId="4" fillId="0" borderId="0"/>
    <xf numFmtId="0" fontId="4" fillId="23" borderId="11" applyNumberFormat="0" applyAlignment="0" applyProtection="0"/>
    <xf numFmtId="0" fontId="4" fillId="23" borderId="11" applyNumberFormat="0" applyAlignment="0" applyProtection="0"/>
    <xf numFmtId="0" fontId="4" fillId="23" borderId="11" applyNumberFormat="0" applyAlignment="0" applyProtection="0"/>
    <xf numFmtId="0" fontId="4" fillId="23" borderId="11" applyNumberFormat="0" applyAlignment="0" applyProtection="0"/>
    <xf numFmtId="0" fontId="4" fillId="23" borderId="11" applyNumberFormat="0" applyAlignment="0" applyProtection="0"/>
    <xf numFmtId="0" fontId="4" fillId="23" borderId="11" applyNumberFormat="0" applyAlignment="0" applyProtection="0"/>
    <xf numFmtId="0" fontId="14" fillId="8" borderId="12" applyNumberFormat="0" applyAlignment="0" applyProtection="0"/>
    <xf numFmtId="10" fontId="22" fillId="0" borderId="0"/>
    <xf numFmtId="173" fontId="30" fillId="0" borderId="0">
      <protection locked="0"/>
    </xf>
    <xf numFmtId="174" fontId="30" fillId="0" borderId="0">
      <protection locked="0"/>
    </xf>
    <xf numFmtId="9" fontId="4" fillId="0" borderId="0" applyFill="0" applyBorder="0" applyAlignment="0" applyProtection="0"/>
    <xf numFmtId="9" fontId="56" fillId="0" borderId="0" applyFont="0" applyFill="0" applyBorder="0" applyAlignment="0" applyProtection="0"/>
    <xf numFmtId="9" fontId="22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22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26" fillId="0" borderId="0"/>
    <xf numFmtId="0" fontId="14" fillId="8" borderId="12" applyNumberFormat="0" applyAlignment="0" applyProtection="0"/>
    <xf numFmtId="0" fontId="14" fillId="8" borderId="12" applyNumberFormat="0" applyAlignment="0" applyProtection="0"/>
    <xf numFmtId="0" fontId="43" fillId="8" borderId="12"/>
    <xf numFmtId="0" fontId="14" fillId="8" borderId="12" applyNumberFormat="0" applyAlignment="0" applyProtection="0"/>
    <xf numFmtId="0" fontId="14" fillId="8" borderId="12" applyNumberFormat="0" applyAlignment="0" applyProtection="0"/>
    <xf numFmtId="38" fontId="22" fillId="0" borderId="0"/>
    <xf numFmtId="38" fontId="44" fillId="0" borderId="13"/>
    <xf numFmtId="175" fontId="42" fillId="0" borderId="0">
      <protection locked="0"/>
    </xf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22" fillId="0" borderId="0"/>
    <xf numFmtId="176" fontId="4" fillId="0" borderId="0" applyFill="0" applyBorder="0" applyAlignment="0" applyProtection="0"/>
    <xf numFmtId="165" fontId="4" fillId="0" borderId="0"/>
    <xf numFmtId="0" fontId="4" fillId="0" borderId="0"/>
    <xf numFmtId="165" fontId="4" fillId="0" borderId="0"/>
    <xf numFmtId="165" fontId="42" fillId="0" borderId="0"/>
    <xf numFmtId="165" fontId="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7" fontId="22" fillId="0" borderId="0"/>
    <xf numFmtId="178" fontId="22" fillId="0" borderId="0"/>
    <xf numFmtId="0" fontId="17" fillId="0" borderId="0" applyNumberFormat="0" applyFill="0" applyBorder="0" applyAlignment="0" applyProtection="0"/>
    <xf numFmtId="0" fontId="47" fillId="0" borderId="14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51" fillId="0" borderId="6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5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3" fillId="0" borderId="7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4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5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9" fillId="0" borderId="15"/>
    <xf numFmtId="2" fontId="48" fillId="0" borderId="0">
      <protection locked="0"/>
    </xf>
    <xf numFmtId="2" fontId="48" fillId="0" borderId="0">
      <protection locked="0"/>
    </xf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50" fillId="0" borderId="16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174" fontId="30" fillId="0" borderId="0">
      <protection locked="0"/>
    </xf>
    <xf numFmtId="179" fontId="30" fillId="0" borderId="0">
      <protection locked="0"/>
    </xf>
    <xf numFmtId="0" fontId="42" fillId="0" borderId="0"/>
    <xf numFmtId="43" fontId="56" fillId="0" borderId="0" applyFont="0" applyFill="0" applyBorder="0" applyAlignment="0" applyProtection="0"/>
    <xf numFmtId="165" fontId="4" fillId="0" borderId="0" applyFill="0" applyBorder="0" applyAlignment="0" applyProtection="0"/>
    <xf numFmtId="176" fontId="4" fillId="0" borderId="0" applyFill="0" applyBorder="0" applyAlignment="0" applyProtection="0"/>
    <xf numFmtId="165" fontId="4" fillId="0" borderId="0" applyFill="0" applyBorder="0" applyAlignment="0" applyProtection="0"/>
    <xf numFmtId="176" fontId="4" fillId="0" borderId="0" applyFill="0" applyBorder="0" applyAlignment="0" applyProtection="0"/>
    <xf numFmtId="3" fontId="22" fillId="0" borderId="0"/>
    <xf numFmtId="0" fontId="15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42" fillId="0" borderId="0"/>
    <xf numFmtId="176" fontId="4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66" fillId="62" borderId="0"/>
    <xf numFmtId="0" fontId="66" fillId="63" borderId="0"/>
    <xf numFmtId="0" fontId="66" fillId="62" borderId="0"/>
    <xf numFmtId="183" fontId="107" fillId="0" borderId="57"/>
    <xf numFmtId="0" fontId="106" fillId="0" borderId="0"/>
    <xf numFmtId="178" fontId="64" fillId="0" borderId="0"/>
    <xf numFmtId="177" fontId="6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188" fontId="85" fillId="0" borderId="0"/>
    <xf numFmtId="188" fontId="85" fillId="0" borderId="0"/>
    <xf numFmtId="183" fontId="85" fillId="0" borderId="0"/>
    <xf numFmtId="188" fontId="85" fillId="0" borderId="0"/>
    <xf numFmtId="197" fontId="85" fillId="0" borderId="0"/>
    <xf numFmtId="188" fontId="64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75" fontId="85" fillId="0" borderId="0">
      <protection locked="0"/>
    </xf>
    <xf numFmtId="196" fontId="102" fillId="0" borderId="56"/>
    <xf numFmtId="196" fontId="64" fillId="0" borderId="0"/>
    <xf numFmtId="0" fontId="99" fillId="54" borderId="55"/>
    <xf numFmtId="0" fontId="99" fillId="54" borderId="55"/>
    <xf numFmtId="0" fontId="99" fillId="54" borderId="55"/>
    <xf numFmtId="0" fontId="99" fillId="54" borderId="55"/>
    <xf numFmtId="183" fontId="71" fillId="0" borderId="0"/>
    <xf numFmtId="195" fontId="100" fillId="0" borderId="0"/>
    <xf numFmtId="0" fontId="100" fillId="0" borderId="0"/>
    <xf numFmtId="194" fontId="85" fillId="0" borderId="0"/>
    <xf numFmtId="194" fontId="85" fillId="0" borderId="0"/>
    <xf numFmtId="194" fontId="85" fillId="0" borderId="0"/>
    <xf numFmtId="194" fontId="85" fillId="0" borderId="0"/>
    <xf numFmtId="194" fontId="85" fillId="0" borderId="0"/>
    <xf numFmtId="194" fontId="85" fillId="0" borderId="0"/>
    <xf numFmtId="194" fontId="64" fillId="0" borderId="0"/>
    <xf numFmtId="194" fontId="85" fillId="0" borderId="0"/>
    <xf numFmtId="194" fontId="64" fillId="0" borderId="0"/>
    <xf numFmtId="194" fontId="63" fillId="0" borderId="0"/>
    <xf numFmtId="194" fontId="85" fillId="0" borderId="0"/>
    <xf numFmtId="193" fontId="74" fillId="0" borderId="0">
      <protection locked="0"/>
    </xf>
    <xf numFmtId="173" fontId="74" fillId="0" borderId="0">
      <protection locked="0"/>
    </xf>
    <xf numFmtId="0" fontId="99" fillId="54" borderId="55"/>
    <xf numFmtId="0" fontId="85" fillId="53" borderId="54"/>
    <xf numFmtId="0" fontId="85" fillId="53" borderId="54"/>
    <xf numFmtId="0" fontId="85" fillId="53" borderId="54"/>
    <xf numFmtId="0" fontId="85" fillId="53" borderId="54"/>
    <xf numFmtId="0" fontId="85" fillId="53" borderId="54"/>
    <xf numFmtId="183" fontId="85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183" fontId="64" fillId="0" borderId="0"/>
    <xf numFmtId="183" fontId="64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183" fontId="64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0" fontId="97" fillId="59" borderId="0"/>
    <xf numFmtId="0" fontId="97" fillId="59" borderId="0"/>
    <xf numFmtId="0" fontId="97" fillId="59" borderId="0"/>
    <xf numFmtId="0" fontId="97" fillId="59" borderId="0"/>
    <xf numFmtId="0" fontId="97" fillId="59" borderId="0"/>
    <xf numFmtId="189" fontId="64" fillId="0" borderId="0"/>
    <xf numFmtId="192" fontId="85" fillId="0" borderId="0"/>
    <xf numFmtId="0" fontId="84" fillId="0" borderId="48"/>
    <xf numFmtId="171" fontId="64" fillId="0" borderId="0"/>
    <xf numFmtId="0" fontId="87" fillId="51" borderId="46"/>
    <xf numFmtId="183" fontId="68" fillId="0" borderId="0"/>
    <xf numFmtId="0" fontId="69" fillId="47" borderId="0"/>
    <xf numFmtId="0" fontId="69" fillId="47" borderId="0"/>
    <xf numFmtId="0" fontId="69" fillId="47" borderId="0"/>
    <xf numFmtId="0" fontId="69" fillId="47" borderId="0"/>
    <xf numFmtId="0" fontId="91" fillId="0" borderId="0">
      <alignment horizontal="center" textRotation="90"/>
    </xf>
    <xf numFmtId="0" fontId="94" fillId="0" borderId="0"/>
    <xf numFmtId="0" fontId="94" fillId="0" borderId="52"/>
    <xf numFmtId="0" fontId="93" fillId="0" borderId="51"/>
    <xf numFmtId="0" fontId="92" fillId="0" borderId="50"/>
    <xf numFmtId="0" fontId="91" fillId="0" borderId="0">
      <alignment horizontal="center"/>
    </xf>
    <xf numFmtId="0" fontId="73" fillId="48" borderId="0"/>
    <xf numFmtId="183" fontId="90" fillId="0" borderId="0">
      <alignment horizontal="left"/>
    </xf>
    <xf numFmtId="185" fontId="64" fillId="0" borderId="0"/>
    <xf numFmtId="185" fontId="64" fillId="0" borderId="0"/>
    <xf numFmtId="183" fontId="89" fillId="0" borderId="49">
      <alignment horizontal="center"/>
    </xf>
    <xf numFmtId="0" fontId="88" fillId="0" borderId="0"/>
    <xf numFmtId="191" fontId="85" fillId="0" borderId="0"/>
    <xf numFmtId="0" fontId="87" fillId="51" borderId="46"/>
    <xf numFmtId="0" fontId="87" fillId="51" borderId="46"/>
    <xf numFmtId="0" fontId="66" fillId="67" borderId="0"/>
    <xf numFmtId="0" fontId="66" fillId="67" borderId="0"/>
    <xf numFmtId="0" fontId="66" fillId="67" borderId="0"/>
    <xf numFmtId="0" fontId="66" fillId="62" borderId="0"/>
    <xf numFmtId="0" fontId="66" fillId="62" borderId="0"/>
    <xf numFmtId="0" fontId="66" fillId="62" borderId="0"/>
    <xf numFmtId="0" fontId="66" fillId="62" borderId="0"/>
    <xf numFmtId="0" fontId="66" fillId="61" borderId="0"/>
    <xf numFmtId="0" fontId="66" fillId="61" borderId="0"/>
    <xf numFmtId="0" fontId="66" fillId="61" borderId="0"/>
    <xf numFmtId="0" fontId="66" fillId="61" borderId="0"/>
    <xf numFmtId="0" fontId="66" fillId="66" borderId="0"/>
    <xf numFmtId="0" fontId="66" fillId="66" borderId="0"/>
    <xf numFmtId="0" fontId="66" fillId="66" borderId="0"/>
    <xf numFmtId="0" fontId="66" fillId="66" borderId="0"/>
    <xf numFmtId="0" fontId="66" fillId="65" borderId="0"/>
    <xf numFmtId="0" fontId="66" fillId="65" borderId="0"/>
    <xf numFmtId="0" fontId="66" fillId="65" borderId="0"/>
    <xf numFmtId="0" fontId="66" fillId="65" borderId="0"/>
    <xf numFmtId="0" fontId="66" fillId="64" borderId="0"/>
    <xf numFmtId="0" fontId="66" fillId="64" borderId="0"/>
    <xf numFmtId="0" fontId="66" fillId="64" borderId="0"/>
    <xf numFmtId="0" fontId="66" fillId="64" borderId="0"/>
    <xf numFmtId="190" fontId="64" fillId="0" borderId="0"/>
    <xf numFmtId="168" fontId="64" fillId="0" borderId="0"/>
    <xf numFmtId="183" fontId="64" fillId="0" borderId="0"/>
    <xf numFmtId="183" fontId="64" fillId="0" borderId="0"/>
    <xf numFmtId="189" fontId="64" fillId="0" borderId="0"/>
    <xf numFmtId="186" fontId="64" fillId="0" borderId="0"/>
    <xf numFmtId="188" fontId="85" fillId="0" borderId="0"/>
    <xf numFmtId="188" fontId="85" fillId="0" borderId="0"/>
    <xf numFmtId="187" fontId="64" fillId="0" borderId="0"/>
    <xf numFmtId="0" fontId="82" fillId="70" borderId="47"/>
    <xf numFmtId="0" fontId="84" fillId="0" borderId="48"/>
    <xf numFmtId="0" fontId="84" fillId="0" borderId="48"/>
    <xf numFmtId="0" fontId="84" fillId="0" borderId="48"/>
    <xf numFmtId="0" fontId="84" fillId="0" borderId="48"/>
    <xf numFmtId="0" fontId="82" fillId="70" borderId="47"/>
    <xf numFmtId="0" fontId="82" fillId="70" borderId="47"/>
    <xf numFmtId="0" fontId="82" fillId="70" borderId="47"/>
    <xf numFmtId="0" fontId="82" fillId="70" borderId="47"/>
    <xf numFmtId="183" fontId="80" fillId="0" borderId="0">
      <alignment vertical="center"/>
    </xf>
    <xf numFmtId="0" fontId="78" fillId="54" borderId="46"/>
    <xf numFmtId="0" fontId="78" fillId="54" borderId="46"/>
    <xf numFmtId="0" fontId="78" fillId="54" borderId="46"/>
    <xf numFmtId="0" fontId="78" fillId="54" borderId="46"/>
    <xf numFmtId="0" fontId="78" fillId="54" borderId="46"/>
    <xf numFmtId="183" fontId="77" fillId="0" borderId="0"/>
    <xf numFmtId="183" fontId="76" fillId="0" borderId="0"/>
    <xf numFmtId="185" fontId="75" fillId="0" borderId="0">
      <protection locked="0"/>
    </xf>
    <xf numFmtId="185" fontId="74" fillId="0" borderId="0">
      <protection locked="0"/>
    </xf>
    <xf numFmtId="0" fontId="73" fillId="48" borderId="0"/>
    <xf numFmtId="0" fontId="73" fillId="48" borderId="0"/>
    <xf numFmtId="0" fontId="73" fillId="48" borderId="0"/>
    <xf numFmtId="0" fontId="73" fillId="48" borderId="0"/>
    <xf numFmtId="184" fontId="71" fillId="0" borderId="0">
      <alignment horizontal="left"/>
    </xf>
    <xf numFmtId="184" fontId="71" fillId="0" borderId="0">
      <alignment horizontal="right"/>
    </xf>
    <xf numFmtId="184" fontId="70" fillId="0" borderId="0">
      <alignment vertical="top"/>
    </xf>
    <xf numFmtId="0" fontId="69" fillId="47" borderId="0"/>
    <xf numFmtId="184" fontId="68" fillId="0" borderId="45"/>
    <xf numFmtId="0" fontId="66" fillId="67" borderId="0"/>
    <xf numFmtId="0" fontId="66" fillId="62" borderId="0"/>
    <xf numFmtId="0" fontId="66" fillId="61" borderId="0"/>
    <xf numFmtId="0" fontId="66" fillId="65" borderId="0"/>
    <xf numFmtId="0" fontId="66" fillId="64" borderId="0"/>
    <xf numFmtId="0" fontId="66" fillId="63" borderId="0"/>
    <xf numFmtId="0" fontId="66" fillId="63" borderId="0"/>
    <xf numFmtId="0" fontId="66" fillId="62" borderId="0"/>
    <xf numFmtId="0" fontId="66" fillId="62" borderId="0"/>
    <xf numFmtId="0" fontId="66" fillId="61" borderId="0"/>
    <xf numFmtId="0" fontId="66" fillId="61" borderId="0"/>
    <xf numFmtId="0" fontId="66" fillId="61" borderId="0"/>
    <xf numFmtId="0" fontId="66" fillId="61" borderId="0"/>
    <xf numFmtId="0" fontId="66" fillId="57" borderId="0"/>
    <xf numFmtId="0" fontId="66" fillId="57" borderId="0"/>
    <xf numFmtId="0" fontId="66" fillId="57" borderId="0"/>
    <xf numFmtId="0" fontId="66" fillId="57" borderId="0"/>
    <xf numFmtId="0" fontId="66" fillId="56" borderId="0"/>
    <xf numFmtId="0" fontId="66" fillId="56" borderId="0"/>
    <xf numFmtId="0" fontId="66" fillId="56" borderId="0"/>
    <xf numFmtId="0" fontId="66" fillId="56" borderId="0"/>
    <xf numFmtId="0" fontId="66" fillId="60" borderId="0"/>
    <xf numFmtId="0" fontId="66" fillId="60" borderId="0"/>
    <xf numFmtId="0" fontId="66" fillId="60" borderId="0"/>
    <xf numFmtId="0" fontId="66" fillId="60" borderId="0"/>
    <xf numFmtId="0" fontId="66" fillId="63" borderId="0"/>
    <xf numFmtId="0" fontId="66" fillId="62" borderId="0"/>
    <xf numFmtId="0" fontId="66" fillId="61" borderId="0"/>
    <xf numFmtId="0" fontId="66" fillId="57" borderId="0"/>
    <xf numFmtId="0" fontId="66" fillId="56" borderId="0"/>
    <xf numFmtId="0" fontId="66" fillId="60" borderId="0"/>
    <xf numFmtId="0" fontId="64" fillId="58" borderId="0"/>
    <xf numFmtId="0" fontId="64" fillId="58" borderId="0"/>
    <xf numFmtId="0" fontId="64" fillId="58" borderId="0"/>
    <xf numFmtId="0" fontId="64" fillId="58" borderId="0"/>
    <xf numFmtId="0" fontId="64" fillId="55" borderId="0"/>
    <xf numFmtId="0" fontId="64" fillId="55" borderId="0"/>
    <xf numFmtId="0" fontId="64" fillId="55" borderId="0"/>
    <xf numFmtId="0" fontId="64" fillId="55" borderId="0"/>
    <xf numFmtId="0" fontId="64" fillId="49" borderId="0"/>
    <xf numFmtId="0" fontId="64" fillId="49" borderId="0"/>
    <xf numFmtId="0" fontId="64" fillId="49" borderId="0"/>
    <xf numFmtId="0" fontId="64" fillId="49" borderId="0"/>
    <xf numFmtId="0" fontId="64" fillId="57" borderId="0"/>
    <xf numFmtId="0" fontId="64" fillId="57" borderId="0"/>
    <xf numFmtId="182" fontId="22" fillId="0" borderId="0"/>
    <xf numFmtId="182" fontId="44" fillId="0" borderId="13"/>
    <xf numFmtId="0" fontId="64" fillId="57" borderId="0"/>
    <xf numFmtId="0" fontId="64" fillId="57" borderId="0"/>
    <xf numFmtId="0" fontId="64" fillId="56" borderId="0"/>
    <xf numFmtId="0" fontId="64" fillId="56" borderId="0"/>
    <xf numFmtId="0" fontId="64" fillId="56" borderId="0"/>
    <xf numFmtId="0" fontId="64" fillId="56" borderId="0"/>
    <xf numFmtId="0" fontId="64" fillId="55" borderId="0"/>
    <xf numFmtId="0" fontId="64" fillId="55" borderId="0"/>
    <xf numFmtId="0" fontId="64" fillId="55" borderId="0"/>
    <xf numFmtId="0" fontId="64" fillId="55" borderId="0"/>
    <xf numFmtId="0" fontId="64" fillId="58" borderId="0"/>
    <xf numFmtId="0" fontId="64" fillId="55" borderId="0"/>
    <xf numFmtId="0" fontId="64" fillId="49" borderId="0"/>
    <xf numFmtId="0" fontId="64" fillId="57" borderId="0"/>
    <xf numFmtId="0" fontId="64" fillId="56" borderId="0"/>
    <xf numFmtId="0" fontId="64" fillId="55" borderId="0"/>
    <xf numFmtId="0" fontId="64" fillId="54" borderId="0"/>
    <xf numFmtId="0" fontId="64" fillId="51" borderId="0"/>
    <xf numFmtId="0" fontId="64" fillId="51" borderId="0"/>
    <xf numFmtId="0" fontId="64" fillId="51" borderId="0"/>
    <xf numFmtId="0" fontId="64" fillId="50" borderId="0"/>
    <xf numFmtId="0" fontId="64" fillId="50" borderId="0"/>
    <xf numFmtId="0" fontId="64" fillId="50" borderId="0"/>
    <xf numFmtId="0" fontId="64" fillId="50" borderId="0"/>
    <xf numFmtId="0" fontId="64" fillId="49" borderId="0"/>
    <xf numFmtId="0" fontId="64" fillId="49" borderId="0"/>
    <xf numFmtId="0" fontId="64" fillId="49" borderId="0"/>
    <xf numFmtId="0" fontId="64" fillId="49" borderId="0"/>
    <xf numFmtId="0" fontId="64" fillId="48" borderId="0"/>
    <xf numFmtId="0" fontId="64" fillId="48" borderId="0"/>
    <xf numFmtId="0" fontId="64" fillId="48" borderId="0"/>
    <xf numFmtId="0" fontId="64" fillId="48" borderId="0"/>
    <xf numFmtId="0" fontId="64" fillId="47" borderId="0"/>
    <xf numFmtId="0" fontId="64" fillId="47" borderId="0"/>
    <xf numFmtId="0" fontId="64" fillId="47" borderId="0"/>
    <xf numFmtId="0" fontId="64" fillId="47" borderId="0"/>
    <xf numFmtId="0" fontId="64" fillId="46" borderId="0"/>
    <xf numFmtId="0" fontId="64" fillId="46" borderId="0"/>
    <xf numFmtId="0" fontId="64" fillId="46" borderId="0"/>
    <xf numFmtId="0" fontId="64" fillId="46" borderId="0"/>
    <xf numFmtId="0" fontId="64" fillId="51" borderId="0"/>
    <xf numFmtId="0" fontId="64" fillId="50" borderId="0"/>
    <xf numFmtId="0" fontId="64" fillId="49" borderId="0"/>
    <xf numFmtId="0" fontId="64" fillId="48" borderId="0"/>
    <xf numFmtId="0" fontId="64" fillId="47" borderId="0"/>
    <xf numFmtId="0" fontId="64" fillId="46" borderId="0"/>
    <xf numFmtId="0" fontId="67" fillId="51" borderId="0"/>
    <xf numFmtId="0" fontId="65" fillId="51" borderId="0"/>
    <xf numFmtId="0" fontId="65" fillId="51" borderId="0"/>
    <xf numFmtId="0" fontId="67" fillId="67" borderId="0"/>
    <xf numFmtId="0" fontId="67" fillId="62" borderId="0"/>
    <xf numFmtId="0" fontId="65" fillId="55" borderId="0"/>
    <xf numFmtId="0" fontId="65" fillId="50" borderId="0"/>
    <xf numFmtId="0" fontId="67" fillId="62" borderId="0"/>
    <xf numFmtId="0" fontId="67" fillId="54" borderId="0"/>
    <xf numFmtId="0" fontId="65" fillId="52" borderId="0"/>
    <xf numFmtId="0" fontId="65" fillId="52" borderId="0"/>
    <xf numFmtId="0" fontId="67" fillId="71" borderId="0"/>
    <xf numFmtId="0" fontId="67" fillId="59" borderId="0"/>
    <xf numFmtId="0" fontId="65" fillId="59" borderId="0"/>
    <xf numFmtId="0" fontId="65" fillId="53" borderId="0"/>
    <xf numFmtId="0" fontId="67" fillId="66" borderId="0"/>
    <xf numFmtId="0" fontId="67" fillId="56" borderId="0"/>
    <xf numFmtId="0" fontId="65" fillId="56" borderId="0"/>
    <xf numFmtId="0" fontId="65" fillId="51" borderId="0"/>
    <xf numFmtId="0" fontId="67" fillId="65" borderId="0"/>
    <xf numFmtId="0" fontId="67" fillId="62" borderId="0"/>
    <xf numFmtId="0" fontId="65" fillId="52" borderId="0"/>
    <xf numFmtId="0" fontId="65" fillId="52" borderId="0"/>
    <xf numFmtId="0" fontId="67" fillId="62" borderId="0"/>
    <xf numFmtId="0" fontId="114" fillId="0" borderId="59"/>
    <xf numFmtId="0" fontId="105" fillId="0" borderId="0"/>
    <xf numFmtId="0" fontId="98" fillId="53" borderId="53"/>
    <xf numFmtId="0" fontId="103" fillId="0" borderId="0"/>
    <xf numFmtId="0" fontId="81" fillId="69" borderId="47"/>
    <xf numFmtId="0" fontId="83" fillId="0" borderId="48"/>
    <xf numFmtId="0" fontId="79" fillId="68" borderId="46"/>
    <xf numFmtId="0" fontId="101" fillId="68" borderId="55"/>
    <xf numFmtId="0" fontId="86" fillId="51" borderId="46"/>
    <xf numFmtId="0" fontId="96" fillId="59" borderId="0"/>
    <xf numFmtId="0" fontId="95" fillId="47" borderId="0"/>
    <xf numFmtId="0" fontId="72" fillId="48" borderId="0"/>
    <xf numFmtId="0" fontId="112" fillId="0" borderId="0"/>
    <xf numFmtId="0" fontId="108" fillId="0" borderId="58"/>
    <xf numFmtId="0" fontId="112" fillId="0" borderId="58"/>
    <xf numFmtId="0" fontId="66" fillId="67" borderId="0"/>
    <xf numFmtId="0" fontId="111" fillId="0" borderId="51"/>
    <xf numFmtId="0" fontId="87" fillId="54" borderId="46"/>
    <xf numFmtId="183" fontId="85" fillId="0" borderId="0"/>
    <xf numFmtId="0" fontId="87" fillId="51" borderId="46"/>
    <xf numFmtId="0" fontId="66" fillId="63" borderId="0"/>
    <xf numFmtId="0" fontId="66" fillId="66" borderId="0"/>
    <xf numFmtId="0" fontId="63" fillId="0" borderId="0"/>
    <xf numFmtId="0" fontId="92" fillId="0" borderId="50"/>
    <xf numFmtId="0" fontId="92" fillId="0" borderId="50"/>
    <xf numFmtId="0" fontId="92" fillId="0" borderId="50"/>
    <xf numFmtId="0" fontId="92" fillId="0" borderId="50"/>
    <xf numFmtId="0" fontId="92" fillId="0" borderId="50"/>
    <xf numFmtId="0" fontId="109" fillId="0" borderId="0"/>
    <xf numFmtId="0" fontId="106" fillId="0" borderId="0"/>
    <xf numFmtId="0" fontId="110" fillId="0" borderId="0"/>
    <xf numFmtId="0" fontId="93" fillId="0" borderId="51"/>
    <xf numFmtId="0" fontId="93" fillId="0" borderId="51"/>
    <xf numFmtId="0" fontId="93" fillId="0" borderId="51"/>
    <xf numFmtId="0" fontId="93" fillId="0" borderId="51"/>
    <xf numFmtId="0" fontId="94" fillId="0" borderId="52"/>
    <xf numFmtId="0" fontId="94" fillId="0" borderId="52"/>
    <xf numFmtId="0" fontId="94" fillId="0" borderId="52"/>
    <xf numFmtId="0" fontId="94" fillId="0" borderId="52"/>
    <xf numFmtId="0" fontId="94" fillId="0" borderId="0"/>
    <xf numFmtId="0" fontId="94" fillId="0" borderId="0"/>
    <xf numFmtId="0" fontId="94" fillId="0" borderId="0"/>
    <xf numFmtId="0" fontId="94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185" fontId="113" fillId="0" borderId="0">
      <protection locked="0"/>
    </xf>
    <xf numFmtId="185" fontId="113" fillId="0" borderId="0">
      <protection locked="0"/>
    </xf>
    <xf numFmtId="0" fontId="115" fillId="0" borderId="60"/>
    <xf numFmtId="0" fontId="115" fillId="0" borderId="60"/>
    <xf numFmtId="0" fontId="115" fillId="0" borderId="60"/>
    <xf numFmtId="0" fontId="115" fillId="0" borderId="60"/>
    <xf numFmtId="193" fontId="74" fillId="0" borderId="0">
      <protection locked="0"/>
    </xf>
    <xf numFmtId="198" fontId="74" fillId="0" borderId="0">
      <protection locked="0"/>
    </xf>
    <xf numFmtId="183" fontId="85" fillId="0" borderId="0"/>
    <xf numFmtId="197" fontId="63" fillId="0" borderId="0"/>
    <xf numFmtId="188" fontId="85" fillId="0" borderId="0"/>
    <xf numFmtId="197" fontId="85" fillId="0" borderId="0"/>
    <xf numFmtId="188" fontId="85" fillId="0" borderId="0"/>
    <xf numFmtId="197" fontId="85" fillId="0" borderId="0"/>
    <xf numFmtId="186" fontId="64" fillId="0" borderId="0"/>
    <xf numFmtId="0" fontId="104" fillId="0" borderId="0"/>
    <xf numFmtId="9" fontId="5" fillId="0" borderId="0" applyFont="0" applyFill="0" applyBorder="0" applyAlignment="0" applyProtection="0"/>
    <xf numFmtId="0" fontId="108" fillId="0" borderId="58"/>
    <xf numFmtId="0" fontId="111" fillId="0" borderId="51"/>
    <xf numFmtId="0" fontId="112" fillId="0" borderId="58"/>
    <xf numFmtId="0" fontId="112" fillId="0" borderId="0"/>
    <xf numFmtId="0" fontId="72" fillId="48" borderId="0"/>
    <xf numFmtId="0" fontId="95" fillId="47" borderId="0"/>
    <xf numFmtId="0" fontId="96" fillId="59" borderId="0"/>
    <xf numFmtId="0" fontId="86" fillId="51" borderId="46"/>
    <xf numFmtId="0" fontId="101" fillId="68" borderId="55"/>
    <xf numFmtId="0" fontId="79" fillId="68" borderId="46"/>
    <xf numFmtId="0" fontId="83" fillId="0" borderId="48"/>
    <xf numFmtId="0" fontId="81" fillId="69" borderId="47"/>
    <xf numFmtId="0" fontId="103" fillId="0" borderId="0"/>
    <xf numFmtId="0" fontId="98" fillId="53" borderId="53"/>
    <xf numFmtId="0" fontId="105" fillId="0" borderId="0"/>
    <xf numFmtId="0" fontId="114" fillId="0" borderId="59"/>
    <xf numFmtId="0" fontId="67" fillId="62" borderId="0"/>
    <xf numFmtId="0" fontId="65" fillId="52" borderId="0"/>
    <xf numFmtId="0" fontId="65" fillId="52" borderId="0"/>
    <xf numFmtId="0" fontId="67" fillId="62" borderId="0"/>
    <xf numFmtId="0" fontId="67" fillId="65" borderId="0"/>
    <xf numFmtId="0" fontId="65" fillId="51" borderId="0"/>
    <xf numFmtId="0" fontId="65" fillId="56" borderId="0"/>
    <xf numFmtId="0" fontId="67" fillId="56" borderId="0"/>
    <xf numFmtId="0" fontId="67" fillId="66" borderId="0"/>
    <xf numFmtId="0" fontId="65" fillId="53" borderId="0"/>
    <xf numFmtId="0" fontId="65" fillId="59" borderId="0"/>
    <xf numFmtId="0" fontId="67" fillId="59" borderId="0"/>
    <xf numFmtId="0" fontId="67" fillId="71" borderId="0"/>
    <xf numFmtId="0" fontId="65" fillId="52" borderId="0"/>
    <xf numFmtId="0" fontId="65" fillId="52" borderId="0"/>
    <xf numFmtId="0" fontId="67" fillId="54" borderId="0"/>
    <xf numFmtId="0" fontId="67" fillId="62" borderId="0"/>
    <xf numFmtId="0" fontId="65" fillId="50" borderId="0"/>
    <xf numFmtId="0" fontId="65" fillId="55" borderId="0"/>
    <xf numFmtId="0" fontId="67" fillId="62" borderId="0"/>
    <xf numFmtId="0" fontId="67" fillId="67" borderId="0"/>
    <xf numFmtId="0" fontId="65" fillId="51" borderId="0"/>
    <xf numFmtId="0" fontId="65" fillId="51" borderId="0"/>
    <xf numFmtId="0" fontId="67" fillId="51" borderId="0"/>
    <xf numFmtId="0" fontId="85" fillId="0" borderId="0"/>
    <xf numFmtId="0" fontId="85" fillId="0" borderId="0"/>
    <xf numFmtId="0" fontId="85" fillId="0" borderId="0"/>
    <xf numFmtId="0" fontId="64" fillId="0" borderId="0"/>
    <xf numFmtId="0" fontId="85" fillId="0" borderId="0"/>
    <xf numFmtId="183" fontId="107" fillId="0" borderId="57"/>
    <xf numFmtId="0" fontId="85" fillId="0" borderId="0"/>
    <xf numFmtId="0" fontId="85" fillId="0" borderId="0"/>
    <xf numFmtId="0" fontId="85" fillId="0" borderId="0"/>
    <xf numFmtId="0" fontId="85" fillId="0" borderId="0"/>
    <xf numFmtId="200" fontId="85" fillId="0" borderId="0"/>
    <xf numFmtId="0" fontId="84" fillId="0" borderId="0"/>
    <xf numFmtId="0" fontId="68" fillId="0" borderId="0"/>
    <xf numFmtId="0" fontId="119" fillId="0" borderId="0">
      <alignment horizontal="center" textRotation="90"/>
    </xf>
    <xf numFmtId="0" fontId="119" fillId="0" borderId="0">
      <alignment horizontal="center"/>
    </xf>
    <xf numFmtId="0" fontId="14" fillId="26" borderId="12" applyNumberFormat="0" applyAlignment="0" applyProtection="0"/>
    <xf numFmtId="0" fontId="14" fillId="26" borderId="12" applyNumberFormat="0" applyAlignment="0" applyProtection="0"/>
    <xf numFmtId="0" fontId="14" fillId="26" borderId="12" applyNumberFormat="0" applyAlignment="0" applyProtection="0"/>
    <xf numFmtId="0" fontId="14" fillId="26" borderId="12" applyNumberFormat="0" applyAlignment="0" applyProtection="0"/>
    <xf numFmtId="0" fontId="90" fillId="0" borderId="0">
      <alignment horizontal="left"/>
    </xf>
    <xf numFmtId="2" fontId="64" fillId="0" borderId="0"/>
    <xf numFmtId="2" fontId="64" fillId="0" borderId="0"/>
    <xf numFmtId="0" fontId="89" fillId="0" borderId="49">
      <alignment horizontal="center"/>
    </xf>
    <xf numFmtId="0" fontId="85" fillId="0" borderId="0"/>
    <xf numFmtId="201" fontId="85" fillId="0" borderId="0"/>
    <xf numFmtId="9" fontId="117" fillId="0" borderId="0" applyFill="0" applyBorder="0" applyAlignment="0" applyProtection="0"/>
    <xf numFmtId="0" fontId="14" fillId="26" borderId="12" applyNumberFormat="0" applyAlignment="0" applyProtection="0"/>
    <xf numFmtId="0" fontId="5" fillId="0" borderId="0"/>
    <xf numFmtId="0" fontId="64" fillId="0" borderId="0"/>
    <xf numFmtId="0" fontId="64" fillId="0" borderId="0"/>
    <xf numFmtId="3" fontId="64" fillId="0" borderId="0"/>
    <xf numFmtId="200" fontId="85" fillId="0" borderId="0"/>
    <xf numFmtId="200" fontId="85" fillId="0" borderId="0"/>
    <xf numFmtId="4" fontId="64" fillId="0" borderId="0"/>
    <xf numFmtId="0" fontId="82" fillId="7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2" fillId="70" borderId="0"/>
    <xf numFmtId="0" fontId="82" fillId="70" borderId="0"/>
    <xf numFmtId="0" fontId="82" fillId="70" borderId="0"/>
    <xf numFmtId="2" fontId="75" fillId="0" borderId="0">
      <protection locked="0"/>
    </xf>
    <xf numFmtId="0" fontId="11" fillId="26" borderId="2" applyNumberFormat="0" applyAlignment="0" applyProtection="0"/>
    <xf numFmtId="0" fontId="8" fillId="26" borderId="2" applyNumberFormat="0" applyAlignment="0" applyProtection="0"/>
    <xf numFmtId="0" fontId="8" fillId="26" borderId="2" applyNumberFormat="0" applyAlignment="0" applyProtection="0"/>
    <xf numFmtId="0" fontId="8" fillId="26" borderId="2" applyNumberFormat="0" applyAlignment="0" applyProtection="0"/>
    <xf numFmtId="0" fontId="8" fillId="26" borderId="2" applyNumberFormat="0" applyAlignment="0" applyProtection="0"/>
    <xf numFmtId="187" fontId="64" fillId="0" borderId="0"/>
    <xf numFmtId="0" fontId="8" fillId="26" borderId="2" applyNumberFormat="0" applyAlignment="0" applyProtection="0"/>
    <xf numFmtId="187" fontId="64" fillId="0" borderId="0"/>
    <xf numFmtId="0" fontId="1" fillId="0" borderId="0"/>
    <xf numFmtId="9" fontId="1" fillId="0" borderId="0" applyFont="0" applyFill="0" applyBorder="0" applyAlignment="0" applyProtection="0"/>
    <xf numFmtId="0" fontId="5" fillId="26" borderId="0" applyNumberFormat="0" applyBorder="0" applyAlignment="0" applyProtection="0"/>
    <xf numFmtId="0" fontId="5" fillId="73" borderId="0" applyNumberFormat="0" applyBorder="0" applyAlignment="0" applyProtection="0"/>
    <xf numFmtId="0" fontId="5" fillId="73" borderId="0" applyNumberFormat="0" applyBorder="0" applyAlignment="0" applyProtection="0"/>
    <xf numFmtId="0" fontId="5" fillId="73" borderId="0" applyNumberFormat="0" applyBorder="0" applyAlignment="0" applyProtection="0"/>
    <xf numFmtId="0" fontId="5" fillId="73" borderId="0" applyNumberFormat="0" applyBorder="0" applyAlignment="0" applyProtection="0"/>
    <xf numFmtId="0" fontId="5" fillId="73" borderId="0" applyNumberFormat="0" applyBorder="0" applyAlignment="0" applyProtection="0"/>
    <xf numFmtId="0" fontId="116" fillId="72" borderId="0" applyBorder="0" applyProtection="0"/>
    <xf numFmtId="183" fontId="107" fillId="0" borderId="57"/>
    <xf numFmtId="0" fontId="116" fillId="72" borderId="0" applyBorder="0" applyProtection="0"/>
    <xf numFmtId="0" fontId="77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0" fillId="0" borderId="0">
      <alignment vertical="center"/>
    </xf>
    <xf numFmtId="0" fontId="67" fillId="51" borderId="0"/>
    <xf numFmtId="0" fontId="65" fillId="51" borderId="0"/>
    <xf numFmtId="0" fontId="65" fillId="51" borderId="0"/>
    <xf numFmtId="0" fontId="67" fillId="67" borderId="0"/>
    <xf numFmtId="0" fontId="67" fillId="62" borderId="0"/>
    <xf numFmtId="0" fontId="65" fillId="55" borderId="0"/>
    <xf numFmtId="0" fontId="65" fillId="50" borderId="0"/>
    <xf numFmtId="0" fontId="67" fillId="62" borderId="0"/>
    <xf numFmtId="0" fontId="67" fillId="54" borderId="0"/>
    <xf numFmtId="0" fontId="65" fillId="52" borderId="0"/>
    <xf numFmtId="0" fontId="65" fillId="52" borderId="0"/>
    <xf numFmtId="0" fontId="67" fillId="71" borderId="0"/>
    <xf numFmtId="0" fontId="67" fillId="59" borderId="0"/>
    <xf numFmtId="0" fontId="65" fillId="59" borderId="0"/>
    <xf numFmtId="0" fontId="65" fillId="53" borderId="0"/>
    <xf numFmtId="0" fontId="67" fillId="66" borderId="0"/>
    <xf numFmtId="0" fontId="67" fillId="56" borderId="0"/>
    <xf numFmtId="0" fontId="65" fillId="56" borderId="0"/>
    <xf numFmtId="0" fontId="65" fillId="51" borderId="0"/>
    <xf numFmtId="0" fontId="67" fillId="65" borderId="0"/>
    <xf numFmtId="0" fontId="67" fillId="62" borderId="0"/>
    <xf numFmtId="0" fontId="65" fillId="52" borderId="0"/>
    <xf numFmtId="0" fontId="65" fillId="52" borderId="0"/>
    <xf numFmtId="0" fontId="67" fillId="62" borderId="0"/>
    <xf numFmtId="0" fontId="114" fillId="0" borderId="59"/>
    <xf numFmtId="0" fontId="105" fillId="0" borderId="0"/>
    <xf numFmtId="0" fontId="98" fillId="53" borderId="53"/>
    <xf numFmtId="0" fontId="103" fillId="0" borderId="0"/>
    <xf numFmtId="0" fontId="81" fillId="69" borderId="47"/>
    <xf numFmtId="0" fontId="83" fillId="0" borderId="48"/>
    <xf numFmtId="0" fontId="79" fillId="68" borderId="46"/>
    <xf numFmtId="0" fontId="101" fillId="68" borderId="55"/>
    <xf numFmtId="0" fontId="86" fillId="51" borderId="46"/>
    <xf numFmtId="0" fontId="96" fillId="59" borderId="0"/>
    <xf numFmtId="0" fontId="95" fillId="47" borderId="0"/>
    <xf numFmtId="0" fontId="72" fillId="48" borderId="0"/>
    <xf numFmtId="0" fontId="112" fillId="0" borderId="0"/>
    <xf numFmtId="0" fontId="112" fillId="0" borderId="58"/>
    <xf numFmtId="0" fontId="111" fillId="0" borderId="51"/>
    <xf numFmtId="0" fontId="108" fillId="0" borderId="58"/>
    <xf numFmtId="0" fontId="82" fillId="70" borderId="0"/>
    <xf numFmtId="0" fontId="76" fillId="0" borderId="0"/>
    <xf numFmtId="2" fontId="74" fillId="0" borderId="0">
      <protection locked="0"/>
    </xf>
    <xf numFmtId="176" fontId="42" fillId="0" borderId="0"/>
    <xf numFmtId="176" fontId="117" fillId="0" borderId="0" applyFill="0" applyBorder="0" applyAlignment="0" applyProtection="0"/>
    <xf numFmtId="0" fontId="118" fillId="0" borderId="0"/>
    <xf numFmtId="0" fontId="4" fillId="0" borderId="0"/>
    <xf numFmtId="199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85" fillId="0" borderId="0"/>
    <xf numFmtId="0" fontId="85" fillId="0" borderId="0"/>
    <xf numFmtId="0" fontId="85" fillId="0" borderId="0"/>
    <xf numFmtId="0" fontId="85" fillId="0" borderId="0"/>
    <xf numFmtId="0" fontId="64" fillId="0" borderId="0"/>
    <xf numFmtId="0" fontId="64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9" fontId="85" fillId="0" borderId="0"/>
    <xf numFmtId="9" fontId="85" fillId="0" borderId="0"/>
    <xf numFmtId="9" fontId="64" fillId="0" borderId="0"/>
    <xf numFmtId="9" fontId="85" fillId="0" borderId="0"/>
    <xf numFmtId="9" fontId="64" fillId="0" borderId="0"/>
    <xf numFmtId="9" fontId="85" fillId="0" borderId="0"/>
    <xf numFmtId="9" fontId="85" fillId="0" borderId="0"/>
    <xf numFmtId="9" fontId="85" fillId="0" borderId="0"/>
    <xf numFmtId="9" fontId="85" fillId="0" borderId="0"/>
    <xf numFmtId="9" fontId="85" fillId="0" borderId="0"/>
    <xf numFmtId="9" fontId="85" fillId="0" borderId="0"/>
    <xf numFmtId="0" fontId="120" fillId="0" borderId="0"/>
    <xf numFmtId="195" fontId="120" fillId="0" borderId="0"/>
    <xf numFmtId="0" fontId="71" fillId="0" borderId="0"/>
    <xf numFmtId="202" fontId="64" fillId="0" borderId="0"/>
    <xf numFmtId="202" fontId="102" fillId="0" borderId="56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64" fillId="0" borderId="0"/>
    <xf numFmtId="203" fontId="85" fillId="0" borderId="0"/>
    <xf numFmtId="200" fontId="85" fillId="0" borderId="0"/>
    <xf numFmtId="0" fontId="85" fillId="0" borderId="0"/>
    <xf numFmtId="200" fontId="85" fillId="0" borderId="0"/>
    <xf numFmtId="200" fontId="85" fillId="0" borderId="0"/>
    <xf numFmtId="0" fontId="107" fillId="0" borderId="57"/>
    <xf numFmtId="2" fontId="113" fillId="0" borderId="0">
      <protection locked="0"/>
    </xf>
    <xf numFmtId="2" fontId="113" fillId="0" borderId="0">
      <protection locked="0"/>
    </xf>
    <xf numFmtId="0" fontId="115" fillId="0" borderId="62"/>
    <xf numFmtId="0" fontId="115" fillId="0" borderId="62"/>
    <xf numFmtId="0" fontId="115" fillId="0" borderId="62"/>
    <xf numFmtId="0" fontId="115" fillId="0" borderId="62"/>
    <xf numFmtId="0" fontId="85" fillId="0" borderId="0"/>
    <xf numFmtId="203" fontId="85" fillId="0" borderId="0"/>
    <xf numFmtId="200" fontId="85" fillId="0" borderId="0"/>
    <xf numFmtId="203" fontId="85" fillId="0" borderId="0"/>
    <xf numFmtId="200" fontId="85" fillId="0" borderId="0"/>
    <xf numFmtId="203" fontId="85" fillId="0" borderId="0"/>
    <xf numFmtId="3" fontId="64" fillId="0" borderId="0"/>
    <xf numFmtId="176" fontId="42" fillId="0" borderId="0" applyBorder="0" applyProtection="0"/>
    <xf numFmtId="44" fontId="121" fillId="0" borderId="0" applyFont="0" applyFill="0" applyBorder="0" applyAlignment="0" applyProtection="0"/>
    <xf numFmtId="183" fontId="66" fillId="67" borderId="0"/>
  </cellStyleXfs>
  <cellXfs count="111">
    <xf numFmtId="0" fontId="0" fillId="0" borderId="0" xfId="0"/>
    <xf numFmtId="0" fontId="57" fillId="0" borderId="0" xfId="0" applyFont="1" applyAlignment="1"/>
    <xf numFmtId="0" fontId="57" fillId="0" borderId="0" xfId="0" applyFont="1"/>
    <xf numFmtId="0" fontId="58" fillId="0" borderId="0" xfId="0" applyFont="1"/>
    <xf numFmtId="0" fontId="57" fillId="8" borderId="26" xfId="232" applyFont="1" applyFill="1" applyBorder="1" applyAlignment="1">
      <alignment horizontal="center" vertical="center" wrapText="1"/>
    </xf>
    <xf numFmtId="0" fontId="57" fillId="8" borderId="27" xfId="232" applyFont="1" applyFill="1" applyBorder="1" applyAlignment="1">
      <alignment horizontal="center" vertical="center" wrapText="1"/>
    </xf>
    <xf numFmtId="0" fontId="57" fillId="0" borderId="22" xfId="232" applyFont="1" applyBorder="1" applyAlignment="1">
      <alignment horizontal="left" vertical="center" wrapText="1"/>
    </xf>
    <xf numFmtId="0" fontId="57" fillId="8" borderId="19" xfId="232" applyFont="1" applyFill="1" applyBorder="1" applyAlignment="1">
      <alignment horizontal="center" vertical="center" wrapText="1"/>
    </xf>
    <xf numFmtId="14" fontId="59" fillId="24" borderId="0" xfId="0" applyNumberFormat="1" applyFont="1" applyFill="1" applyAlignment="1">
      <alignment horizontal="left"/>
    </xf>
    <xf numFmtId="17" fontId="59" fillId="24" borderId="0" xfId="0" applyNumberFormat="1" applyFont="1" applyFill="1" applyAlignment="1">
      <alignment horizontal="left"/>
    </xf>
    <xf numFmtId="0" fontId="0" fillId="0" borderId="0" xfId="0" applyBorder="1"/>
    <xf numFmtId="3" fontId="57" fillId="27" borderId="22" xfId="232" applyNumberFormat="1" applyFont="1" applyFill="1" applyBorder="1" applyAlignment="1">
      <alignment horizontal="right" vertical="center" wrapText="1"/>
    </xf>
    <xf numFmtId="3" fontId="57" fillId="28" borderId="22" xfId="232" applyNumberFormat="1" applyFont="1" applyFill="1" applyBorder="1" applyAlignment="1">
      <alignment horizontal="right" vertical="center" wrapText="1"/>
    </xf>
    <xf numFmtId="3" fontId="57" fillId="29" borderId="22" xfId="232" applyNumberFormat="1" applyFont="1" applyFill="1" applyBorder="1" applyAlignment="1">
      <alignment horizontal="right" vertical="center" wrapText="1"/>
    </xf>
    <xf numFmtId="3" fontId="57" fillId="32" borderId="22" xfId="232" applyNumberFormat="1" applyFont="1" applyFill="1" applyBorder="1" applyAlignment="1">
      <alignment horizontal="right" vertical="center" wrapText="1"/>
    </xf>
    <xf numFmtId="3" fontId="57" fillId="33" borderId="22" xfId="232" applyNumberFormat="1" applyFont="1" applyFill="1" applyBorder="1" applyAlignment="1">
      <alignment horizontal="right" vertical="center" wrapText="1"/>
    </xf>
    <xf numFmtId="0" fontId="57" fillId="36" borderId="19" xfId="232" applyFont="1" applyFill="1" applyBorder="1" applyAlignment="1">
      <alignment horizontal="center" vertical="center" wrapText="1"/>
    </xf>
    <xf numFmtId="0" fontId="57" fillId="37" borderId="19" xfId="232" applyFont="1" applyFill="1" applyBorder="1" applyAlignment="1">
      <alignment horizontal="center" vertical="center" wrapText="1"/>
    </xf>
    <xf numFmtId="180" fontId="61" fillId="30" borderId="30" xfId="379" applyNumberFormat="1" applyFont="1" applyFill="1" applyBorder="1" applyAlignment="1" applyProtection="1">
      <alignment horizontal="right" vertical="center" wrapText="1"/>
    </xf>
    <xf numFmtId="180" fontId="61" fillId="31" borderId="30" xfId="379" applyNumberFormat="1" applyFont="1" applyFill="1" applyBorder="1" applyAlignment="1" applyProtection="1">
      <alignment horizontal="center" vertical="center" wrapText="1"/>
    </xf>
    <xf numFmtId="180" fontId="61" fillId="34" borderId="30" xfId="379" applyNumberFormat="1" applyFont="1" applyFill="1" applyBorder="1" applyAlignment="1" applyProtection="1">
      <alignment horizontal="center" vertical="center" wrapText="1"/>
    </xf>
    <xf numFmtId="180" fontId="61" fillId="35" borderId="30" xfId="379" applyNumberFormat="1" applyFont="1" applyFill="1" applyBorder="1" applyAlignment="1" applyProtection="1">
      <alignment horizontal="center" vertical="center" wrapText="1"/>
    </xf>
    <xf numFmtId="180" fontId="61" fillId="36" borderId="30" xfId="379" applyNumberFormat="1" applyFont="1" applyFill="1" applyBorder="1" applyAlignment="1" applyProtection="1">
      <alignment horizontal="center" vertical="center" wrapText="1"/>
    </xf>
    <xf numFmtId="180" fontId="61" fillId="37" borderId="30" xfId="379" applyNumberFormat="1" applyFont="1" applyFill="1" applyBorder="1" applyAlignment="1" applyProtection="1">
      <alignment horizontal="center" vertical="center" wrapText="1"/>
    </xf>
    <xf numFmtId="180" fontId="61" fillId="8" borderId="31" xfId="379" applyNumberFormat="1" applyFont="1" applyFill="1" applyBorder="1" applyAlignment="1" applyProtection="1">
      <alignment horizontal="center" vertical="center" wrapText="1"/>
    </xf>
    <xf numFmtId="0" fontId="58" fillId="0" borderId="0" xfId="0" applyFont="1" applyAlignment="1">
      <alignment vertical="center"/>
    </xf>
    <xf numFmtId="1" fontId="57" fillId="0" borderId="28" xfId="232" quotePrefix="1" applyNumberFormat="1" applyFont="1" applyBorder="1" applyAlignment="1">
      <alignment horizontal="left" vertical="center" wrapText="1"/>
    </xf>
    <xf numFmtId="1" fontId="57" fillId="0" borderId="28" xfId="232" applyNumberFormat="1" applyFont="1" applyBorder="1" applyAlignment="1">
      <alignment horizontal="left" vertical="center" wrapText="1"/>
    </xf>
    <xf numFmtId="3" fontId="57" fillId="0" borderId="33" xfId="232" applyNumberFormat="1" applyFont="1" applyBorder="1" applyAlignment="1">
      <alignment horizontal="right" vertical="center" wrapText="1"/>
    </xf>
    <xf numFmtId="1" fontId="57" fillId="0" borderId="40" xfId="232" applyNumberFormat="1" applyFont="1" applyBorder="1" applyAlignment="1">
      <alignment horizontal="left" vertical="center" wrapText="1"/>
    </xf>
    <xf numFmtId="0" fontId="57" fillId="0" borderId="41" xfId="232" applyFont="1" applyBorder="1" applyAlignment="1">
      <alignment horizontal="left" vertical="center" wrapText="1"/>
    </xf>
    <xf numFmtId="0" fontId="60" fillId="25" borderId="44" xfId="0" applyFont="1" applyFill="1" applyBorder="1" applyAlignment="1">
      <alignment horizontal="center" vertical="center" wrapText="1"/>
    </xf>
    <xf numFmtId="0" fontId="60" fillId="25" borderId="36" xfId="0" applyFont="1" applyFill="1" applyBorder="1" applyAlignment="1">
      <alignment horizontal="center" vertical="center" wrapText="1"/>
    </xf>
    <xf numFmtId="4" fontId="0" fillId="28" borderId="22" xfId="0" applyNumberFormat="1" applyFill="1" applyBorder="1"/>
    <xf numFmtId="4" fontId="0" fillId="32" borderId="22" xfId="0" applyNumberFormat="1" applyFill="1" applyBorder="1"/>
    <xf numFmtId="4" fontId="0" fillId="33" borderId="22" xfId="0" applyNumberFormat="1" applyFill="1" applyBorder="1"/>
    <xf numFmtId="4" fontId="0" fillId="27" borderId="22" xfId="0" applyNumberFormat="1" applyFill="1" applyBorder="1" applyAlignment="1">
      <alignment horizontal="right"/>
    </xf>
    <xf numFmtId="4" fontId="0" fillId="39" borderId="33" xfId="0" applyNumberFormat="1" applyFill="1" applyBorder="1"/>
    <xf numFmtId="4" fontId="0" fillId="27" borderId="41" xfId="0" applyNumberFormat="1" applyFill="1" applyBorder="1" applyAlignment="1">
      <alignment horizontal="right"/>
    </xf>
    <xf numFmtId="4" fontId="0" fillId="39" borderId="42" xfId="0" applyNumberFormat="1" applyFill="1" applyBorder="1"/>
    <xf numFmtId="0" fontId="58" fillId="8" borderId="26" xfId="232" applyFont="1" applyFill="1" applyBorder="1" applyAlignment="1">
      <alignment horizontal="center" vertical="center" wrapText="1"/>
    </xf>
    <xf numFmtId="0" fontId="58" fillId="8" borderId="15" xfId="232" applyFont="1" applyFill="1" applyBorder="1" applyAlignment="1">
      <alignment horizontal="center" vertical="center" wrapText="1"/>
    </xf>
    <xf numFmtId="4" fontId="61" fillId="40" borderId="0" xfId="0" applyNumberFormat="1" applyFont="1" applyFill="1" applyBorder="1" applyAlignment="1">
      <alignment vertical="center"/>
    </xf>
    <xf numFmtId="4" fontId="61" fillId="40" borderId="22" xfId="0" applyNumberFormat="1" applyFont="1" applyFill="1" applyBorder="1" applyAlignment="1">
      <alignment vertical="center"/>
    </xf>
    <xf numFmtId="4" fontId="61" fillId="40" borderId="33" xfId="0" applyNumberFormat="1" applyFont="1" applyFill="1" applyBorder="1" applyAlignment="1">
      <alignment vertical="center"/>
    </xf>
    <xf numFmtId="4" fontId="0" fillId="33" borderId="22" xfId="0" applyNumberFormat="1" applyFill="1" applyBorder="1" applyAlignment="1">
      <alignment horizontal="right"/>
    </xf>
    <xf numFmtId="0" fontId="57" fillId="8" borderId="61" xfId="232" applyFont="1" applyFill="1" applyBorder="1" applyAlignment="1">
      <alignment horizontal="center" vertical="center" wrapText="1"/>
    </xf>
    <xf numFmtId="49" fontId="57" fillId="0" borderId="61" xfId="232" applyNumberFormat="1" applyFont="1" applyBorder="1" applyAlignment="1">
      <alignment horizontal="center" vertical="center" wrapText="1"/>
    </xf>
    <xf numFmtId="0" fontId="57" fillId="0" borderId="61" xfId="232" applyFont="1" applyBorder="1" applyAlignment="1">
      <alignment horizontal="justify" vertical="center" wrapText="1"/>
    </xf>
    <xf numFmtId="180" fontId="57" fillId="0" borderId="61" xfId="379" applyNumberFormat="1" applyFont="1" applyFill="1" applyBorder="1" applyAlignment="1" applyProtection="1">
      <alignment horizontal="center" vertical="center" wrapText="1"/>
    </xf>
    <xf numFmtId="180" fontId="57" fillId="25" borderId="61" xfId="379" applyNumberFormat="1" applyFont="1" applyFill="1" applyBorder="1" applyAlignment="1" applyProtection="1">
      <alignment horizontal="center" vertical="center" wrapText="1"/>
    </xf>
    <xf numFmtId="49" fontId="57" fillId="0" borderId="61" xfId="232" applyNumberFormat="1" applyFont="1" applyBorder="1" applyAlignment="1">
      <alignment horizontal="justify" vertical="center" wrapText="1"/>
    </xf>
    <xf numFmtId="180" fontId="58" fillId="8" borderId="61" xfId="379" applyNumberFormat="1" applyFont="1" applyFill="1" applyBorder="1" applyAlignment="1" applyProtection="1">
      <alignment horizontal="center" vertical="center" wrapText="1"/>
    </xf>
    <xf numFmtId="2" fontId="57" fillId="25" borderId="61" xfId="232" applyNumberFormat="1" applyFont="1" applyFill="1" applyBorder="1" applyAlignment="1">
      <alignment horizontal="center" vertical="center" wrapText="1"/>
    </xf>
    <xf numFmtId="2" fontId="57" fillId="0" borderId="61" xfId="232" applyNumberFormat="1" applyFont="1" applyBorder="1" applyAlignment="1">
      <alignment horizontal="center" vertical="center" wrapText="1"/>
    </xf>
    <xf numFmtId="2" fontId="57" fillId="0" borderId="61" xfId="981" applyNumberFormat="1" applyFont="1" applyBorder="1" applyAlignment="1">
      <alignment horizontal="center" vertical="center" wrapText="1"/>
    </xf>
    <xf numFmtId="0" fontId="57" fillId="0" borderId="61" xfId="232" applyFont="1" applyBorder="1" applyAlignment="1">
      <alignment horizontal="justify" vertical="center" wrapText="1"/>
    </xf>
    <xf numFmtId="0" fontId="62" fillId="0" borderId="0" xfId="0" applyFont="1" applyAlignment="1">
      <alignment horizontal="center" vertical="center"/>
    </xf>
    <xf numFmtId="0" fontId="61" fillId="8" borderId="29" xfId="232" applyFont="1" applyFill="1" applyBorder="1" applyAlignment="1">
      <alignment horizontal="center" vertical="center" wrapText="1"/>
    </xf>
    <xf numFmtId="0" fontId="61" fillId="8" borderId="30" xfId="232" applyFont="1" applyFill="1" applyBorder="1" applyAlignment="1">
      <alignment horizontal="center" vertical="center" wrapText="1"/>
    </xf>
    <xf numFmtId="0" fontId="58" fillId="0" borderId="0" xfId="232" applyFont="1" applyBorder="1" applyAlignment="1">
      <alignment horizontal="left" vertical="center" wrapText="1"/>
    </xf>
    <xf numFmtId="0" fontId="57" fillId="8" borderId="23" xfId="232" applyFont="1" applyFill="1" applyBorder="1" applyAlignment="1">
      <alignment horizontal="center" vertical="center" wrapText="1"/>
    </xf>
    <xf numFmtId="0" fontId="57" fillId="8" borderId="24" xfId="232" applyFont="1" applyFill="1" applyBorder="1" applyAlignment="1">
      <alignment horizontal="center" vertical="center" wrapText="1"/>
    </xf>
    <xf numFmtId="0" fontId="57" fillId="8" borderId="17" xfId="232" applyFont="1" applyFill="1" applyBorder="1" applyAlignment="1">
      <alignment horizontal="center" vertical="center" wrapText="1"/>
    </xf>
    <xf numFmtId="0" fontId="57" fillId="8" borderId="20" xfId="232" applyFont="1" applyFill="1" applyBorder="1" applyAlignment="1">
      <alignment horizontal="center" vertical="center" wrapText="1"/>
    </xf>
    <xf numFmtId="0" fontId="57" fillId="8" borderId="25" xfId="232" applyFont="1" applyFill="1" applyBorder="1" applyAlignment="1">
      <alignment horizontal="center" vertical="center" wrapText="1"/>
    </xf>
    <xf numFmtId="0" fontId="57" fillId="30" borderId="20" xfId="232" applyFont="1" applyFill="1" applyBorder="1" applyAlignment="1">
      <alignment horizontal="center" vertical="center" wrapText="1"/>
    </xf>
    <xf numFmtId="0" fontId="57" fillId="30" borderId="19" xfId="232" applyFont="1" applyFill="1" applyBorder="1" applyAlignment="1">
      <alignment horizontal="center" vertical="center" wrapText="1"/>
    </xf>
    <xf numFmtId="0" fontId="57" fillId="31" borderId="20" xfId="232" applyFont="1" applyFill="1" applyBorder="1" applyAlignment="1">
      <alignment horizontal="center" vertical="center" wrapText="1"/>
    </xf>
    <xf numFmtId="0" fontId="57" fillId="31" borderId="19" xfId="232" applyFont="1" applyFill="1" applyBorder="1" applyAlignment="1">
      <alignment horizontal="center" vertical="center" wrapText="1"/>
    </xf>
    <xf numFmtId="0" fontId="57" fillId="34" borderId="20" xfId="232" applyFont="1" applyFill="1" applyBorder="1" applyAlignment="1">
      <alignment horizontal="center" vertical="center" wrapText="1"/>
    </xf>
    <xf numFmtId="0" fontId="57" fillId="34" borderId="19" xfId="232" applyFont="1" applyFill="1" applyBorder="1" applyAlignment="1">
      <alignment horizontal="center" vertical="center" wrapText="1"/>
    </xf>
    <xf numFmtId="0" fontId="57" fillId="35" borderId="20" xfId="232" applyFont="1" applyFill="1" applyBorder="1" applyAlignment="1">
      <alignment horizontal="center" vertical="center" wrapText="1"/>
    </xf>
    <xf numFmtId="0" fontId="57" fillId="35" borderId="19" xfId="232" applyFont="1" applyFill="1" applyBorder="1" applyAlignment="1">
      <alignment horizontal="center" vertical="center" wrapText="1"/>
    </xf>
    <xf numFmtId="0" fontId="57" fillId="38" borderId="20" xfId="232" applyFont="1" applyFill="1" applyBorder="1" applyAlignment="1">
      <alignment horizontal="center" vertical="center" wrapText="1"/>
    </xf>
    <xf numFmtId="0" fontId="57" fillId="38" borderId="18" xfId="232" applyFont="1" applyFill="1" applyBorder="1" applyAlignment="1">
      <alignment horizontal="center" vertical="center" wrapText="1"/>
    </xf>
    <xf numFmtId="0" fontId="4" fillId="25" borderId="35" xfId="0" applyFont="1" applyFill="1" applyBorder="1" applyAlignment="1">
      <alignment horizontal="center" vertical="center" wrapText="1"/>
    </xf>
    <xf numFmtId="0" fontId="4" fillId="25" borderId="36" xfId="0" applyFont="1" applyFill="1" applyBorder="1" applyAlignment="1">
      <alignment horizontal="center" vertical="center" wrapText="1"/>
    </xf>
    <xf numFmtId="0" fontId="61" fillId="40" borderId="43" xfId="232" applyFont="1" applyFill="1" applyBorder="1" applyAlignment="1">
      <alignment horizontal="center" vertical="center" wrapText="1"/>
    </xf>
    <xf numFmtId="0" fontId="61" fillId="40" borderId="32" xfId="232" applyFont="1" applyFill="1" applyBorder="1" applyAlignment="1">
      <alignment horizontal="center" vertical="center" wrapText="1"/>
    </xf>
    <xf numFmtId="0" fontId="58" fillId="8" borderId="23" xfId="232" applyFont="1" applyFill="1" applyBorder="1" applyAlignment="1">
      <alignment horizontal="center" vertical="center" wrapText="1"/>
    </xf>
    <xf numFmtId="0" fontId="58" fillId="8" borderId="34" xfId="232" applyFont="1" applyFill="1" applyBorder="1" applyAlignment="1">
      <alignment horizontal="center" vertical="center" wrapText="1"/>
    </xf>
    <xf numFmtId="0" fontId="58" fillId="8" borderId="17" xfId="232" applyFont="1" applyFill="1" applyBorder="1" applyAlignment="1">
      <alignment horizontal="center" vertical="center" wrapText="1"/>
    </xf>
    <xf numFmtId="0" fontId="58" fillId="8" borderId="21" xfId="232" applyFont="1" applyFill="1" applyBorder="1" applyAlignment="1">
      <alignment horizontal="center" vertical="center" wrapText="1"/>
    </xf>
    <xf numFmtId="0" fontId="57" fillId="25" borderId="37" xfId="0" applyFont="1" applyFill="1" applyBorder="1" applyAlignment="1">
      <alignment horizontal="center" vertical="center"/>
    </xf>
    <xf numFmtId="0" fontId="57" fillId="25" borderId="38" xfId="0" applyFont="1" applyFill="1" applyBorder="1" applyAlignment="1">
      <alignment horizontal="center" vertical="center"/>
    </xf>
    <xf numFmtId="0" fontId="57" fillId="25" borderId="39" xfId="0" applyFont="1" applyFill="1" applyBorder="1" applyAlignment="1">
      <alignment horizontal="center" vertical="center"/>
    </xf>
    <xf numFmtId="0" fontId="58" fillId="43" borderId="22" xfId="0" applyFont="1" applyFill="1" applyBorder="1" applyAlignment="1">
      <alignment horizontal="center" vertical="center" wrapText="1"/>
    </xf>
    <xf numFmtId="0" fontId="58" fillId="41" borderId="22" xfId="0" applyFont="1" applyFill="1" applyBorder="1" applyAlignment="1">
      <alignment horizontal="center" vertical="center" wrapText="1"/>
    </xf>
    <xf numFmtId="0" fontId="58" fillId="44" borderId="22" xfId="0" applyFont="1" applyFill="1" applyBorder="1" applyAlignment="1">
      <alignment horizontal="right" vertical="center" wrapText="1"/>
    </xf>
    <xf numFmtId="0" fontId="58" fillId="42" borderId="22" xfId="0" applyFont="1" applyFill="1" applyBorder="1" applyAlignment="1">
      <alignment horizontal="center" vertical="center" wrapText="1"/>
    </xf>
    <xf numFmtId="0" fontId="58" fillId="45" borderId="33" xfId="0" applyFont="1" applyFill="1" applyBorder="1" applyAlignment="1">
      <alignment horizontal="center" vertical="center" wrapText="1"/>
    </xf>
    <xf numFmtId="0" fontId="57" fillId="0" borderId="0" xfId="232" applyFont="1" applyBorder="1" applyAlignment="1">
      <alignment horizontal="left" vertical="center" wrapText="1"/>
    </xf>
    <xf numFmtId="0" fontId="57" fillId="8" borderId="61" xfId="232" applyFont="1" applyFill="1" applyBorder="1" applyAlignment="1">
      <alignment horizontal="center" vertical="center" wrapText="1"/>
    </xf>
    <xf numFmtId="0" fontId="59" fillId="24" borderId="0" xfId="0" applyFont="1" applyFill="1" applyAlignment="1">
      <alignment horizontal="left"/>
    </xf>
    <xf numFmtId="0" fontId="57" fillId="25" borderId="61" xfId="232" applyFont="1" applyFill="1" applyBorder="1" applyAlignment="1">
      <alignment horizontal="justify" vertical="center" wrapText="1"/>
    </xf>
    <xf numFmtId="0" fontId="57" fillId="25" borderId="63" xfId="232" applyFont="1" applyFill="1" applyBorder="1" applyAlignment="1">
      <alignment horizontal="left" vertical="center" wrapText="1"/>
    </xf>
    <xf numFmtId="0" fontId="57" fillId="25" borderId="64" xfId="232" applyFont="1" applyFill="1" applyBorder="1" applyAlignment="1">
      <alignment horizontal="left" vertical="center" wrapText="1"/>
    </xf>
    <xf numFmtId="0" fontId="57" fillId="25" borderId="65" xfId="232" applyFont="1" applyFill="1" applyBorder="1" applyAlignment="1">
      <alignment horizontal="left" vertical="center" wrapText="1"/>
    </xf>
    <xf numFmtId="0" fontId="57" fillId="25" borderId="61" xfId="232" applyFont="1" applyFill="1" applyBorder="1" applyAlignment="1">
      <alignment horizontal="left" vertical="center" wrapText="1"/>
    </xf>
    <xf numFmtId="0" fontId="57" fillId="0" borderId="61" xfId="232" applyFont="1" applyBorder="1" applyAlignment="1">
      <alignment horizontal="justify" vertical="center" wrapText="1"/>
    </xf>
    <xf numFmtId="0" fontId="57" fillId="0" borderId="63" xfId="232" applyFont="1" applyBorder="1" applyAlignment="1">
      <alignment horizontal="left" vertical="center" wrapText="1"/>
    </xf>
    <xf numFmtId="0" fontId="57" fillId="0" borderId="64" xfId="232" applyFont="1" applyBorder="1" applyAlignment="1">
      <alignment horizontal="left" vertical="center" wrapText="1"/>
    </xf>
    <xf numFmtId="0" fontId="57" fillId="0" borderId="65" xfId="232" applyFont="1" applyBorder="1" applyAlignment="1">
      <alignment horizontal="left" vertical="center" wrapText="1"/>
    </xf>
    <xf numFmtId="0" fontId="58" fillId="0" borderId="0" xfId="0" applyFont="1" applyAlignment="1">
      <alignment horizontal="center"/>
    </xf>
    <xf numFmtId="0" fontId="57" fillId="0" borderId="61" xfId="232" applyFont="1" applyBorder="1" applyAlignment="1">
      <alignment horizontal="center" vertical="center" wrapText="1"/>
    </xf>
    <xf numFmtId="0" fontId="57" fillId="0" borderId="61" xfId="232" applyFont="1" applyBorder="1" applyAlignment="1">
      <alignment horizontal="left" vertical="center" wrapText="1"/>
    </xf>
    <xf numFmtId="0" fontId="57" fillId="0" borderId="61" xfId="232" applyFont="1" applyBorder="1" applyAlignment="1">
      <alignment vertical="center" wrapText="1"/>
    </xf>
    <xf numFmtId="0" fontId="57" fillId="0" borderId="63" xfId="232" applyFont="1" applyBorder="1" applyAlignment="1">
      <alignment vertical="center" wrapText="1"/>
    </xf>
    <xf numFmtId="0" fontId="57" fillId="0" borderId="64" xfId="232" applyFont="1" applyBorder="1" applyAlignment="1">
      <alignment vertical="center" wrapText="1"/>
    </xf>
    <xf numFmtId="0" fontId="57" fillId="0" borderId="65" xfId="232" applyFont="1" applyBorder="1" applyAlignment="1">
      <alignment vertical="center" wrapText="1"/>
    </xf>
  </cellXfs>
  <cellStyles count="983">
    <cellStyle name="20% - Accent1" xfId="1"/>
    <cellStyle name="20% - Accent1 2" xfId="664"/>
    <cellStyle name="20% - Accent2" xfId="2"/>
    <cellStyle name="20% - Accent2 2" xfId="663"/>
    <cellStyle name="20% - Accent3" xfId="3"/>
    <cellStyle name="20% - Accent3 2" xfId="662"/>
    <cellStyle name="20% - Accent4" xfId="4"/>
    <cellStyle name="20% - Accent4 2" xfId="661"/>
    <cellStyle name="20% - Accent5" xfId="5"/>
    <cellStyle name="20% - Accent5 2" xfId="660"/>
    <cellStyle name="20% - Accent5 3" xfId="855"/>
    <cellStyle name="20% - Accent6" xfId="6"/>
    <cellStyle name="20% - Accent6 2" xfId="659"/>
    <cellStyle name="20% - Ênfase1 2" xfId="7"/>
    <cellStyle name="20% - Ênfase1 2 2" xfId="8"/>
    <cellStyle name="20% - Ênfase1 2 2 2" xfId="657"/>
    <cellStyle name="20% - Ênfase1 2 3" xfId="658"/>
    <cellStyle name="20% - Ênfase1 2_00_ANEXO V 2015 - VERSÃO INICIAL PLOA_2015" xfId="9"/>
    <cellStyle name="20% - Ênfase1 3" xfId="10"/>
    <cellStyle name="20% - Ênfase1 3 2" xfId="656"/>
    <cellStyle name="20% - Ênfase1 4" xfId="11"/>
    <cellStyle name="20% - Ênfase1 4 2" xfId="655"/>
    <cellStyle name="20% - Ênfase1 5" xfId="687"/>
    <cellStyle name="20% - Ênfase1 6" xfId="774"/>
    <cellStyle name="20% - Ênfase1 7" xfId="885"/>
    <cellStyle name="20% - Ênfase2 2" xfId="12"/>
    <cellStyle name="20% - Ênfase2 2 2" xfId="13"/>
    <cellStyle name="20% - Ênfase2 2 2 2" xfId="653"/>
    <cellStyle name="20% - Ênfase2 2 3" xfId="654"/>
    <cellStyle name="20% - Ênfase2 2_05_Impactos_Demais PLs_2013_Dados CNJ de jul-12" xfId="14"/>
    <cellStyle name="20% - Ênfase2 3" xfId="15"/>
    <cellStyle name="20% - Ênfase2 3 2" xfId="652"/>
    <cellStyle name="20% - Ênfase2 4" xfId="16"/>
    <cellStyle name="20% - Ênfase2 4 2" xfId="651"/>
    <cellStyle name="20% - Ênfase2 5" xfId="683"/>
    <cellStyle name="20% - Ênfase2 6" xfId="778"/>
    <cellStyle name="20% - Ênfase2 7" xfId="881"/>
    <cellStyle name="20% - Ênfase3 2" xfId="17"/>
    <cellStyle name="20% - Ênfase3 2 2" xfId="18"/>
    <cellStyle name="20% - Ênfase3 2 2 2" xfId="649"/>
    <cellStyle name="20% - Ênfase3 2 3" xfId="650"/>
    <cellStyle name="20% - Ênfase3 2_05_Impactos_Demais PLs_2013_Dados CNJ de jul-12" xfId="19"/>
    <cellStyle name="20% - Ênfase3 3" xfId="20"/>
    <cellStyle name="20% - Ênfase3 3 2" xfId="648"/>
    <cellStyle name="20% - Ênfase3 4" xfId="21"/>
    <cellStyle name="20% - Ênfase3 4 2" xfId="647"/>
    <cellStyle name="20% - Ênfase3 5" xfId="679"/>
    <cellStyle name="20% - Ênfase3 6" xfId="782"/>
    <cellStyle name="20% - Ênfase3 7" xfId="877"/>
    <cellStyle name="20% - Ênfase4 2" xfId="22"/>
    <cellStyle name="20% - Ênfase4 2 2" xfId="23"/>
    <cellStyle name="20% - Ênfase4 2 2 2" xfId="645"/>
    <cellStyle name="20% - Ênfase4 2 3" xfId="646"/>
    <cellStyle name="20% - Ênfase4 2_05_Impactos_Demais PLs_2013_Dados CNJ de jul-12" xfId="24"/>
    <cellStyle name="20% - Ênfase4 3" xfId="25"/>
    <cellStyle name="20% - Ênfase4 3 2" xfId="644"/>
    <cellStyle name="20% - Ênfase4 4" xfId="26"/>
    <cellStyle name="20% - Ênfase4 4 2" xfId="643"/>
    <cellStyle name="20% - Ênfase4 5" xfId="675"/>
    <cellStyle name="20% - Ênfase4 6" xfId="786"/>
    <cellStyle name="20% - Ênfase4 7" xfId="873"/>
    <cellStyle name="20% - Ênfase5 2" xfId="27"/>
    <cellStyle name="20% - Ênfase5 2 2" xfId="28"/>
    <cellStyle name="20% - Ênfase5 2 2 2" xfId="641"/>
    <cellStyle name="20% - Ênfase5 2 2 3" xfId="853"/>
    <cellStyle name="20% - Ênfase5 2 3" xfId="642"/>
    <cellStyle name="20% - Ênfase5 2 4" xfId="854"/>
    <cellStyle name="20% - Ênfase5 2_00_ANEXO V 2015 - VERSÃO INICIAL PLOA_2015" xfId="29"/>
    <cellStyle name="20% - Ênfase5 3" xfId="30"/>
    <cellStyle name="20% - Ênfase5 3 2" xfId="640"/>
    <cellStyle name="20% - Ênfase5 3 3" xfId="852"/>
    <cellStyle name="20% - Ênfase5 4" xfId="31"/>
    <cellStyle name="20% - Ênfase5 4 2" xfId="639"/>
    <cellStyle name="20% - Ênfase5 4 3" xfId="851"/>
    <cellStyle name="20% - Ênfase5 5" xfId="671"/>
    <cellStyle name="20% - Ênfase5 6" xfId="790"/>
    <cellStyle name="20% - Ênfase5 7" xfId="869"/>
    <cellStyle name="20% - Ênfase6 2" xfId="32"/>
    <cellStyle name="20% - Ênfase6 2 2" xfId="33"/>
    <cellStyle name="20% - Ênfase6 2 2 2" xfId="637"/>
    <cellStyle name="20% - Ênfase6 2 3" xfId="638"/>
    <cellStyle name="20% - Ênfase6 2_00_ANEXO V 2015 - VERSÃO INICIAL PLOA_2015" xfId="34"/>
    <cellStyle name="20% - Ênfase6 3" xfId="35"/>
    <cellStyle name="20% - Ênfase6 3 2" xfId="636"/>
    <cellStyle name="20% - Ênfase6 4" xfId="36"/>
    <cellStyle name="20% - Ênfase6 4 2" xfId="635"/>
    <cellStyle name="20% - Ênfase6 4 3" xfId="850"/>
    <cellStyle name="20% - Ênfase6 5" xfId="667"/>
    <cellStyle name="20% - Ênfase6 6" xfId="794"/>
    <cellStyle name="20% - Ênfase6 7" xfId="865"/>
    <cellStyle name="40% - Accent1" xfId="37"/>
    <cellStyle name="40% - Accent1 2" xfId="634"/>
    <cellStyle name="40% - Accent2" xfId="38"/>
    <cellStyle name="40% - Accent2 2" xfId="633"/>
    <cellStyle name="40% - Accent3" xfId="39"/>
    <cellStyle name="40% - Accent3 2" xfId="632"/>
    <cellStyle name="40% - Accent4" xfId="40"/>
    <cellStyle name="40% - Accent4 2" xfId="631"/>
    <cellStyle name="40% - Accent5" xfId="41"/>
    <cellStyle name="40% - Accent5 2" xfId="630"/>
    <cellStyle name="40% - Accent6" xfId="42"/>
    <cellStyle name="40% - Accent6 2" xfId="629"/>
    <cellStyle name="40% - Ênfase1 2" xfId="43"/>
    <cellStyle name="40% - Ênfase1 2 2" xfId="44"/>
    <cellStyle name="40% - Ênfase1 2 2 2" xfId="627"/>
    <cellStyle name="40% - Ênfase1 2 3" xfId="628"/>
    <cellStyle name="40% - Ênfase1 2_05_Impactos_Demais PLs_2013_Dados CNJ de jul-12" xfId="45"/>
    <cellStyle name="40% - Ênfase1 3" xfId="46"/>
    <cellStyle name="40% - Ênfase1 3 2" xfId="626"/>
    <cellStyle name="40% - Ênfase1 4" xfId="47"/>
    <cellStyle name="40% - Ênfase1 4 2" xfId="625"/>
    <cellStyle name="40% - Ênfase1 5" xfId="686"/>
    <cellStyle name="40% - Ênfase1 6" xfId="775"/>
    <cellStyle name="40% - Ênfase1 7" xfId="884"/>
    <cellStyle name="40% - Ênfase2 2" xfId="48"/>
    <cellStyle name="40% - Ênfase2 2 2" xfId="49"/>
    <cellStyle name="40% - Ênfase2 2 2 2" xfId="623"/>
    <cellStyle name="40% - Ênfase2 2 3" xfId="624"/>
    <cellStyle name="40% - Ênfase2 2_05_Impactos_Demais PLs_2013_Dados CNJ de jul-12" xfId="50"/>
    <cellStyle name="40% - Ênfase2 3" xfId="51"/>
    <cellStyle name="40% - Ênfase2 3 2" xfId="622"/>
    <cellStyle name="40% - Ênfase2 4" xfId="52"/>
    <cellStyle name="40% - Ênfase2 4 2" xfId="621"/>
    <cellStyle name="40% - Ênfase2 5" xfId="682"/>
    <cellStyle name="40% - Ênfase2 6" xfId="779"/>
    <cellStyle name="40% - Ênfase2 7" xfId="880"/>
    <cellStyle name="40% - Ênfase3 2" xfId="53"/>
    <cellStyle name="40% - Ênfase3 2 2" xfId="54"/>
    <cellStyle name="40% - Ênfase3 2 2 2" xfId="619"/>
    <cellStyle name="40% - Ênfase3 2 3" xfId="620"/>
    <cellStyle name="40% - Ênfase3 2_05_Impactos_Demais PLs_2013_Dados CNJ de jul-12" xfId="55"/>
    <cellStyle name="40% - Ênfase3 3" xfId="56"/>
    <cellStyle name="40% - Ênfase3 3 2" xfId="616"/>
    <cellStyle name="40% - Ênfase3 4" xfId="57"/>
    <cellStyle name="40% - Ênfase3 4 2" xfId="615"/>
    <cellStyle name="40% - Ênfase3 5" xfId="678"/>
    <cellStyle name="40% - Ênfase3 6" xfId="783"/>
    <cellStyle name="40% - Ênfase3 7" xfId="876"/>
    <cellStyle name="40% - Ênfase4 2" xfId="58"/>
    <cellStyle name="40% - Ênfase4 2 2" xfId="59"/>
    <cellStyle name="40% - Ênfase4 2 2 2" xfId="613"/>
    <cellStyle name="40% - Ênfase4 2 3" xfId="614"/>
    <cellStyle name="40% - Ênfase4 2_05_Impactos_Demais PLs_2013_Dados CNJ de jul-12" xfId="60"/>
    <cellStyle name="40% - Ênfase4 3" xfId="61"/>
    <cellStyle name="40% - Ênfase4 3 2" xfId="612"/>
    <cellStyle name="40% - Ênfase4 4" xfId="62"/>
    <cellStyle name="40% - Ênfase4 4 2" xfId="611"/>
    <cellStyle name="40% - Ênfase4 5" xfId="674"/>
    <cellStyle name="40% - Ênfase4 6" xfId="787"/>
    <cellStyle name="40% - Ênfase4 7" xfId="872"/>
    <cellStyle name="40% - Ênfase5 2" xfId="63"/>
    <cellStyle name="40% - Ênfase5 2 2" xfId="64"/>
    <cellStyle name="40% - Ênfase5 2 2 2" xfId="609"/>
    <cellStyle name="40% - Ênfase5 2 3" xfId="610"/>
    <cellStyle name="40% - Ênfase5 2_05_Impactos_Demais PLs_2013_Dados CNJ de jul-12" xfId="65"/>
    <cellStyle name="40% - Ênfase5 3" xfId="66"/>
    <cellStyle name="40% - Ênfase5 3 2" xfId="608"/>
    <cellStyle name="40% - Ênfase5 4" xfId="67"/>
    <cellStyle name="40% - Ênfase5 4 2" xfId="607"/>
    <cellStyle name="40% - Ênfase5 5" xfId="670"/>
    <cellStyle name="40% - Ênfase5 6" xfId="791"/>
    <cellStyle name="40% - Ênfase5 7" xfId="868"/>
    <cellStyle name="40% - Ênfase6 2" xfId="68"/>
    <cellStyle name="40% - Ênfase6 2 2" xfId="69"/>
    <cellStyle name="40% - Ênfase6 2 2 2" xfId="605"/>
    <cellStyle name="40% - Ênfase6 2 3" xfId="606"/>
    <cellStyle name="40% - Ênfase6 2_05_Impactos_Demais PLs_2013_Dados CNJ de jul-12" xfId="70"/>
    <cellStyle name="40% - Ênfase6 3" xfId="71"/>
    <cellStyle name="40% - Ênfase6 3 2" xfId="604"/>
    <cellStyle name="40% - Ênfase6 4" xfId="72"/>
    <cellStyle name="40% - Ênfase6 4 2" xfId="603"/>
    <cellStyle name="40% - Ênfase6 5" xfId="666"/>
    <cellStyle name="40% - Ênfase6 6" xfId="795"/>
    <cellStyle name="40% - Ênfase6 7" xfId="864"/>
    <cellStyle name="60% - Accent1" xfId="73"/>
    <cellStyle name="60% - Accent1 2" xfId="602"/>
    <cellStyle name="60% - Accent2" xfId="74"/>
    <cellStyle name="60% - Accent2 2" xfId="601"/>
    <cellStyle name="60% - Accent3" xfId="75"/>
    <cellStyle name="60% - Accent3 2" xfId="600"/>
    <cellStyle name="60% - Accent4" xfId="76"/>
    <cellStyle name="60% - Accent4 2" xfId="599"/>
    <cellStyle name="60% - Accent5" xfId="77"/>
    <cellStyle name="60% - Accent5 2" xfId="598"/>
    <cellStyle name="60% - Accent6" xfId="78"/>
    <cellStyle name="60% - Accent6 2" xfId="597"/>
    <cellStyle name="60% - Ênfase1 2" xfId="79"/>
    <cellStyle name="60% - Ênfase1 2 2" xfId="80"/>
    <cellStyle name="60% - Ênfase1 2 2 2" xfId="595"/>
    <cellStyle name="60% - Ênfase1 2 3" xfId="596"/>
    <cellStyle name="60% - Ênfase1 2_05_Impactos_Demais PLs_2013_Dados CNJ de jul-12" xfId="81"/>
    <cellStyle name="60% - Ênfase1 3" xfId="82"/>
    <cellStyle name="60% - Ênfase1 3 2" xfId="594"/>
    <cellStyle name="60% - Ênfase1 4" xfId="83"/>
    <cellStyle name="60% - Ênfase1 4 2" xfId="593"/>
    <cellStyle name="60% - Ênfase1 5" xfId="685"/>
    <cellStyle name="60% - Ênfase1 6" xfId="776"/>
    <cellStyle name="60% - Ênfase1 7" xfId="883"/>
    <cellStyle name="60% - Ênfase2 2" xfId="84"/>
    <cellStyle name="60% - Ênfase2 2 2" xfId="85"/>
    <cellStyle name="60% - Ênfase2 2 2 2" xfId="591"/>
    <cellStyle name="60% - Ênfase2 2 3" xfId="592"/>
    <cellStyle name="60% - Ênfase2 2_05_Impactos_Demais PLs_2013_Dados CNJ de jul-12" xfId="86"/>
    <cellStyle name="60% - Ênfase2 3" xfId="87"/>
    <cellStyle name="60% - Ênfase2 3 2" xfId="590"/>
    <cellStyle name="60% - Ênfase2 4" xfId="88"/>
    <cellStyle name="60% - Ênfase2 4 2" xfId="589"/>
    <cellStyle name="60% - Ênfase2 5" xfId="681"/>
    <cellStyle name="60% - Ênfase2 6" xfId="780"/>
    <cellStyle name="60% - Ênfase2 7" xfId="879"/>
    <cellStyle name="60% - Ênfase3 2" xfId="89"/>
    <cellStyle name="60% - Ênfase3 2 2" xfId="90"/>
    <cellStyle name="60% - Ênfase3 2 2 2" xfId="587"/>
    <cellStyle name="60% - Ênfase3 2 3" xfId="588"/>
    <cellStyle name="60% - Ênfase3 2_05_Impactos_Demais PLs_2013_Dados CNJ de jul-12" xfId="91"/>
    <cellStyle name="60% - Ênfase3 3" xfId="92"/>
    <cellStyle name="60% - Ênfase3 3 2" xfId="586"/>
    <cellStyle name="60% - Ênfase3 4" xfId="93"/>
    <cellStyle name="60% - Ênfase3 4 2" xfId="585"/>
    <cellStyle name="60% - Ênfase3 5" xfId="677"/>
    <cellStyle name="60% - Ênfase3 6" xfId="784"/>
    <cellStyle name="60% - Ênfase3 7" xfId="875"/>
    <cellStyle name="60% - Ênfase4 2" xfId="94"/>
    <cellStyle name="60% - Ênfase4 2 2" xfId="95"/>
    <cellStyle name="60% - Ênfase4 2 2 2" xfId="583"/>
    <cellStyle name="60% - Ênfase4 2 3" xfId="584"/>
    <cellStyle name="60% - Ênfase4 2_05_Impactos_Demais PLs_2013_Dados CNJ de jul-12" xfId="96"/>
    <cellStyle name="60% - Ênfase4 3" xfId="97"/>
    <cellStyle name="60% - Ênfase4 3 2" xfId="582"/>
    <cellStyle name="60% - Ênfase4 4" xfId="98"/>
    <cellStyle name="60% - Ênfase4 4 2" xfId="581"/>
    <cellStyle name="60% - Ênfase4 5" xfId="673"/>
    <cellStyle name="60% - Ênfase4 6" xfId="788"/>
    <cellStyle name="60% - Ênfase4 7" xfId="871"/>
    <cellStyle name="60% - Ênfase5 2" xfId="99"/>
    <cellStyle name="60% - Ênfase5 2 2" xfId="100"/>
    <cellStyle name="60% - Ênfase5 2 2 2" xfId="391"/>
    <cellStyle name="60% - Ênfase5 2 3" xfId="580"/>
    <cellStyle name="60% - Ênfase5 2_05_Impactos_Demais PLs_2013_Dados CNJ de jul-12" xfId="101"/>
    <cellStyle name="60% - Ênfase5 3" xfId="102"/>
    <cellStyle name="60% - Ênfase5 3 2" xfId="393"/>
    <cellStyle name="60% - Ênfase5 4" xfId="103"/>
    <cellStyle name="60% - Ênfase5 4 2" xfId="579"/>
    <cellStyle name="60% - Ênfase5 5" xfId="669"/>
    <cellStyle name="60% - Ênfase5 6" xfId="792"/>
    <cellStyle name="60% - Ênfase5 7" xfId="867"/>
    <cellStyle name="60% - Ênfase6 2" xfId="104"/>
    <cellStyle name="60% - Ênfase6 2 2" xfId="105"/>
    <cellStyle name="60% - Ênfase6 2 2 2" xfId="709"/>
    <cellStyle name="60% - Ênfase6 2 3" xfId="578"/>
    <cellStyle name="60% - Ênfase6 2_05_Impactos_Demais PLs_2013_Dados CNJ de jul-12" xfId="106"/>
    <cellStyle name="60% - Ênfase6 3" xfId="107"/>
    <cellStyle name="60% - Ênfase6 3 2" xfId="392"/>
    <cellStyle name="60% - Ênfase6 4" xfId="108"/>
    <cellStyle name="60% - Ênfase6 4 2" xfId="577"/>
    <cellStyle name="60% - Ênfase6 5" xfId="665"/>
    <cellStyle name="60% - Ênfase6 6" xfId="796"/>
    <cellStyle name="60% - Ênfase6 7" xfId="863"/>
    <cellStyle name="Accent1" xfId="109"/>
    <cellStyle name="Accent1 2" xfId="576"/>
    <cellStyle name="Accent2" xfId="110"/>
    <cellStyle name="Accent2 2" xfId="575"/>
    <cellStyle name="Accent3" xfId="111"/>
    <cellStyle name="Accent3 2" xfId="710"/>
    <cellStyle name="Accent4" xfId="112"/>
    <cellStyle name="Accent4 2" xfId="574"/>
    <cellStyle name="Accent5" xfId="113"/>
    <cellStyle name="Accent5 2" xfId="573"/>
    <cellStyle name="Accent6" xfId="114"/>
    <cellStyle name="Accent6 2" xfId="572"/>
    <cellStyle name="b0let" xfId="115"/>
    <cellStyle name="b0let 2" xfId="571"/>
    <cellStyle name="Bad" xfId="116"/>
    <cellStyle name="Bad 2" xfId="570"/>
    <cellStyle name="Bol-Data" xfId="117"/>
    <cellStyle name="Bol-Data 2" xfId="569"/>
    <cellStyle name="bolet" xfId="118"/>
    <cellStyle name="bolet 2" xfId="568"/>
    <cellStyle name="Boletim" xfId="119"/>
    <cellStyle name="Boletim 2" xfId="567"/>
    <cellStyle name="Bom 2" xfId="120"/>
    <cellStyle name="Bom 2 2" xfId="121"/>
    <cellStyle name="Bom 2 2 2" xfId="565"/>
    <cellStyle name="Bom 2 3" xfId="566"/>
    <cellStyle name="Bom 2_05_Impactos_Demais PLs_2013_Dados CNJ de jul-12" xfId="122"/>
    <cellStyle name="Bom 3" xfId="123"/>
    <cellStyle name="Bom 3 2" xfId="564"/>
    <cellStyle name="Bom 4" xfId="124"/>
    <cellStyle name="Bom 4 2" xfId="563"/>
    <cellStyle name="Bom 5" xfId="700"/>
    <cellStyle name="Bom 6" xfId="761"/>
    <cellStyle name="Bom 7" xfId="898"/>
    <cellStyle name="Cabe‡alho 1" xfId="125"/>
    <cellStyle name="Cabe‡alho 1 2" xfId="562"/>
    <cellStyle name="Cabe‡alho 1 3" xfId="905"/>
    <cellStyle name="Cabe‡alho 2" xfId="126"/>
    <cellStyle name="Cabe‡alho 2 2" xfId="561"/>
    <cellStyle name="Cabe‡alho 2 3" xfId="839"/>
    <cellStyle name="Cabeçalho 1" xfId="127"/>
    <cellStyle name="Cabeçalho 1 2" xfId="560"/>
    <cellStyle name="Cabeçalho 1 3" xfId="904"/>
    <cellStyle name="Cabeçalho 2" xfId="128"/>
    <cellStyle name="Cabeçalho 2 2" xfId="559"/>
    <cellStyle name="Cabeçalho 2 3" xfId="859"/>
    <cellStyle name="Calculation" xfId="129"/>
    <cellStyle name="Calculation 2" xfId="558"/>
    <cellStyle name="Calculation 3" xfId="846"/>
    <cellStyle name="Cálculo 2" xfId="130"/>
    <cellStyle name="Cálculo 2 2" xfId="131"/>
    <cellStyle name="Cálculo 2 2 2" xfId="556"/>
    <cellStyle name="Cálculo 2 2 3" xfId="843"/>
    <cellStyle name="Cálculo 2 3" xfId="557"/>
    <cellStyle name="Cálculo 2 4" xfId="844"/>
    <cellStyle name="Cálculo 2_05_Impactos_Demais PLs_2013_Dados CNJ de jul-12" xfId="132"/>
    <cellStyle name="Cálculo 3" xfId="133"/>
    <cellStyle name="Cálculo 3 2" xfId="555"/>
    <cellStyle name="Cálculo 3 3" xfId="842"/>
    <cellStyle name="Cálculo 4" xfId="134"/>
    <cellStyle name="Cálculo 4 2" xfId="554"/>
    <cellStyle name="Cálculo 4 3" xfId="841"/>
    <cellStyle name="Cálculo 5" xfId="695"/>
    <cellStyle name="Cálculo 6" xfId="766"/>
    <cellStyle name="Cálculo 7" xfId="893"/>
    <cellStyle name="Capítulo" xfId="135"/>
    <cellStyle name="Capítulo 2" xfId="553"/>
    <cellStyle name="Capítulo 3" xfId="862"/>
    <cellStyle name="Célula de Verificação 2" xfId="136"/>
    <cellStyle name="Célula de Verificação 2 2" xfId="137"/>
    <cellStyle name="Célula de Verificação 2 2 2" xfId="551"/>
    <cellStyle name="Célula de Verificação 2 2 3" xfId="838"/>
    <cellStyle name="Célula de Verificação 2 3" xfId="552"/>
    <cellStyle name="Célula de Verificação 2 4" xfId="903"/>
    <cellStyle name="Célula de Verificação 2_05_Impactos_Demais PLs_2013_Dados CNJ de jul-12" xfId="138"/>
    <cellStyle name="Célula de Verificação 3" xfId="139"/>
    <cellStyle name="Célula de Verificação 3 2" xfId="550"/>
    <cellStyle name="Célula de Verificação 3 3" xfId="837"/>
    <cellStyle name="Célula de Verificação 4" xfId="140"/>
    <cellStyle name="Célula de Verificação 4 2" xfId="549"/>
    <cellStyle name="Célula de Verificação 4 3" xfId="836"/>
    <cellStyle name="Célula de Verificação 5" xfId="693"/>
    <cellStyle name="Célula de Verificação 6" xfId="768"/>
    <cellStyle name="Célula de Verificação 7" xfId="891"/>
    <cellStyle name="Célula Vinculada 2" xfId="141"/>
    <cellStyle name="Célula Vinculada 2 2" xfId="142"/>
    <cellStyle name="Célula Vinculada 2 2 2" xfId="547"/>
    <cellStyle name="Célula Vinculada 2 2 3" xfId="834"/>
    <cellStyle name="Célula Vinculada 2 3" xfId="548"/>
    <cellStyle name="Célula Vinculada 2 4" xfId="835"/>
    <cellStyle name="Célula Vinculada 2_05_Impactos_Demais PLs_2013_Dados CNJ de jul-12" xfId="143"/>
    <cellStyle name="Célula Vinculada 3" xfId="144"/>
    <cellStyle name="Célula Vinculada 3 2" xfId="546"/>
    <cellStyle name="Célula Vinculada 3 3" xfId="833"/>
    <cellStyle name="Célula Vinculada 4" xfId="145"/>
    <cellStyle name="Célula Vinculada 4 2" xfId="545"/>
    <cellStyle name="Célula Vinculada 4 3" xfId="832"/>
    <cellStyle name="Célula Vinculada 5" xfId="694"/>
    <cellStyle name="Célula Vinculada 6" xfId="767"/>
    <cellStyle name="Célula Vinculada 7" xfId="892"/>
    <cellStyle name="Check Cell" xfId="146"/>
    <cellStyle name="Check Cell 2" xfId="544"/>
    <cellStyle name="Check Cell 3" xfId="831"/>
    <cellStyle name="Comma" xfId="147"/>
    <cellStyle name="Comma [0]_Auxiliar" xfId="148"/>
    <cellStyle name="Comma 2" xfId="149"/>
    <cellStyle name="Comma 2 2" xfId="542"/>
    <cellStyle name="Comma 2 3" xfId="829"/>
    <cellStyle name="Comma 3" xfId="150"/>
    <cellStyle name="Comma 3 2" xfId="541"/>
    <cellStyle name="Comma 3 3" xfId="828"/>
    <cellStyle name="Comma 4" xfId="543"/>
    <cellStyle name="Comma 5" xfId="845"/>
    <cellStyle name="Comma 6" xfId="847"/>
    <cellStyle name="Comma 7" xfId="830"/>
    <cellStyle name="Comma_Agenda" xfId="151"/>
    <cellStyle name="Comma0" xfId="152"/>
    <cellStyle name="Comma0 2" xfId="540"/>
    <cellStyle name="Comma0 3" xfId="827"/>
    <cellStyle name="Currency [0]_Auxiliar" xfId="153"/>
    <cellStyle name="Currency_Auxiliar" xfId="154"/>
    <cellStyle name="Currency0" xfId="155"/>
    <cellStyle name="Currency0 2" xfId="539"/>
    <cellStyle name="Data" xfId="156"/>
    <cellStyle name="Data 2" xfId="538"/>
    <cellStyle name="Data 3" xfId="826"/>
    <cellStyle name="Date" xfId="157"/>
    <cellStyle name="Date 2" xfId="537"/>
    <cellStyle name="Date 3" xfId="825"/>
    <cellStyle name="Decimal 0, derecha" xfId="158"/>
    <cellStyle name="Decimal 0, derecha 2" xfId="536"/>
    <cellStyle name="Decimal 2, derecha" xfId="159"/>
    <cellStyle name="Decimal 2, derecha 2" xfId="535"/>
    <cellStyle name="Ênfase1 2" xfId="160"/>
    <cellStyle name="Ênfase1 2 2" xfId="161"/>
    <cellStyle name="Ênfase1 2 2 2" xfId="533"/>
    <cellStyle name="Ênfase1 2 3" xfId="534"/>
    <cellStyle name="Ênfase1 2_05_Impactos_Demais PLs_2013_Dados CNJ de jul-12" xfId="162"/>
    <cellStyle name="Ênfase1 3" xfId="163"/>
    <cellStyle name="Ênfase1 3 2" xfId="532"/>
    <cellStyle name="Ênfase1 4" xfId="164"/>
    <cellStyle name="Ênfase1 4 2" xfId="531"/>
    <cellStyle name="Ênfase1 5" xfId="688"/>
    <cellStyle name="Ênfase1 6" xfId="773"/>
    <cellStyle name="Ênfase1 7" xfId="886"/>
    <cellStyle name="Ênfase2 2" xfId="165"/>
    <cellStyle name="Ênfase2 2 2" xfId="166"/>
    <cellStyle name="Ênfase2 2 2 2" xfId="529"/>
    <cellStyle name="Ênfase2 2 3" xfId="530"/>
    <cellStyle name="Ênfase2 2_05_Impactos_Demais PLs_2013_Dados CNJ de jul-12" xfId="167"/>
    <cellStyle name="Ênfase2 3" xfId="168"/>
    <cellStyle name="Ênfase2 3 2" xfId="528"/>
    <cellStyle name="Ênfase2 4" xfId="169"/>
    <cellStyle name="Ênfase2 4 2" xfId="527"/>
    <cellStyle name="Ênfase2 5" xfId="684"/>
    <cellStyle name="Ênfase2 6" xfId="777"/>
    <cellStyle name="Ênfase2 7" xfId="882"/>
    <cellStyle name="Ênfase3 2" xfId="170"/>
    <cellStyle name="Ênfase3 2 2" xfId="171"/>
    <cellStyle name="Ênfase3 2 2 2" xfId="525"/>
    <cellStyle name="Ênfase3 2 3" xfId="526"/>
    <cellStyle name="Ênfase3 2_05_Impactos_Demais PLs_2013_Dados CNJ de jul-12" xfId="172"/>
    <cellStyle name="Ênfase3 3" xfId="173"/>
    <cellStyle name="Ênfase3 3 2" xfId="524"/>
    <cellStyle name="Ênfase3 4" xfId="174"/>
    <cellStyle name="Ênfase3 4 2" xfId="523"/>
    <cellStyle name="Ênfase3 5" xfId="680"/>
    <cellStyle name="Ênfase3 6" xfId="781"/>
    <cellStyle name="Ênfase3 7" xfId="878"/>
    <cellStyle name="Ênfase4 2" xfId="175"/>
    <cellStyle name="Ênfase4 2 2" xfId="176"/>
    <cellStyle name="Ênfase4 2 2 2" xfId="521"/>
    <cellStyle name="Ênfase4 2 3" xfId="522"/>
    <cellStyle name="Ênfase4 2_05_Impactos_Demais PLs_2013_Dados CNJ de jul-12" xfId="177"/>
    <cellStyle name="Ênfase4 3" xfId="178"/>
    <cellStyle name="Ênfase4 3 2" xfId="520"/>
    <cellStyle name="Ênfase4 4" xfId="179"/>
    <cellStyle name="Ênfase4 4 2" xfId="519"/>
    <cellStyle name="Ênfase4 5" xfId="676"/>
    <cellStyle name="Ênfase4 6" xfId="785"/>
    <cellStyle name="Ênfase4 7" xfId="874"/>
    <cellStyle name="Ênfase5 2" xfId="180"/>
    <cellStyle name="Ênfase5 2 2" xfId="181"/>
    <cellStyle name="Ênfase5 2 2 2" xfId="517"/>
    <cellStyle name="Ênfase5 2 3" xfId="518"/>
    <cellStyle name="Ênfase5 2_05_Impactos_Demais PLs_2013_Dados CNJ de jul-12" xfId="182"/>
    <cellStyle name="Ênfase5 3" xfId="183"/>
    <cellStyle name="Ênfase5 3 2" xfId="516"/>
    <cellStyle name="Ênfase5 4" xfId="184"/>
    <cellStyle name="Ênfase5 4 2" xfId="515"/>
    <cellStyle name="Ênfase5 5" xfId="672"/>
    <cellStyle name="Ênfase5 6" xfId="789"/>
    <cellStyle name="Ênfase5 7" xfId="870"/>
    <cellStyle name="Ênfase6 2" xfId="185"/>
    <cellStyle name="Ênfase6 2 2" xfId="186"/>
    <cellStyle name="Ênfase6 2 2 2" xfId="513"/>
    <cellStyle name="Ênfase6 2 3" xfId="514"/>
    <cellStyle name="Ênfase6 2_05_Impactos_Demais PLs_2013_Dados CNJ de jul-12" xfId="187"/>
    <cellStyle name="Ênfase6 3" xfId="188"/>
    <cellStyle name="Ênfase6 3 2" xfId="512"/>
    <cellStyle name="Ênfase6 4" xfId="189"/>
    <cellStyle name="Ênfase6 4 2" xfId="704"/>
    <cellStyle name="Ênfase6 5" xfId="668"/>
    <cellStyle name="Ênfase6 6" xfId="793"/>
    <cellStyle name="Ênfase6 7" xfId="866"/>
    <cellStyle name="Entrada 2" xfId="190"/>
    <cellStyle name="Entrada 2 2" xfId="191"/>
    <cellStyle name="Entrada 2 2 2" xfId="511"/>
    <cellStyle name="Entrada 2 3" xfId="708"/>
    <cellStyle name="Entrada 2_00_ANEXO V 2015 - VERSÃO INICIAL PLOA_2015" xfId="192"/>
    <cellStyle name="Entrada 3" xfId="193"/>
    <cellStyle name="Entrada 3 2" xfId="510"/>
    <cellStyle name="Entrada 4" xfId="194"/>
    <cellStyle name="Entrada 4 2" xfId="706"/>
    <cellStyle name="Entrada 4 3" xfId="840"/>
    <cellStyle name="Entrada 5" xfId="697"/>
    <cellStyle name="Entrada 6" xfId="764"/>
    <cellStyle name="Entrada 7" xfId="895"/>
    <cellStyle name="Euro" xfId="195"/>
    <cellStyle name="Euro 2" xfId="196"/>
    <cellStyle name="Euro 2 2" xfId="707"/>
    <cellStyle name="Euro 2 3" xfId="820"/>
    <cellStyle name="Euro 3" xfId="509"/>
    <cellStyle name="Euro 4" xfId="821"/>
    <cellStyle name="Euro_00_ANEXO V 2015 - VERSÃO INICIAL PLOA_2015" xfId="197"/>
    <cellStyle name="Excel Built-in Explanatory Text" xfId="982"/>
    <cellStyle name="Excel Built-in Normal 14" xfId="383"/>
    <cellStyle name="Excel Built-in Vírgula 5" xfId="384"/>
    <cellStyle name="Explanatory Text" xfId="198"/>
    <cellStyle name="Explanatory Text 2" xfId="508"/>
    <cellStyle name="Fim" xfId="199"/>
    <cellStyle name="Fim 2" xfId="507"/>
    <cellStyle name="Fim 3" xfId="819"/>
    <cellStyle name="Fixed" xfId="200"/>
    <cellStyle name="Fixed 2" xfId="506"/>
    <cellStyle name="Fixed 3" xfId="818"/>
    <cellStyle name="Fixo" xfId="201"/>
    <cellStyle name="Fixo 2" xfId="505"/>
    <cellStyle name="Fixo 3" xfId="817"/>
    <cellStyle name="Fonte" xfId="202"/>
    <cellStyle name="Fonte 2" xfId="504"/>
    <cellStyle name="Fonte 3" xfId="816"/>
    <cellStyle name="Good" xfId="203"/>
    <cellStyle name="Good 2" xfId="503"/>
    <cellStyle name="Heading" xfId="502"/>
    <cellStyle name="Heading 1" xfId="204"/>
    <cellStyle name="Heading 1 2" xfId="501"/>
    <cellStyle name="Heading 2" xfId="205"/>
    <cellStyle name="Heading 2 2" xfId="500"/>
    <cellStyle name="Heading 3" xfId="206"/>
    <cellStyle name="Heading 3 2" xfId="499"/>
    <cellStyle name="Heading 4" xfId="207"/>
    <cellStyle name="Heading 4 2" xfId="498"/>
    <cellStyle name="Heading 5" xfId="811"/>
    <cellStyle name="Heading1" xfId="497"/>
    <cellStyle name="Heading1 2" xfId="810"/>
    <cellStyle name="Incorreto 2" xfId="208"/>
    <cellStyle name="Incorreto 2 2" xfId="209"/>
    <cellStyle name="Incorreto 2 2 2" xfId="495"/>
    <cellStyle name="Incorreto 2 3" xfId="496"/>
    <cellStyle name="Incorreto 2_05_Impactos_Demais PLs_2013_Dados CNJ de jul-12" xfId="210"/>
    <cellStyle name="Incorreto 3" xfId="211"/>
    <cellStyle name="Incorreto 3 2" xfId="494"/>
    <cellStyle name="Incorreto 4" xfId="212"/>
    <cellStyle name="Incorreto 4 2" xfId="493"/>
    <cellStyle name="Incorreto 5" xfId="699"/>
    <cellStyle name="Incorreto 6" xfId="762"/>
    <cellStyle name="Incorreto 7" xfId="897"/>
    <cellStyle name="Indefinido" xfId="213"/>
    <cellStyle name="Indefinido 2" xfId="492"/>
    <cellStyle name="Indefinido 3" xfId="809"/>
    <cellStyle name="Input" xfId="214"/>
    <cellStyle name="Input 2" xfId="491"/>
    <cellStyle name="Jr_Normal" xfId="215"/>
    <cellStyle name="Leg_It_1" xfId="216"/>
    <cellStyle name="Linea horizontal" xfId="217"/>
    <cellStyle name="Linea horizontal 2" xfId="490"/>
    <cellStyle name="Linked Cell" xfId="218"/>
    <cellStyle name="Linked Cell 2" xfId="489"/>
    <cellStyle name="Linked Cell 3" xfId="808"/>
    <cellStyle name="Millares_deuhist99" xfId="219"/>
    <cellStyle name="Moeda" xfId="981" builtinId="4"/>
    <cellStyle name="Moeda 2" xfId="220"/>
    <cellStyle name="Moeda 2 2" xfId="488"/>
    <cellStyle name="Moeda 2 3" xfId="807"/>
    <cellStyle name="Moeda 3" xfId="910"/>
    <cellStyle name="Moeda0" xfId="221"/>
    <cellStyle name="Moeda0 2" xfId="487"/>
    <cellStyle name="Neutra 2" xfId="222"/>
    <cellStyle name="Neutra 2 2" xfId="223"/>
    <cellStyle name="Neutra 2 2 2" xfId="485"/>
    <cellStyle name="Neutra 2 3" xfId="486"/>
    <cellStyle name="Neutra 2_05_Impactos_Demais PLs_2013_Dados CNJ de jul-12" xfId="224"/>
    <cellStyle name="Neutra 3" xfId="225"/>
    <cellStyle name="Neutra 3 2" xfId="484"/>
    <cellStyle name="Neutra 4" xfId="226"/>
    <cellStyle name="Neutra 4 2" xfId="483"/>
    <cellStyle name="Neutra 5" xfId="698"/>
    <cellStyle name="Neutra 6" xfId="763"/>
    <cellStyle name="Neutra 7" xfId="896"/>
    <cellStyle name="Neutral" xfId="227"/>
    <cellStyle name="Neutral 2" xfId="482"/>
    <cellStyle name="Normal" xfId="0" builtinId="0"/>
    <cellStyle name="Normal 10" xfId="228"/>
    <cellStyle name="Normal 10 2" xfId="481"/>
    <cellStyle name="Normal 10 3" xfId="806"/>
    <cellStyle name="Normal 11" xfId="229"/>
    <cellStyle name="Normal 11 2" xfId="480"/>
    <cellStyle name="Normal 11 3" xfId="805"/>
    <cellStyle name="Normal 12" xfId="230"/>
    <cellStyle name="Normal 12 2" xfId="479"/>
    <cellStyle name="Normal 12 3" xfId="804"/>
    <cellStyle name="Normal 13" xfId="231"/>
    <cellStyle name="Normal 13 2" xfId="478"/>
    <cellStyle name="Normal 13 3" xfId="803"/>
    <cellStyle name="Normal 14" xfId="232"/>
    <cellStyle name="Normal 14 2" xfId="477"/>
    <cellStyle name="Normal 14 3" xfId="801"/>
    <cellStyle name="Normal 15" xfId="390"/>
    <cellStyle name="Normal 15 2" xfId="909"/>
    <cellStyle name="Normal 16" xfId="711"/>
    <cellStyle name="Normal 17" xfId="908"/>
    <cellStyle name="Normal 2" xfId="233"/>
    <cellStyle name="Normal 2 10" xfId="386"/>
    <cellStyle name="Normal 2 11" xfId="476"/>
    <cellStyle name="Normal 2 12" xfId="848"/>
    <cellStyle name="Normal 2 13" xfId="824"/>
    <cellStyle name="Normal 2 14" xfId="800"/>
    <cellStyle name="Normal 2 2" xfId="234"/>
    <cellStyle name="Normal 2 2 2" xfId="475"/>
    <cellStyle name="Normal 2 2 3" xfId="799"/>
    <cellStyle name="Normal 2 3" xfId="235"/>
    <cellStyle name="Normal 2 3 2" xfId="236"/>
    <cellStyle name="Normal 2 3 2 2" xfId="473"/>
    <cellStyle name="Normal 2 3 2 3" xfId="797"/>
    <cellStyle name="Normal 2 3 3" xfId="474"/>
    <cellStyle name="Normal 2 3 4" xfId="798"/>
    <cellStyle name="Normal 2 3_00_Decisão Anexo V 2015_MEMORIAL_Oficial SOF" xfId="237"/>
    <cellStyle name="Normal 2 4" xfId="238"/>
    <cellStyle name="Normal 2 4 2" xfId="472"/>
    <cellStyle name="Normal 2 4 3" xfId="912"/>
    <cellStyle name="Normal 2 5" xfId="239"/>
    <cellStyle name="Normal 2 5 2" xfId="471"/>
    <cellStyle name="Normal 2 5 3" xfId="913"/>
    <cellStyle name="Normal 2 6" xfId="240"/>
    <cellStyle name="Normal 2 6 2" xfId="470"/>
    <cellStyle name="Normal 2 6 3" xfId="914"/>
    <cellStyle name="Normal 2 7" xfId="241"/>
    <cellStyle name="Normal 2 7 2" xfId="469"/>
    <cellStyle name="Normal 2 7 3" xfId="915"/>
    <cellStyle name="Normal 2 8" xfId="387"/>
    <cellStyle name="Normal 2 9" xfId="385"/>
    <cellStyle name="Normal 2_00_Decisão Anexo V 2015_MEMORIAL_Oficial SOF" xfId="242"/>
    <cellStyle name="Normal 3" xfId="243"/>
    <cellStyle name="Normal 3 2" xfId="244"/>
    <cellStyle name="Normal 3 2 2" xfId="467"/>
    <cellStyle name="Normal 3 2 3" xfId="917"/>
    <cellStyle name="Normal 3 3" xfId="468"/>
    <cellStyle name="Normal 3 4" xfId="916"/>
    <cellStyle name="Normal 3_05_Impactos_Demais PLs_2013_Dados CNJ de jul-12" xfId="245"/>
    <cellStyle name="Normal 4" xfId="246"/>
    <cellStyle name="Normal 4 2" xfId="466"/>
    <cellStyle name="Normal 4 3" xfId="918"/>
    <cellStyle name="Normal 5" xfId="247"/>
    <cellStyle name="Normal 5 2" xfId="465"/>
    <cellStyle name="Normal 5 3" xfId="919"/>
    <cellStyle name="Normal 6" xfId="248"/>
    <cellStyle name="Normal 6 2" xfId="464"/>
    <cellStyle name="Normal 6 3" xfId="920"/>
    <cellStyle name="Normal 7" xfId="249"/>
    <cellStyle name="Normal 7 2" xfId="463"/>
    <cellStyle name="Normal 7 3" xfId="921"/>
    <cellStyle name="Normal 8" xfId="250"/>
    <cellStyle name="Normal 8 2" xfId="462"/>
    <cellStyle name="Normal 8 3" xfId="922"/>
    <cellStyle name="Normal 9" xfId="251"/>
    <cellStyle name="Normal 9 2" xfId="461"/>
    <cellStyle name="Normal 9 3" xfId="923"/>
    <cellStyle name="Nota 2" xfId="252"/>
    <cellStyle name="Nota 2 2" xfId="253"/>
    <cellStyle name="Nota 2 2 2" xfId="459"/>
    <cellStyle name="Nota 2 3" xfId="460"/>
    <cellStyle name="Nota 2_00_Decisão Anexo V 2015_MEMORIAL_Oficial SOF" xfId="254"/>
    <cellStyle name="Nota 3" xfId="255"/>
    <cellStyle name="Nota 3 2" xfId="458"/>
    <cellStyle name="Nota 4" xfId="256"/>
    <cellStyle name="Nota 4 2" xfId="457"/>
    <cellStyle name="Nota 5" xfId="691"/>
    <cellStyle name="Nota 6" xfId="770"/>
    <cellStyle name="Nota 7" xfId="889"/>
    <cellStyle name="Note" xfId="257"/>
    <cellStyle name="Note 2" xfId="456"/>
    <cellStyle name="Output" xfId="258"/>
    <cellStyle name="Output 2" xfId="455"/>
    <cellStyle name="Output 3" xfId="823"/>
    <cellStyle name="Percent_Agenda" xfId="259"/>
    <cellStyle name="Percentual" xfId="260"/>
    <cellStyle name="Percentual 2" xfId="454"/>
    <cellStyle name="Ponto" xfId="261"/>
    <cellStyle name="Ponto 2" xfId="453"/>
    <cellStyle name="Porcentagem 10" xfId="262"/>
    <cellStyle name="Porcentagem 10 2" xfId="452"/>
    <cellStyle name="Porcentagem 10 3" xfId="924"/>
    <cellStyle name="Porcentagem 2" xfId="263"/>
    <cellStyle name="Porcentagem 2 2" xfId="264"/>
    <cellStyle name="Porcentagem 2 2 2" xfId="450"/>
    <cellStyle name="Porcentagem 2 2 3" xfId="926"/>
    <cellStyle name="Porcentagem 2 3" xfId="265"/>
    <cellStyle name="Porcentagem 2 3 2" xfId="449"/>
    <cellStyle name="Porcentagem 2 3 3" xfId="927"/>
    <cellStyle name="Porcentagem 2 4" xfId="388"/>
    <cellStyle name="Porcentagem 2 5" xfId="451"/>
    <cellStyle name="Porcentagem 2 6" xfId="756"/>
    <cellStyle name="Porcentagem 2 7" xfId="849"/>
    <cellStyle name="Porcentagem 2 8" xfId="822"/>
    <cellStyle name="Porcentagem 2 9" xfId="925"/>
    <cellStyle name="Porcentagem 2_FCDF 2014_2ª Versão" xfId="266"/>
    <cellStyle name="Porcentagem 3" xfId="267"/>
    <cellStyle name="Porcentagem 3 2" xfId="448"/>
    <cellStyle name="Porcentagem 3 3" xfId="928"/>
    <cellStyle name="Porcentagem 4" xfId="268"/>
    <cellStyle name="Porcentagem 4 2" xfId="447"/>
    <cellStyle name="Porcentagem 4 3" xfId="929"/>
    <cellStyle name="Porcentagem 5" xfId="269"/>
    <cellStyle name="Porcentagem 5 2" xfId="446"/>
    <cellStyle name="Porcentagem 5 3" xfId="930"/>
    <cellStyle name="Porcentagem 6" xfId="270"/>
    <cellStyle name="Porcentagem 6 2" xfId="445"/>
    <cellStyle name="Porcentagem 6 3" xfId="931"/>
    <cellStyle name="Porcentagem 7" xfId="271"/>
    <cellStyle name="Porcentagem 7 2" xfId="444"/>
    <cellStyle name="Porcentagem 7 3" xfId="932"/>
    <cellStyle name="Porcentagem 8" xfId="272"/>
    <cellStyle name="Porcentagem 8 2" xfId="443"/>
    <cellStyle name="Porcentagem 8 3" xfId="933"/>
    <cellStyle name="Porcentagem 9" xfId="273"/>
    <cellStyle name="Porcentagem 9 2" xfId="442"/>
    <cellStyle name="Porcentagem 9 3" xfId="934"/>
    <cellStyle name="Result" xfId="441"/>
    <cellStyle name="Result 2" xfId="935"/>
    <cellStyle name="Result2" xfId="440"/>
    <cellStyle name="Result2 2" xfId="936"/>
    <cellStyle name="rodape" xfId="274"/>
    <cellStyle name="rodape 2" xfId="439"/>
    <cellStyle name="rodape 3" xfId="937"/>
    <cellStyle name="Saída 2" xfId="275"/>
    <cellStyle name="Saída 2 2" xfId="276"/>
    <cellStyle name="Saída 2 2 2" xfId="437"/>
    <cellStyle name="Saída 2 2 3" xfId="814"/>
    <cellStyle name="Saída 2 3" xfId="438"/>
    <cellStyle name="Saída 2 4" xfId="815"/>
    <cellStyle name="Saída 2_05_Impactos_Demais PLs_2013_Dados CNJ de jul-12" xfId="277"/>
    <cellStyle name="Saída 3" xfId="278"/>
    <cellStyle name="Saída 3 2" xfId="436"/>
    <cellStyle name="Saída 3 3" xfId="813"/>
    <cellStyle name="Saída 4" xfId="279"/>
    <cellStyle name="Saída 4 2" xfId="435"/>
    <cellStyle name="Saída 4 3" xfId="812"/>
    <cellStyle name="Saída 5" xfId="696"/>
    <cellStyle name="Saída 6" xfId="765"/>
    <cellStyle name="Saída 7" xfId="894"/>
    <cellStyle name="Sep. milhar [0]" xfId="280"/>
    <cellStyle name="Sep. milhar [0] 2" xfId="617"/>
    <cellStyle name="Sep. milhar [0] 3" xfId="434"/>
    <cellStyle name="Sep. milhar [0] 4" xfId="938"/>
    <cellStyle name="Sep. milhar [2]" xfId="281"/>
    <cellStyle name="Sep. milhar [2] 2" xfId="618"/>
    <cellStyle name="Sep. milhar [2] 3" xfId="433"/>
    <cellStyle name="Sep. milhar [2] 4" xfId="939"/>
    <cellStyle name="Separador de m" xfId="282"/>
    <cellStyle name="Separador de m 2" xfId="432"/>
    <cellStyle name="Separador de milhares 10" xfId="283"/>
    <cellStyle name="Separador de milhares 10 2" xfId="431"/>
    <cellStyle name="Separador de milhares 10 3" xfId="940"/>
    <cellStyle name="Separador de milhares 2" xfId="284"/>
    <cellStyle name="Separador de milhares 2 2" xfId="285"/>
    <cellStyle name="Separador de milhares 2 2 2" xfId="429"/>
    <cellStyle name="Separador de milhares 2 2 3" xfId="286"/>
    <cellStyle name="Separador de milhares 2 2 3 2" xfId="428"/>
    <cellStyle name="Separador de milhares 2 2 3 3" xfId="943"/>
    <cellStyle name="Separador de milhares 2 2 4" xfId="942"/>
    <cellStyle name="Separador de milhares 2 2 6" xfId="287"/>
    <cellStyle name="Separador de milhares 2 2 6 2" xfId="427"/>
    <cellStyle name="Separador de milhares 2 2 6 3" xfId="944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423"/>
    <cellStyle name="Separador de milhares 2 3 2 2 2 3" xfId="948"/>
    <cellStyle name="Separador de milhares 2 3 2 2 3" xfId="424"/>
    <cellStyle name="Separador de milhares 2 3 2 2 4" xfId="947"/>
    <cellStyle name="Separador de milhares 2 3 2 2_00_Decisão Anexo V 2015_MEMORIAL_Oficial SOF" xfId="293"/>
    <cellStyle name="Separador de milhares 2 3 2 3" xfId="425"/>
    <cellStyle name="Separador de milhares 2 3 2 4" xfId="946"/>
    <cellStyle name="Separador de milhares 2 3 2_00_Decisão Anexo V 2015_MEMORIAL_Oficial SOF" xfId="294"/>
    <cellStyle name="Separador de milhares 2 3 3" xfId="295"/>
    <cellStyle name="Separador de milhares 2 3 3 2" xfId="422"/>
    <cellStyle name="Separador de milhares 2 3 3 3" xfId="949"/>
    <cellStyle name="Separador de milhares 2 3 4" xfId="426"/>
    <cellStyle name="Separador de milhares 2 3 5" xfId="945"/>
    <cellStyle name="Separador de milhares 2 3_00_Decisão Anexo V 2015_MEMORIAL_Oficial SOF" xfId="296"/>
    <cellStyle name="Separador de milhares 2 4" xfId="297"/>
    <cellStyle name="Separador de milhares 2 4 2" xfId="421"/>
    <cellStyle name="Separador de milhares 2 4 3" xfId="950"/>
    <cellStyle name="Separador de milhares 2 5" xfId="298"/>
    <cellStyle name="Separador de milhares 2 5 2" xfId="299"/>
    <cellStyle name="Separador de milhares 2 5 2 2" xfId="419"/>
    <cellStyle name="Separador de milhares 2 5 2 3" xfId="952"/>
    <cellStyle name="Separador de milhares 2 5 3" xfId="420"/>
    <cellStyle name="Separador de milhares 2 5 4" xfId="951"/>
    <cellStyle name="Separador de milhares 2 5_00_Decisão Anexo V 2015_MEMORIAL_Oficial SOF" xfId="300"/>
    <cellStyle name="Separador de milhares 2 6" xfId="430"/>
    <cellStyle name="Separador de milhares 2 7" xfId="941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417"/>
    <cellStyle name="Separador de milhares 3 2 3" xfId="954"/>
    <cellStyle name="Separador de milhares 3 3" xfId="304"/>
    <cellStyle name="Separador de milhares 3 3 2" xfId="416"/>
    <cellStyle name="Separador de milhares 3 3 3" xfId="955"/>
    <cellStyle name="Separador de milhares 3 4" xfId="418"/>
    <cellStyle name="Separador de milhares 3 5" xfId="953"/>
    <cellStyle name="Separador de milhares 3_00_Decisão Anexo V 2015_MEMORIAL_Oficial SOF" xfId="305"/>
    <cellStyle name="Separador de milhares 4" xfId="306"/>
    <cellStyle name="Separador de milhares 4 2" xfId="415"/>
    <cellStyle name="Separador de milhares 4 3" xfId="956"/>
    <cellStyle name="Separador de milhares 5" xfId="307"/>
    <cellStyle name="Separador de milhares 5 2" xfId="414"/>
    <cellStyle name="Separador de milhares 5 3" xfId="957"/>
    <cellStyle name="Separador de milhares 6" xfId="308"/>
    <cellStyle name="Separador de milhares 6 2" xfId="413"/>
    <cellStyle name="Separador de milhares 6 3" xfId="958"/>
    <cellStyle name="Separador de milhares 7" xfId="309"/>
    <cellStyle name="Separador de milhares 7 2" xfId="412"/>
    <cellStyle name="Separador de milhares 7 3" xfId="959"/>
    <cellStyle name="Separador de milhares 8" xfId="310"/>
    <cellStyle name="Separador de milhares 8 2" xfId="411"/>
    <cellStyle name="Separador de milhares 8 3" xfId="960"/>
    <cellStyle name="Separador de milhares 9" xfId="311"/>
    <cellStyle name="Separador de milhares 9 2" xfId="410"/>
    <cellStyle name="Separador de milhares 9 3" xfId="961"/>
    <cellStyle name="TableStyleLight1" xfId="312"/>
    <cellStyle name="TableStyleLight1 2" xfId="313"/>
    <cellStyle name="TableStyleLight1 2 2" xfId="408"/>
    <cellStyle name="TableStyleLight1 2 3" xfId="963"/>
    <cellStyle name="TableStyleLight1 3" xfId="314"/>
    <cellStyle name="TableStyleLight1 3 2" xfId="407"/>
    <cellStyle name="TableStyleLight1 3 3" xfId="964"/>
    <cellStyle name="TableStyleLight1 4" xfId="409"/>
    <cellStyle name="TableStyleLight1 5" xfId="315"/>
    <cellStyle name="TableStyleLight1 5 2" xfId="406"/>
    <cellStyle name="TableStyleLight1 5 3" xfId="965"/>
    <cellStyle name="TableStyleLight1 6" xfId="906"/>
    <cellStyle name="TableStyleLight1 7" xfId="962"/>
    <cellStyle name="TableStyleLight1_00_Decisão Anexo V 2015_MEMORIAL_Oficial SOF" xfId="316"/>
    <cellStyle name="Texto de Aviso 2" xfId="317"/>
    <cellStyle name="Texto de Aviso 2 2" xfId="318"/>
    <cellStyle name="Texto de Aviso 2 2 2" xfId="404"/>
    <cellStyle name="Texto de Aviso 2 3" xfId="405"/>
    <cellStyle name="Texto de Aviso 2_05_Impactos_Demais PLs_2013_Dados CNJ de jul-12" xfId="319"/>
    <cellStyle name="Texto de Aviso 3" xfId="320"/>
    <cellStyle name="Texto de Aviso 3 2" xfId="403"/>
    <cellStyle name="Texto de Aviso 4" xfId="321"/>
    <cellStyle name="Texto de Aviso 4 2" xfId="402"/>
    <cellStyle name="Texto de Aviso 5" xfId="692"/>
    <cellStyle name="Texto de Aviso 6" xfId="769"/>
    <cellStyle name="Texto de Aviso 7" xfId="890"/>
    <cellStyle name="Texto Explicativo 10" xfId="980"/>
    <cellStyle name="Texto Explicativo 2" xfId="322"/>
    <cellStyle name="Texto Explicativo 2 2" xfId="323"/>
    <cellStyle name="Texto Explicativo 2 2 2" xfId="400"/>
    <cellStyle name="Texto Explicativo 2 3" xfId="401"/>
    <cellStyle name="Texto Explicativo 2_05_Impactos_Demais PLs_2013_Dados CNJ de jul-12" xfId="324"/>
    <cellStyle name="Texto Explicativo 3" xfId="325"/>
    <cellStyle name="Texto Explicativo 3 2" xfId="399"/>
    <cellStyle name="Texto Explicativo 4" xfId="326"/>
    <cellStyle name="Texto Explicativo 4 2" xfId="398"/>
    <cellStyle name="Texto Explicativo 5" xfId="690"/>
    <cellStyle name="Texto Explicativo 6" xfId="771"/>
    <cellStyle name="Texto Explicativo 7" xfId="888"/>
    <cellStyle name="Texto Explicativo 8" xfId="858"/>
    <cellStyle name="Texto Explicativo 9" xfId="856"/>
    <cellStyle name="Texto, derecha" xfId="327"/>
    <cellStyle name="Texto, derecha 2" xfId="397"/>
    <cellStyle name="Texto, izquierda" xfId="328"/>
    <cellStyle name="Texto, izquierda 2" xfId="396"/>
    <cellStyle name="Title" xfId="329"/>
    <cellStyle name="Title 2" xfId="395"/>
    <cellStyle name="Titulo" xfId="330"/>
    <cellStyle name="Título 1 1" xfId="331"/>
    <cellStyle name="Título 1 1 2" xfId="712"/>
    <cellStyle name="Título 1 2" xfId="332"/>
    <cellStyle name="Título 1 2 2" xfId="333"/>
    <cellStyle name="Título 1 2 2 2" xfId="714"/>
    <cellStyle name="Título 1 2 3" xfId="713"/>
    <cellStyle name="Título 1 2_05_Impactos_Demais PLs_2013_Dados CNJ de jul-12" xfId="334"/>
    <cellStyle name="Título 1 3" xfId="335"/>
    <cellStyle name="Título 1 3 2" xfId="715"/>
    <cellStyle name="Título 1 4" xfId="336"/>
    <cellStyle name="Título 1 4 2" xfId="716"/>
    <cellStyle name="Título 1 5" xfId="702"/>
    <cellStyle name="Título 1 6" xfId="757"/>
    <cellStyle name="Título 1 7" xfId="902"/>
    <cellStyle name="Título 10" xfId="337"/>
    <cellStyle name="Título 10 2" xfId="717"/>
    <cellStyle name="Título 11" xfId="338"/>
    <cellStyle name="Título 11 2" xfId="718"/>
    <cellStyle name="Título 12" xfId="719"/>
    <cellStyle name="Titulo 2" xfId="394"/>
    <cellStyle name="Título 2 2" xfId="339"/>
    <cellStyle name="Título 2 2 2" xfId="340"/>
    <cellStyle name="Título 2 2 2 2" xfId="721"/>
    <cellStyle name="Título 2 2 3" xfId="720"/>
    <cellStyle name="Título 2 2_05_Impactos_Demais PLs_2013_Dados CNJ de jul-12" xfId="341"/>
    <cellStyle name="Título 2 3" xfId="342"/>
    <cellStyle name="Título 2 3 2" xfId="722"/>
    <cellStyle name="Título 2 4" xfId="343"/>
    <cellStyle name="Título 2 4 2" xfId="723"/>
    <cellStyle name="Título 2 5" xfId="705"/>
    <cellStyle name="Título 2 6" xfId="758"/>
    <cellStyle name="Título 2 7" xfId="901"/>
    <cellStyle name="Titulo 3" xfId="857"/>
    <cellStyle name="Título 3 2" xfId="344"/>
    <cellStyle name="Título 3 2 2" xfId="345"/>
    <cellStyle name="Título 3 2 2 2" xfId="725"/>
    <cellStyle name="Título 3 2 3" xfId="724"/>
    <cellStyle name="Título 3 2_05_Impactos_Demais PLs_2013_Dados CNJ de jul-12" xfId="346"/>
    <cellStyle name="Título 3 3" xfId="347"/>
    <cellStyle name="Título 3 3 2" xfId="726"/>
    <cellStyle name="Título 3 4" xfId="348"/>
    <cellStyle name="Título 3 4 2" xfId="727"/>
    <cellStyle name="Título 3 5" xfId="703"/>
    <cellStyle name="Título 3 6" xfId="759"/>
    <cellStyle name="Título 3 7" xfId="900"/>
    <cellStyle name="Titulo 4" xfId="802"/>
    <cellStyle name="Título 4 2" xfId="349"/>
    <cellStyle name="Título 4 2 2" xfId="350"/>
    <cellStyle name="Título 4 2 2 2" xfId="729"/>
    <cellStyle name="Título 4 2 3" xfId="728"/>
    <cellStyle name="Título 4 2_05_Impactos_Demais PLs_2013_Dados CNJ de jul-12" xfId="351"/>
    <cellStyle name="Título 4 3" xfId="352"/>
    <cellStyle name="Título 4 3 2" xfId="730"/>
    <cellStyle name="Título 4 4" xfId="353"/>
    <cellStyle name="Título 4 4 2" xfId="731"/>
    <cellStyle name="Título 4 5" xfId="701"/>
    <cellStyle name="Título 4 6" xfId="760"/>
    <cellStyle name="Título 4 7" xfId="899"/>
    <cellStyle name="Titulo 5" xfId="966"/>
    <cellStyle name="Título 5" xfId="354"/>
    <cellStyle name="Título 5 2" xfId="355"/>
    <cellStyle name="Título 5 2 2" xfId="733"/>
    <cellStyle name="Título 5 3" xfId="356"/>
    <cellStyle name="Título 5 3 2" xfId="734"/>
    <cellStyle name="Título 5 4" xfId="732"/>
    <cellStyle name="Título 5_05_Impactos_Demais PLs_2013_Dados CNJ de jul-12" xfId="357"/>
    <cellStyle name="Título 6" xfId="358"/>
    <cellStyle name="Título 6 2" xfId="359"/>
    <cellStyle name="Título 6 2 2" xfId="736"/>
    <cellStyle name="Título 6 3" xfId="735"/>
    <cellStyle name="Título 6_34" xfId="360"/>
    <cellStyle name="Título 7" xfId="361"/>
    <cellStyle name="Título 7 2" xfId="737"/>
    <cellStyle name="Título 8" xfId="362"/>
    <cellStyle name="Título 8 2" xfId="738"/>
    <cellStyle name="Título 9" xfId="363"/>
    <cellStyle name="Título 9 2" xfId="739"/>
    <cellStyle name="Titulo_00_Equalização ASMED_SOF" xfId="364"/>
    <cellStyle name="Titulo1" xfId="365"/>
    <cellStyle name="Titulo1 2" xfId="740"/>
    <cellStyle name="Titulo1 3" xfId="967"/>
    <cellStyle name="Titulo2" xfId="366"/>
    <cellStyle name="Titulo2 2" xfId="741"/>
    <cellStyle name="Titulo2 3" xfId="968"/>
    <cellStyle name="Total 2" xfId="367"/>
    <cellStyle name="Total 2 2" xfId="368"/>
    <cellStyle name="Total 2 2 2" xfId="743"/>
    <cellStyle name="Total 2 2 3" xfId="970"/>
    <cellStyle name="Total 2 3" xfId="742"/>
    <cellStyle name="Total 2 4" xfId="969"/>
    <cellStyle name="Total 2_05_Impactos_Demais PLs_2013_Dados CNJ de jul-12" xfId="369"/>
    <cellStyle name="Total 3" xfId="370"/>
    <cellStyle name="Total 3 2" xfId="744"/>
    <cellStyle name="Total 3 3" xfId="971"/>
    <cellStyle name="Total 4" xfId="371"/>
    <cellStyle name="Total 4 2" xfId="745"/>
    <cellStyle name="Total 4 3" xfId="972"/>
    <cellStyle name="Total 5" xfId="689"/>
    <cellStyle name="Total 6" xfId="772"/>
    <cellStyle name="Total 7" xfId="887"/>
    <cellStyle name="V¡rgula" xfId="372"/>
    <cellStyle name="V¡rgula 2" xfId="746"/>
    <cellStyle name="V¡rgula0" xfId="373"/>
    <cellStyle name="V¡rgula0 2" xfId="747"/>
    <cellStyle name="Vírgul - Estilo1" xfId="374"/>
    <cellStyle name="Vírgul - Estilo1 2" xfId="748"/>
    <cellStyle name="Vírgul - Estilo1 3" xfId="973"/>
    <cellStyle name="Vírgula 2" xfId="375"/>
    <cellStyle name="Vírgula 2 2" xfId="376"/>
    <cellStyle name="Vírgula 2 2 2" xfId="750"/>
    <cellStyle name="Vírgula 2 2 3" xfId="975"/>
    <cellStyle name="Vírgula 2 3" xfId="389"/>
    <cellStyle name="Vírgula 2 4" xfId="749"/>
    <cellStyle name="Vírgula 2 5" xfId="861"/>
    <cellStyle name="Vírgula 2 6" xfId="860"/>
    <cellStyle name="Vírgula 2 7" xfId="907"/>
    <cellStyle name="Vírgula 2 8" xfId="974"/>
    <cellStyle name="Vírgula 3" xfId="377"/>
    <cellStyle name="Vírgula 3 2" xfId="751"/>
    <cellStyle name="Vírgula 3 3" xfId="976"/>
    <cellStyle name="Vírgula 4" xfId="378"/>
    <cellStyle name="Vírgula 4 2" xfId="752"/>
    <cellStyle name="Vírgula 4 3" xfId="977"/>
    <cellStyle name="Vírgula 5" xfId="379"/>
    <cellStyle name="Vírgula 5 2" xfId="753"/>
    <cellStyle name="Vírgula 5 3" xfId="978"/>
    <cellStyle name="Vírgula 6" xfId="911"/>
    <cellStyle name="Vírgula 7" xfId="382"/>
    <cellStyle name="Vírgula0" xfId="380"/>
    <cellStyle name="Vírgula0 2" xfId="754"/>
    <cellStyle name="Vírgula0 3" xfId="979"/>
    <cellStyle name="Warning Text" xfId="381"/>
    <cellStyle name="Warning Text 2" xfId="7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workbookViewId="0">
      <selection activeCell="G25" sqref="G25"/>
    </sheetView>
  </sheetViews>
  <sheetFormatPr defaultRowHeight="12.75"/>
  <cols>
    <col min="1" max="1" width="2.5703125" customWidth="1"/>
    <col min="2" max="2" width="11.7109375" customWidth="1"/>
    <col min="3" max="3" width="13.5703125" bestFit="1" customWidth="1"/>
    <col min="4" max="10" width="13.7109375" customWidth="1"/>
  </cols>
  <sheetData>
    <row r="1" spans="1:10">
      <c r="A1" s="2"/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1:10">
      <c r="A2" s="2"/>
      <c r="B2" s="1" t="s">
        <v>41</v>
      </c>
      <c r="C2" s="2"/>
      <c r="D2" s="2"/>
      <c r="E2" s="2"/>
      <c r="F2" s="2"/>
      <c r="G2" s="2"/>
      <c r="H2" s="2"/>
      <c r="I2" s="2"/>
      <c r="J2" s="2"/>
    </row>
    <row r="3" spans="1:10">
      <c r="A3" s="2"/>
      <c r="B3" s="1" t="s">
        <v>42</v>
      </c>
      <c r="C3" s="2"/>
      <c r="D3" s="2"/>
      <c r="E3" s="2"/>
      <c r="F3" s="2"/>
      <c r="G3" s="2"/>
      <c r="H3" s="2"/>
      <c r="I3" s="2"/>
      <c r="J3" s="2"/>
    </row>
    <row r="4" spans="1:10">
      <c r="A4" s="2"/>
      <c r="B4" s="2" t="s">
        <v>180</v>
      </c>
      <c r="C4" s="2"/>
      <c r="D4" s="2"/>
      <c r="E4" s="2"/>
      <c r="F4" s="2"/>
      <c r="G4" s="2"/>
      <c r="H4" s="2"/>
      <c r="I4" s="2"/>
      <c r="J4" s="2"/>
    </row>
    <row r="5" spans="1:10" ht="27.75" customHeight="1">
      <c r="A5" s="2"/>
      <c r="B5" s="57" t="s">
        <v>1</v>
      </c>
      <c r="C5" s="57"/>
      <c r="D5" s="57"/>
      <c r="E5" s="57"/>
      <c r="F5" s="57"/>
      <c r="G5" s="57"/>
      <c r="H5" s="57"/>
      <c r="I5" s="57"/>
      <c r="J5" s="57"/>
    </row>
    <row r="6" spans="1:10" ht="23.25" customHeight="1" thickBot="1">
      <c r="A6" s="2"/>
      <c r="B6" s="25" t="s">
        <v>25</v>
      </c>
      <c r="C6" s="2"/>
      <c r="D6" s="2"/>
      <c r="E6" s="2"/>
      <c r="F6" s="2"/>
      <c r="G6" s="2"/>
      <c r="H6" s="2"/>
      <c r="I6" s="2"/>
      <c r="J6" s="2"/>
    </row>
    <row r="7" spans="1:10" ht="15" customHeight="1">
      <c r="A7" s="2"/>
      <c r="B7" s="61" t="s">
        <v>2</v>
      </c>
      <c r="C7" s="62"/>
      <c r="D7" s="62" t="s">
        <v>3</v>
      </c>
      <c r="E7" s="62"/>
      <c r="F7" s="62"/>
      <c r="G7" s="62"/>
      <c r="H7" s="62"/>
      <c r="I7" s="62"/>
      <c r="J7" s="65"/>
    </row>
    <row r="8" spans="1:10">
      <c r="A8" s="2"/>
      <c r="B8" s="63"/>
      <c r="C8" s="64"/>
      <c r="D8" s="66" t="s">
        <v>4</v>
      </c>
      <c r="E8" s="68" t="s">
        <v>5</v>
      </c>
      <c r="F8" s="70" t="s">
        <v>6</v>
      </c>
      <c r="G8" s="72" t="s">
        <v>7</v>
      </c>
      <c r="H8" s="74" t="s">
        <v>8</v>
      </c>
      <c r="I8" s="74"/>
      <c r="J8" s="75"/>
    </row>
    <row r="9" spans="1:10" ht="18" customHeight="1">
      <c r="A9" s="2"/>
      <c r="B9" s="4" t="s">
        <v>9</v>
      </c>
      <c r="C9" s="7" t="s">
        <v>10</v>
      </c>
      <c r="D9" s="67"/>
      <c r="E9" s="69"/>
      <c r="F9" s="71"/>
      <c r="G9" s="73"/>
      <c r="H9" s="16" t="s">
        <v>11</v>
      </c>
      <c r="I9" s="17" t="s">
        <v>12</v>
      </c>
      <c r="J9" s="5" t="s">
        <v>0</v>
      </c>
    </row>
    <row r="10" spans="1:10" ht="15" customHeight="1">
      <c r="A10" s="2"/>
      <c r="B10" s="26" t="str">
        <f>TST!B10</f>
        <v>15101</v>
      </c>
      <c r="C10" s="6" t="s">
        <v>38</v>
      </c>
      <c r="D10" s="12">
        <f>TST!D10</f>
        <v>2328</v>
      </c>
      <c r="E10" s="14">
        <f>TST!E10</f>
        <v>422</v>
      </c>
      <c r="F10" s="15">
        <f>TST!F10</f>
        <v>184</v>
      </c>
      <c r="G10" s="11">
        <f>TST!G10</f>
        <v>52</v>
      </c>
      <c r="H10" s="13">
        <f>TST!H10</f>
        <v>3694</v>
      </c>
      <c r="I10" s="14">
        <f>TST!I10</f>
        <v>5087</v>
      </c>
      <c r="J10" s="28">
        <f>TST!J10</f>
        <v>8781</v>
      </c>
    </row>
    <row r="11" spans="1:10" ht="15" customHeight="1">
      <c r="A11" s="2"/>
      <c r="B11" s="27" t="str">
        <f>'TRT1'!B10</f>
        <v>15102</v>
      </c>
      <c r="C11" s="6" t="s">
        <v>43</v>
      </c>
      <c r="D11" s="12">
        <f>'TRT1'!D10</f>
        <v>4421</v>
      </c>
      <c r="E11" s="14">
        <f>'TRT1'!E10</f>
        <v>845</v>
      </c>
      <c r="F11" s="15">
        <f>'TRT1'!F10</f>
        <v>813</v>
      </c>
      <c r="G11" s="11">
        <f>'TRT1'!G10</f>
        <v>0</v>
      </c>
      <c r="H11" s="13">
        <f>'TRT1'!H10</f>
        <v>7349</v>
      </c>
      <c r="I11" s="14">
        <f>'TRT1'!I10</f>
        <v>4791</v>
      </c>
      <c r="J11" s="28">
        <f>'TRT1'!J10</f>
        <v>12140</v>
      </c>
    </row>
    <row r="12" spans="1:10" ht="15" customHeight="1">
      <c r="A12" s="2"/>
      <c r="B12" s="27" t="str">
        <f>'TRT2'!B10</f>
        <v>15103</v>
      </c>
      <c r="C12" s="6" t="s">
        <v>44</v>
      </c>
      <c r="D12" s="12">
        <f>'TRT2'!D10</f>
        <v>6107</v>
      </c>
      <c r="E12" s="14">
        <f>'TRT2'!E10</f>
        <v>1004</v>
      </c>
      <c r="F12" s="15">
        <f>'TRT2'!F10</f>
        <v>1234</v>
      </c>
      <c r="G12" s="11">
        <f>'TRT2'!G10</f>
        <v>184</v>
      </c>
      <c r="H12" s="13">
        <f>'TRT2'!H10</f>
        <v>11337</v>
      </c>
      <c r="I12" s="14">
        <f>'TRT2'!I10</f>
        <v>6135</v>
      </c>
      <c r="J12" s="28">
        <f>'TRT2'!J10</f>
        <v>17472</v>
      </c>
    </row>
    <row r="13" spans="1:10" ht="15" customHeight="1">
      <c r="A13" s="2"/>
      <c r="B13" s="27" t="str">
        <f>'TRT3'!B10</f>
        <v>15104</v>
      </c>
      <c r="C13" s="6" t="s">
        <v>45</v>
      </c>
      <c r="D13" s="12">
        <f>'TRT3'!D10</f>
        <v>4167</v>
      </c>
      <c r="E13" s="14">
        <f>'TRT3'!E10</f>
        <v>849</v>
      </c>
      <c r="F13" s="15">
        <f>'TRT3'!F10</f>
        <v>201</v>
      </c>
      <c r="G13" s="11">
        <f>'TRT3'!G10</f>
        <v>67</v>
      </c>
      <c r="H13" s="13">
        <f>'TRT3'!H10</f>
        <v>7008</v>
      </c>
      <c r="I13" s="14">
        <f>'TRT3'!I10</f>
        <v>5401</v>
      </c>
      <c r="J13" s="28">
        <f>'TRT3'!J10</f>
        <v>12409</v>
      </c>
    </row>
    <row r="14" spans="1:10" ht="15" customHeight="1">
      <c r="A14" s="2"/>
      <c r="B14" s="27" t="str">
        <f>'TRT4'!B10</f>
        <v>15105</v>
      </c>
      <c r="C14" s="6" t="s">
        <v>46</v>
      </c>
      <c r="D14" s="12">
        <f>'TRT4'!D10</f>
        <v>3723</v>
      </c>
      <c r="E14" s="14">
        <f>'TRT4'!E10</f>
        <v>753</v>
      </c>
      <c r="F14" s="15">
        <f>'TRT4'!F10</f>
        <v>263</v>
      </c>
      <c r="G14" s="11">
        <f>'TRT4'!G10</f>
        <v>0</v>
      </c>
      <c r="H14" s="13">
        <f>'TRT4'!H10</f>
        <v>4826</v>
      </c>
      <c r="I14" s="14">
        <f>'TRT4'!I10</f>
        <v>4665</v>
      </c>
      <c r="J14" s="28">
        <f>'TRT4'!J10</f>
        <v>9491</v>
      </c>
    </row>
    <row r="15" spans="1:10" ht="15" customHeight="1">
      <c r="A15" s="2"/>
      <c r="B15" s="27" t="str">
        <f>'TRT5'!B10</f>
        <v>15106</v>
      </c>
      <c r="C15" s="6" t="s">
        <v>47</v>
      </c>
      <c r="D15" s="12">
        <f>'TRT5'!D10</f>
        <v>2579</v>
      </c>
      <c r="E15" s="14">
        <f>'TRT5'!E10</f>
        <v>553</v>
      </c>
      <c r="F15" s="15">
        <f>'TRT5'!F10</f>
        <v>216</v>
      </c>
      <c r="G15" s="11">
        <f>'TRT5'!G10</f>
        <v>77</v>
      </c>
      <c r="H15" s="13">
        <f>'TRT5'!H10</f>
        <v>3715</v>
      </c>
      <c r="I15" s="14">
        <f>'TRT5'!I10</f>
        <v>4750</v>
      </c>
      <c r="J15" s="28">
        <f>'TRT5'!J10</f>
        <v>8465</v>
      </c>
    </row>
    <row r="16" spans="1:10" ht="15" customHeight="1">
      <c r="A16" s="2"/>
      <c r="B16" s="27" t="str">
        <f>'TRT6'!B10</f>
        <v>15107</v>
      </c>
      <c r="C16" s="6" t="s">
        <v>48</v>
      </c>
      <c r="D16" s="12">
        <f>'TRT6'!D10</f>
        <v>2050</v>
      </c>
      <c r="E16" s="14">
        <f>'TRT6'!E10</f>
        <v>363</v>
      </c>
      <c r="F16" s="15">
        <f>'TRT6'!F10</f>
        <v>82</v>
      </c>
      <c r="G16" s="11">
        <f>'TRT6'!G10</f>
        <v>0</v>
      </c>
      <c r="H16" s="13">
        <f>'TRT6'!H10</f>
        <v>2675</v>
      </c>
      <c r="I16" s="14">
        <f>'TRT6'!I10</f>
        <v>3529</v>
      </c>
      <c r="J16" s="28">
        <f>'TRT6'!J10</f>
        <v>6204</v>
      </c>
    </row>
    <row r="17" spans="1:10" ht="15" customHeight="1">
      <c r="A17" s="2"/>
      <c r="B17" s="27" t="str">
        <f>'TRT7'!B10</f>
        <v>15108</v>
      </c>
      <c r="C17" s="6" t="s">
        <v>49</v>
      </c>
      <c r="D17" s="12">
        <f>'TRT7'!D10</f>
        <v>1054</v>
      </c>
      <c r="E17" s="14">
        <f>'TRT7'!E10</f>
        <v>252</v>
      </c>
      <c r="F17" s="15">
        <f>'TRT7'!F10</f>
        <v>20</v>
      </c>
      <c r="G17" s="11">
        <f>'TRT7'!G10</f>
        <v>0</v>
      </c>
      <c r="H17" s="13">
        <f>'TRT7'!H10</f>
        <v>1241</v>
      </c>
      <c r="I17" s="14">
        <f>'TRT7'!I10</f>
        <v>1718</v>
      </c>
      <c r="J17" s="28">
        <f>'TRT7'!J10</f>
        <v>2959</v>
      </c>
    </row>
    <row r="18" spans="1:10" ht="15" customHeight="1">
      <c r="A18" s="2"/>
      <c r="B18" s="27" t="str">
        <f>'TRT8'!B10</f>
        <v>15109</v>
      </c>
      <c r="C18" s="6" t="s">
        <v>50</v>
      </c>
      <c r="D18" s="12">
        <f>'TRT8'!D10</f>
        <v>1457</v>
      </c>
      <c r="E18" s="14">
        <f>'TRT8'!E10</f>
        <v>196</v>
      </c>
      <c r="F18" s="15">
        <f>'TRT8'!F10</f>
        <v>31</v>
      </c>
      <c r="G18" s="11">
        <f>'TRT8'!G10</f>
        <v>22</v>
      </c>
      <c r="H18" s="13">
        <f>'TRT8'!H10</f>
        <v>1861</v>
      </c>
      <c r="I18" s="14">
        <f>'TRT8'!I10</f>
        <v>2939</v>
      </c>
      <c r="J18" s="28">
        <f>'TRT8'!J10</f>
        <v>4800</v>
      </c>
    </row>
    <row r="19" spans="1:10">
      <c r="A19" s="2"/>
      <c r="B19" s="27" t="str">
        <f>'TRT9'!B10</f>
        <v>15110</v>
      </c>
      <c r="C19" s="6" t="s">
        <v>33</v>
      </c>
      <c r="D19" s="12">
        <f>'TRT9'!D10</f>
        <v>2640</v>
      </c>
      <c r="E19" s="14">
        <f>'TRT9'!E10</f>
        <v>558</v>
      </c>
      <c r="F19" s="15">
        <f>'TRT9'!F10</f>
        <v>28</v>
      </c>
      <c r="G19" s="11">
        <f>'TRT9'!G10</f>
        <v>0</v>
      </c>
      <c r="H19" s="13">
        <f>'TRT9'!H10</f>
        <v>3486</v>
      </c>
      <c r="I19" s="14">
        <f>'TRT9'!I10</f>
        <v>4419</v>
      </c>
      <c r="J19" s="28">
        <f>'TRT9'!J10</f>
        <v>7905</v>
      </c>
    </row>
    <row r="20" spans="1:10" ht="15" customHeight="1">
      <c r="A20" s="2"/>
      <c r="B20" s="27" t="str">
        <f>'TRT10'!B10</f>
        <v>15111</v>
      </c>
      <c r="C20" s="6" t="s">
        <v>51</v>
      </c>
      <c r="D20" s="12">
        <f>'TRT10'!D10</f>
        <v>1226</v>
      </c>
      <c r="E20" s="14">
        <f>'TRT10'!E10</f>
        <v>224</v>
      </c>
      <c r="F20" s="15">
        <f>'TRT10'!F10</f>
        <v>26</v>
      </c>
      <c r="G20" s="11">
        <f>'TRT10'!G10</f>
        <v>49</v>
      </c>
      <c r="H20" s="13">
        <f>'TRT10'!H10</f>
        <v>1600</v>
      </c>
      <c r="I20" s="14">
        <f>'TRT10'!I10</f>
        <v>3107</v>
      </c>
      <c r="J20" s="28">
        <f>'TRT10'!J10</f>
        <v>4707</v>
      </c>
    </row>
    <row r="21" spans="1:10" ht="15" customHeight="1">
      <c r="A21" s="2"/>
      <c r="B21" s="27" t="str">
        <f>'TRT11'!B10</f>
        <v>15112</v>
      </c>
      <c r="C21" s="6" t="s">
        <v>52</v>
      </c>
      <c r="D21" s="12">
        <f>'TRT11'!D10</f>
        <v>1069</v>
      </c>
      <c r="E21" s="14">
        <f>'TRT11'!E10</f>
        <v>149</v>
      </c>
      <c r="F21" s="15">
        <f>'TRT11'!F10</f>
        <v>15</v>
      </c>
      <c r="G21" s="11">
        <f>'TRT11'!G10</f>
        <v>0</v>
      </c>
      <c r="H21" s="13">
        <f>'TRT11'!H10</f>
        <v>1381</v>
      </c>
      <c r="I21" s="14">
        <f>'TRT11'!I10</f>
        <v>928</v>
      </c>
      <c r="J21" s="28">
        <f>'TRT11'!J10</f>
        <v>2309</v>
      </c>
    </row>
    <row r="22" spans="1:10" ht="15" customHeight="1">
      <c r="A22" s="2"/>
      <c r="B22" s="27" t="str">
        <f>'TRT12'!B10</f>
        <v>15113</v>
      </c>
      <c r="C22" s="6" t="s">
        <v>53</v>
      </c>
      <c r="D22" s="12">
        <f>'TRT12'!D10</f>
        <v>1745</v>
      </c>
      <c r="E22" s="14">
        <f>'TRT12'!E10</f>
        <v>243</v>
      </c>
      <c r="F22" s="15">
        <f>'TRT12'!F10</f>
        <v>4</v>
      </c>
      <c r="G22" s="11">
        <f>'TRT12'!G10</f>
        <v>0</v>
      </c>
      <c r="H22" s="13">
        <f>'TRT12'!H10</f>
        <v>2620</v>
      </c>
      <c r="I22" s="14">
        <f>'TRT12'!I10</f>
        <v>2917</v>
      </c>
      <c r="J22" s="28">
        <f>'TRT12'!J10</f>
        <v>5537</v>
      </c>
    </row>
    <row r="23" spans="1:10" ht="15" customHeight="1">
      <c r="A23" s="2"/>
      <c r="B23" s="27" t="str">
        <f>'TRT13'!B10</f>
        <v>15114</v>
      </c>
      <c r="C23" s="6" t="s">
        <v>54</v>
      </c>
      <c r="D23" s="12">
        <f>'TRT13'!D10</f>
        <v>1113</v>
      </c>
      <c r="E23" s="14">
        <f>'TRT13'!E10</f>
        <v>132</v>
      </c>
      <c r="F23" s="15">
        <f>'TRT13'!F10</f>
        <v>1</v>
      </c>
      <c r="G23" s="11">
        <f>'TRT13'!G10</f>
        <v>0</v>
      </c>
      <c r="H23" s="13">
        <f>'TRT13'!H10</f>
        <v>1367</v>
      </c>
      <c r="I23" s="14">
        <f>'TRT13'!I10</f>
        <v>1288</v>
      </c>
      <c r="J23" s="28">
        <f>'TRT13'!J10</f>
        <v>2655</v>
      </c>
    </row>
    <row r="24" spans="1:10" ht="15" customHeight="1">
      <c r="A24" s="2"/>
      <c r="B24" s="27" t="str">
        <f>'TRT14'!B10</f>
        <v>15115</v>
      </c>
      <c r="C24" s="6" t="s">
        <v>55</v>
      </c>
      <c r="D24" s="12">
        <f>'TRT14'!D10</f>
        <v>843</v>
      </c>
      <c r="E24" s="14">
        <f>'TRT14'!E10</f>
        <v>167</v>
      </c>
      <c r="F24" s="15" t="str">
        <f>'TRT14'!F10</f>
        <v>-</v>
      </c>
      <c r="G24" s="11">
        <f>'TRT14'!G10</f>
        <v>69</v>
      </c>
      <c r="H24" s="13">
        <f>'TRT14'!H10</f>
        <v>1174</v>
      </c>
      <c r="I24" s="14">
        <f>'TRT14'!I10</f>
        <v>2549</v>
      </c>
      <c r="J24" s="28">
        <f>'TRT14'!J10</f>
        <v>3723</v>
      </c>
    </row>
    <row r="25" spans="1:10" ht="15" customHeight="1">
      <c r="A25" s="2"/>
      <c r="B25" s="27" t="str">
        <f>'TRT15'!B10</f>
        <v>15116</v>
      </c>
      <c r="C25" s="6" t="s">
        <v>56</v>
      </c>
      <c r="D25" s="12">
        <f>'TRT15'!D10</f>
        <v>4039</v>
      </c>
      <c r="E25" s="14">
        <f>'TRT15'!E10</f>
        <v>753</v>
      </c>
      <c r="F25" s="15">
        <f>'TRT15'!F10</f>
        <v>114</v>
      </c>
      <c r="G25" s="11">
        <f>'TRT15'!G10</f>
        <v>0</v>
      </c>
      <c r="H25" s="13">
        <f>'TRT15'!H10</f>
        <v>4818</v>
      </c>
      <c r="I25" s="14">
        <f>'TRT15'!I10</f>
        <v>10599</v>
      </c>
      <c r="J25" s="28">
        <f>'TRT15'!J10</f>
        <v>15417</v>
      </c>
    </row>
    <row r="26" spans="1:10" ht="15" customHeight="1">
      <c r="A26" s="2"/>
      <c r="B26" s="27" t="str">
        <f>'TRT16'!B10</f>
        <v>15117</v>
      </c>
      <c r="C26" s="6" t="s">
        <v>57</v>
      </c>
      <c r="D26" s="12">
        <f>'TRT16'!D10</f>
        <v>638</v>
      </c>
      <c r="E26" s="14">
        <f>'TRT16'!E10</f>
        <v>137</v>
      </c>
      <c r="F26" s="15">
        <f>'TRT16'!F10</f>
        <v>1</v>
      </c>
      <c r="G26" s="11">
        <f>'TRT16'!G10</f>
        <v>0</v>
      </c>
      <c r="H26" s="13">
        <f>'TRT16'!H10</f>
        <v>582</v>
      </c>
      <c r="I26" s="14">
        <f>'TRT16'!I10</f>
        <v>849</v>
      </c>
      <c r="J26" s="28">
        <f>'TRT16'!J10</f>
        <v>1431</v>
      </c>
    </row>
    <row r="27" spans="1:10" ht="15" customHeight="1">
      <c r="A27" s="2"/>
      <c r="B27" s="27" t="str">
        <f>'TRT17'!B10</f>
        <v>15118</v>
      </c>
      <c r="C27" s="6" t="s">
        <v>58</v>
      </c>
      <c r="D27" s="12">
        <f>'TRT17'!D10</f>
        <v>823</v>
      </c>
      <c r="E27" s="14">
        <f>'TRT17'!E10</f>
        <v>174</v>
      </c>
      <c r="F27" s="15">
        <f>'TRT17'!F10</f>
        <v>2</v>
      </c>
      <c r="G27" s="11">
        <f>'TRT17'!G10</f>
        <v>14</v>
      </c>
      <c r="H27" s="13">
        <f>'TRT17'!H10</f>
        <v>987</v>
      </c>
      <c r="I27" s="14">
        <f>'TRT17'!I10</f>
        <v>1410</v>
      </c>
      <c r="J27" s="28">
        <f>'TRT17'!J10</f>
        <v>2397</v>
      </c>
    </row>
    <row r="28" spans="1:10" ht="15" customHeight="1">
      <c r="A28" s="2"/>
      <c r="B28" s="27" t="str">
        <f>'TRT18'!B10</f>
        <v>15119</v>
      </c>
      <c r="C28" s="6" t="s">
        <v>59</v>
      </c>
      <c r="D28" s="12">
        <f>'TRT18'!D10</f>
        <v>1584</v>
      </c>
      <c r="E28" s="14">
        <f>'TRT18'!E10</f>
        <v>401</v>
      </c>
      <c r="F28" s="15">
        <f>'TRT18'!F10</f>
        <v>4</v>
      </c>
      <c r="G28" s="11">
        <f>'TRT18'!G10</f>
        <v>0</v>
      </c>
      <c r="H28" s="13">
        <f>'TRT18'!H10</f>
        <v>1702</v>
      </c>
      <c r="I28" s="14">
        <f>'TRT18'!I10</f>
        <v>2412</v>
      </c>
      <c r="J28" s="28">
        <f>'TRT18'!J10</f>
        <v>4114</v>
      </c>
    </row>
    <row r="29" spans="1:10" ht="15" customHeight="1">
      <c r="A29" s="2"/>
      <c r="B29" s="27" t="str">
        <f>'TRT19'!B10</f>
        <v>15120</v>
      </c>
      <c r="C29" s="6" t="s">
        <v>60</v>
      </c>
      <c r="D29" s="12">
        <f>'TRT19'!D10</f>
        <v>670</v>
      </c>
      <c r="E29" s="14">
        <f>'TRT19'!E10</f>
        <v>140</v>
      </c>
      <c r="F29" s="15">
        <f>'TRT19'!F10</f>
        <v>53</v>
      </c>
      <c r="G29" s="11">
        <f>'TRT19'!G10</f>
        <v>0</v>
      </c>
      <c r="H29" s="13">
        <f>'TRT19'!H10</f>
        <v>822</v>
      </c>
      <c r="I29" s="14">
        <f>'TRT19'!I10</f>
        <v>1426</v>
      </c>
      <c r="J29" s="28">
        <f>'TRT19'!J10</f>
        <v>2248</v>
      </c>
    </row>
    <row r="30" spans="1:10" ht="15" customHeight="1">
      <c r="A30" s="2"/>
      <c r="B30" s="27" t="str">
        <f>'TRT20'!B10</f>
        <v>15121</v>
      </c>
      <c r="C30" s="6" t="s">
        <v>61</v>
      </c>
      <c r="D30" s="12">
        <f>'TRT20'!D10</f>
        <v>458</v>
      </c>
      <c r="E30" s="14">
        <f>'TRT20'!E10</f>
        <v>63</v>
      </c>
      <c r="F30" s="15">
        <f>'TRT20'!F10</f>
        <v>0</v>
      </c>
      <c r="G30" s="11">
        <f>'TRT20'!G10</f>
        <v>80</v>
      </c>
      <c r="H30" s="13">
        <f>'TRT20'!H10</f>
        <v>495</v>
      </c>
      <c r="I30" s="14">
        <f>'TRT20'!I10</f>
        <v>596</v>
      </c>
      <c r="J30" s="28">
        <f>'TRT20'!J10</f>
        <v>1091</v>
      </c>
    </row>
    <row r="31" spans="1:10" ht="15" customHeight="1">
      <c r="A31" s="2"/>
      <c r="B31" s="27" t="str">
        <f>'TRT21'!B10</f>
        <v>15122</v>
      </c>
      <c r="C31" s="6" t="s">
        <v>62</v>
      </c>
      <c r="D31" s="12">
        <f>'TRT21'!D10</f>
        <v>783</v>
      </c>
      <c r="E31" s="14">
        <f>'TRT21'!E10</f>
        <v>168</v>
      </c>
      <c r="F31" s="15">
        <f>'TRT21'!F10</f>
        <v>1</v>
      </c>
      <c r="G31" s="11">
        <f>'TRT21'!G10</f>
        <v>0</v>
      </c>
      <c r="H31" s="13">
        <f>'TRT21'!H10</f>
        <v>935</v>
      </c>
      <c r="I31" s="14">
        <f>'TRT21'!I10</f>
        <v>1782</v>
      </c>
      <c r="J31" s="28">
        <f>'TRT21'!J10</f>
        <v>2717</v>
      </c>
    </row>
    <row r="32" spans="1:10" ht="15" customHeight="1">
      <c r="A32" s="2"/>
      <c r="B32" s="27" t="str">
        <f>'TRT22'!B10</f>
        <v>15123</v>
      </c>
      <c r="C32" s="6" t="s">
        <v>63</v>
      </c>
      <c r="D32" s="12">
        <f>'TRT22'!D10</f>
        <v>428</v>
      </c>
      <c r="E32" s="14">
        <f>'TRT22'!E10</f>
        <v>109</v>
      </c>
      <c r="F32" s="15">
        <f>'TRT22'!F10</f>
        <v>3</v>
      </c>
      <c r="G32" s="11" t="str">
        <f>'TRT22'!G10</f>
        <v>-</v>
      </c>
      <c r="H32" s="13">
        <f>'TRT22'!H10</f>
        <v>436</v>
      </c>
      <c r="I32" s="14">
        <f>'TRT22'!I10</f>
        <v>982</v>
      </c>
      <c r="J32" s="28">
        <f>'TRT22'!J10</f>
        <v>1418</v>
      </c>
    </row>
    <row r="33" spans="1:10" ht="15" customHeight="1">
      <c r="A33" s="2"/>
      <c r="B33" s="27" t="str">
        <f>'TRT23'!B10</f>
        <v>15124</v>
      </c>
      <c r="C33" s="6" t="s">
        <v>64</v>
      </c>
      <c r="D33" s="12">
        <f>'TRT23'!D10</f>
        <v>951</v>
      </c>
      <c r="E33" s="14">
        <f>'TRT23'!E10</f>
        <v>190</v>
      </c>
      <c r="F33" s="15">
        <f>'TRT23'!F10</f>
        <v>2</v>
      </c>
      <c r="G33" s="11">
        <f>'TRT23'!G10</f>
        <v>348</v>
      </c>
      <c r="H33" s="13">
        <f>'TRT23'!H10</f>
        <v>968</v>
      </c>
      <c r="I33" s="14">
        <f>'TRT23'!I10</f>
        <v>1151</v>
      </c>
      <c r="J33" s="28">
        <f>'TRT23'!J10</f>
        <v>2119</v>
      </c>
    </row>
    <row r="34" spans="1:10" ht="15" customHeight="1">
      <c r="A34" s="2"/>
      <c r="B34" s="27" t="str">
        <f>'TRT24'!B10</f>
        <v>15125</v>
      </c>
      <c r="C34" s="6" t="s">
        <v>65</v>
      </c>
      <c r="D34" s="12">
        <f>'TRT24'!D10</f>
        <v>690</v>
      </c>
      <c r="E34" s="14">
        <f>'TRT24'!E10</f>
        <v>150</v>
      </c>
      <c r="F34" s="15">
        <f>'TRT24'!F10</f>
        <v>0</v>
      </c>
      <c r="G34" s="11">
        <f>'TRT24'!G10</f>
        <v>0</v>
      </c>
      <c r="H34" s="13">
        <f>'TRT24'!H10</f>
        <v>736</v>
      </c>
      <c r="I34" s="14">
        <f>'TRT24'!I10</f>
        <v>1033</v>
      </c>
      <c r="J34" s="28">
        <f>'TRT24'!J10</f>
        <v>1769</v>
      </c>
    </row>
    <row r="35" spans="1:10" ht="20.25" customHeight="1" thickBot="1">
      <c r="A35" s="2"/>
      <c r="B35" s="58" t="s">
        <v>0</v>
      </c>
      <c r="C35" s="59"/>
      <c r="D35" s="18">
        <f t="shared" ref="D35:J35" si="0">SUM(D10:D34)</f>
        <v>47586</v>
      </c>
      <c r="E35" s="19">
        <f t="shared" si="0"/>
        <v>8995</v>
      </c>
      <c r="F35" s="20">
        <f t="shared" si="0"/>
        <v>3298</v>
      </c>
      <c r="G35" s="21">
        <f t="shared" si="0"/>
        <v>962</v>
      </c>
      <c r="H35" s="22">
        <f t="shared" si="0"/>
        <v>67815</v>
      </c>
      <c r="I35" s="23">
        <f t="shared" si="0"/>
        <v>76463</v>
      </c>
      <c r="J35" s="24">
        <f t="shared" si="0"/>
        <v>144278</v>
      </c>
    </row>
    <row r="36" spans="1:10">
      <c r="A36" s="2"/>
      <c r="B36" s="60"/>
      <c r="C36" s="60"/>
      <c r="D36" s="60"/>
      <c r="E36" s="60"/>
      <c r="F36" s="60"/>
      <c r="G36" s="60"/>
      <c r="H36" s="60"/>
      <c r="I36" s="60"/>
      <c r="J36" s="60"/>
    </row>
  </sheetData>
  <mergeCells count="10">
    <mergeCell ref="B5:J5"/>
    <mergeCell ref="B35:C35"/>
    <mergeCell ref="B36:J36"/>
    <mergeCell ref="B7:C8"/>
    <mergeCell ref="D7:J7"/>
    <mergeCell ref="D8:D9"/>
    <mergeCell ref="E8:E9"/>
    <mergeCell ref="F8:F9"/>
    <mergeCell ref="G8:G9"/>
    <mergeCell ref="H8:J8"/>
  </mergeCells>
  <pageMargins left="0.51181102362204722" right="0.51181102362204722" top="0.78740157480314965" bottom="0.78740157480314965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D21" sqref="D2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117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118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9">
        <v>42855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6" t="s">
        <v>9</v>
      </c>
      <c r="C9" s="46" t="s">
        <v>10</v>
      </c>
      <c r="D9" s="93"/>
      <c r="E9" s="93"/>
      <c r="F9" s="93"/>
      <c r="G9" s="93"/>
      <c r="H9" s="46" t="s">
        <v>11</v>
      </c>
      <c r="I9" s="46" t="s">
        <v>12</v>
      </c>
      <c r="J9" s="46" t="s">
        <v>0</v>
      </c>
    </row>
    <row r="10" spans="2:10">
      <c r="B10" s="47" t="s">
        <v>147</v>
      </c>
      <c r="C10" s="48" t="s">
        <v>148</v>
      </c>
      <c r="D10" s="48">
        <v>1054</v>
      </c>
      <c r="E10" s="48">
        <v>252</v>
      </c>
      <c r="F10" s="48">
        <v>20</v>
      </c>
      <c r="G10" s="48"/>
      <c r="H10" s="49">
        <v>1241</v>
      </c>
      <c r="I10" s="49">
        <v>1718</v>
      </c>
      <c r="J10" s="50">
        <f>H10+I10</f>
        <v>2959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3" t="s">
        <v>0</v>
      </c>
      <c r="C15" s="93"/>
      <c r="D15" s="52">
        <f t="shared" ref="D15:J15" si="1">SUM(D10:D14)</f>
        <v>1054</v>
      </c>
      <c r="E15" s="52">
        <f t="shared" si="1"/>
        <v>252</v>
      </c>
      <c r="F15" s="52">
        <f t="shared" si="1"/>
        <v>20</v>
      </c>
      <c r="G15" s="52">
        <f t="shared" si="1"/>
        <v>0</v>
      </c>
      <c r="H15" s="52">
        <f t="shared" si="1"/>
        <v>1241</v>
      </c>
      <c r="I15" s="52">
        <f t="shared" si="1"/>
        <v>1718</v>
      </c>
      <c r="J15" s="52">
        <f t="shared" si="1"/>
        <v>2959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92" t="s">
        <v>111</v>
      </c>
      <c r="C17" s="92"/>
      <c r="D17" s="92"/>
      <c r="E17" s="92"/>
      <c r="F17" s="92"/>
      <c r="G17" s="92"/>
      <c r="H17" s="92"/>
      <c r="I17" s="92"/>
      <c r="J17" s="92"/>
    </row>
    <row r="18" spans="2:10" ht="36">
      <c r="B18" s="93" t="s">
        <v>13</v>
      </c>
      <c r="C18" s="93"/>
      <c r="D18" s="46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5" t="s">
        <v>16</v>
      </c>
      <c r="C19" s="95"/>
      <c r="D19" s="53">
        <v>884</v>
      </c>
      <c r="E19" s="99" t="s">
        <v>71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71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147.09</v>
      </c>
      <c r="E21" s="101" t="s">
        <v>32</v>
      </c>
      <c r="F21" s="102"/>
      <c r="G21" s="102"/>
      <c r="H21" s="102"/>
      <c r="I21" s="102"/>
      <c r="J21" s="103"/>
    </row>
    <row r="22" spans="2:10">
      <c r="B22" s="100" t="s">
        <v>19</v>
      </c>
      <c r="C22" s="100"/>
      <c r="D22" s="54"/>
      <c r="E22" s="105"/>
      <c r="F22" s="105"/>
      <c r="G22" s="105"/>
      <c r="H22" s="105"/>
      <c r="I22" s="105"/>
      <c r="J22" s="105"/>
    </row>
    <row r="23" spans="2:10" ht="12.75" customHeight="1">
      <c r="B23" s="95" t="s">
        <v>20</v>
      </c>
      <c r="C23" s="95"/>
      <c r="D23" s="53">
        <v>215</v>
      </c>
      <c r="E23" s="96" t="s">
        <v>73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C2:F2"/>
    <mergeCell ref="C3:F3"/>
    <mergeCell ref="B15:C15"/>
    <mergeCell ref="B16:J16"/>
    <mergeCell ref="B17:J17"/>
    <mergeCell ref="B18:C18"/>
    <mergeCell ref="B22:C22"/>
    <mergeCell ref="E22:J22"/>
    <mergeCell ref="B5:J5"/>
    <mergeCell ref="B7:C8"/>
    <mergeCell ref="D7:J7"/>
    <mergeCell ref="D8:D9"/>
    <mergeCell ref="E8:E9"/>
    <mergeCell ref="F8:F9"/>
    <mergeCell ref="G8:G9"/>
    <mergeCell ref="H8:J8"/>
    <mergeCell ref="E18:J18"/>
    <mergeCell ref="B19:C19"/>
    <mergeCell ref="E19:J19"/>
    <mergeCell ref="B23:C23"/>
    <mergeCell ref="E23:J23"/>
    <mergeCell ref="B20:C20"/>
    <mergeCell ref="E20:J20"/>
    <mergeCell ref="B21:C21"/>
    <mergeCell ref="E21:J21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topLeftCell="A4" workbookViewId="0">
      <selection activeCell="D23" sqref="D23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109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110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42855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6" t="s">
        <v>9</v>
      </c>
      <c r="C9" s="46" t="s">
        <v>10</v>
      </c>
      <c r="D9" s="93"/>
      <c r="E9" s="93"/>
      <c r="F9" s="93"/>
      <c r="G9" s="93"/>
      <c r="H9" s="46" t="s">
        <v>11</v>
      </c>
      <c r="I9" s="46" t="s">
        <v>12</v>
      </c>
      <c r="J9" s="46" t="s">
        <v>0</v>
      </c>
    </row>
    <row r="10" spans="2:10">
      <c r="B10" s="47" t="s">
        <v>119</v>
      </c>
      <c r="C10" s="48" t="s">
        <v>149</v>
      </c>
      <c r="D10" s="48">
        <v>1457</v>
      </c>
      <c r="E10" s="48">
        <v>196</v>
      </c>
      <c r="F10" s="48">
        <v>31</v>
      </c>
      <c r="G10" s="48">
        <v>22</v>
      </c>
      <c r="H10" s="49">
        <v>1861</v>
      </c>
      <c r="I10" s="49">
        <v>2939</v>
      </c>
      <c r="J10" s="50">
        <f>H10+I10</f>
        <v>4800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3" t="s">
        <v>0</v>
      </c>
      <c r="C15" s="93"/>
      <c r="D15" s="52">
        <f t="shared" ref="D15:J15" si="1">SUM(D10:D14)</f>
        <v>1457</v>
      </c>
      <c r="E15" s="52">
        <f t="shared" si="1"/>
        <v>196</v>
      </c>
      <c r="F15" s="52">
        <f t="shared" si="1"/>
        <v>31</v>
      </c>
      <c r="G15" s="52">
        <f t="shared" si="1"/>
        <v>22</v>
      </c>
      <c r="H15" s="52">
        <f t="shared" si="1"/>
        <v>1861</v>
      </c>
      <c r="I15" s="52">
        <f t="shared" si="1"/>
        <v>2939</v>
      </c>
      <c r="J15" s="52">
        <f t="shared" si="1"/>
        <v>4800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>
      <c r="B17" s="92" t="s">
        <v>111</v>
      </c>
      <c r="C17" s="92"/>
      <c r="D17" s="92"/>
      <c r="E17" s="92"/>
      <c r="F17" s="92"/>
      <c r="G17" s="92"/>
      <c r="H17" s="92"/>
      <c r="I17" s="92"/>
      <c r="J17" s="92"/>
    </row>
    <row r="18" spans="2:10" ht="23.25" customHeight="1">
      <c r="B18" s="93" t="s">
        <v>13</v>
      </c>
      <c r="C18" s="93"/>
      <c r="D18" s="46" t="s">
        <v>14</v>
      </c>
      <c r="E18" s="93" t="s">
        <v>15</v>
      </c>
      <c r="F18" s="93"/>
      <c r="G18" s="93"/>
      <c r="H18" s="93"/>
      <c r="I18" s="93"/>
      <c r="J18" s="93"/>
    </row>
    <row r="19" spans="2:10">
      <c r="B19" s="95" t="s">
        <v>16</v>
      </c>
      <c r="C19" s="95"/>
      <c r="D19" s="53">
        <v>884</v>
      </c>
      <c r="E19" s="99" t="s">
        <v>71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76</v>
      </c>
      <c r="F20" s="99">
        <v>0</v>
      </c>
      <c r="G20" s="99">
        <v>0</v>
      </c>
      <c r="H20" s="99">
        <v>0</v>
      </c>
      <c r="I20" s="99">
        <v>0</v>
      </c>
      <c r="J20" s="99">
        <v>0</v>
      </c>
    </row>
    <row r="21" spans="2:10" ht="18.75" customHeight="1">
      <c r="B21" s="100" t="s">
        <v>18</v>
      </c>
      <c r="C21" s="100"/>
      <c r="D21" s="54">
        <v>82.52</v>
      </c>
      <c r="E21" s="105" t="s">
        <v>76</v>
      </c>
      <c r="F21" s="105">
        <v>0</v>
      </c>
      <c r="G21" s="105">
        <v>0</v>
      </c>
      <c r="H21" s="105">
        <v>0</v>
      </c>
      <c r="I21" s="105">
        <v>0</v>
      </c>
      <c r="J21" s="105">
        <v>0</v>
      </c>
    </row>
    <row r="22" spans="2:10" ht="56.25" customHeight="1">
      <c r="B22" s="100" t="s">
        <v>19</v>
      </c>
      <c r="C22" s="100"/>
      <c r="D22" s="54">
        <v>369.58</v>
      </c>
      <c r="E22" s="105" t="s">
        <v>170</v>
      </c>
      <c r="F22" s="105">
        <v>26</v>
      </c>
      <c r="G22" s="105">
        <v>63</v>
      </c>
      <c r="H22" s="105">
        <v>1885</v>
      </c>
      <c r="I22" s="105">
        <v>3021</v>
      </c>
      <c r="J22" s="105">
        <v>4906</v>
      </c>
    </row>
    <row r="23" spans="2:10" ht="12.75" customHeight="1">
      <c r="B23" s="95" t="s">
        <v>20</v>
      </c>
      <c r="C23" s="95"/>
      <c r="D23" s="53">
        <v>215</v>
      </c>
      <c r="E23" s="96" t="s">
        <v>73</v>
      </c>
      <c r="F23" s="97"/>
      <c r="G23" s="97"/>
      <c r="H23" s="97"/>
      <c r="I23" s="97"/>
      <c r="J23" s="98"/>
    </row>
    <row r="24" spans="2:10" ht="28.5" customHeight="1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B23:C23"/>
    <mergeCell ref="E22:J22"/>
    <mergeCell ref="E23:J23"/>
    <mergeCell ref="C2:F2"/>
    <mergeCell ref="C3:F3"/>
    <mergeCell ref="B20:C20"/>
    <mergeCell ref="E20:J20"/>
    <mergeCell ref="B5:J5"/>
    <mergeCell ref="B7:C8"/>
    <mergeCell ref="D7:J7"/>
    <mergeCell ref="D8:D9"/>
    <mergeCell ref="E8:E9"/>
    <mergeCell ref="F8:F9"/>
    <mergeCell ref="G8:G9"/>
    <mergeCell ref="H8:J8"/>
    <mergeCell ref="B18:C18"/>
    <mergeCell ref="B17:J17"/>
    <mergeCell ref="B19:C19"/>
    <mergeCell ref="B15:C15"/>
    <mergeCell ref="B16:J16"/>
    <mergeCell ref="B22:C22"/>
    <mergeCell ref="E18:J18"/>
    <mergeCell ref="E19:J19"/>
    <mergeCell ref="B21:C21"/>
    <mergeCell ref="E21:J21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D22" sqref="D22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33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/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42855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6" t="s">
        <v>9</v>
      </c>
      <c r="C9" s="46" t="s">
        <v>10</v>
      </c>
      <c r="D9" s="93"/>
      <c r="E9" s="93"/>
      <c r="F9" s="93"/>
      <c r="G9" s="93"/>
      <c r="H9" s="46" t="s">
        <v>11</v>
      </c>
      <c r="I9" s="46" t="s">
        <v>12</v>
      </c>
      <c r="J9" s="46" t="s">
        <v>0</v>
      </c>
    </row>
    <row r="10" spans="2:10">
      <c r="B10" s="47" t="s">
        <v>150</v>
      </c>
      <c r="C10" s="48" t="s">
        <v>120</v>
      </c>
      <c r="D10" s="48">
        <v>2640</v>
      </c>
      <c r="E10" s="48">
        <v>558</v>
      </c>
      <c r="F10" s="48">
        <v>28</v>
      </c>
      <c r="G10" s="48">
        <v>0</v>
      </c>
      <c r="H10" s="49">
        <v>3486</v>
      </c>
      <c r="I10" s="49">
        <v>4419</v>
      </c>
      <c r="J10" s="50">
        <f>H10+I10</f>
        <v>7905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3" t="s">
        <v>0</v>
      </c>
      <c r="C15" s="93"/>
      <c r="D15" s="52">
        <f t="shared" ref="D15:J15" si="1">SUM(D10:D14)</f>
        <v>2640</v>
      </c>
      <c r="E15" s="52">
        <f t="shared" si="1"/>
        <v>558</v>
      </c>
      <c r="F15" s="52">
        <f t="shared" si="1"/>
        <v>28</v>
      </c>
      <c r="G15" s="52">
        <f t="shared" si="1"/>
        <v>0</v>
      </c>
      <c r="H15" s="52">
        <f t="shared" si="1"/>
        <v>3486</v>
      </c>
      <c r="I15" s="52">
        <f t="shared" si="1"/>
        <v>4419</v>
      </c>
      <c r="J15" s="52">
        <f t="shared" si="1"/>
        <v>7905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>
      <c r="B17" s="92" t="s">
        <v>111</v>
      </c>
      <c r="C17" s="92"/>
      <c r="D17" s="92"/>
      <c r="E17" s="92"/>
      <c r="F17" s="92"/>
      <c r="G17" s="92"/>
      <c r="H17" s="92"/>
      <c r="I17" s="92"/>
      <c r="J17" s="92"/>
    </row>
    <row r="18" spans="2:10" ht="39.75" customHeight="1">
      <c r="B18" s="93" t="s">
        <v>13</v>
      </c>
      <c r="C18" s="93"/>
      <c r="D18" s="46" t="s">
        <v>14</v>
      </c>
      <c r="E18" s="93" t="s">
        <v>15</v>
      </c>
      <c r="F18" s="93"/>
      <c r="G18" s="93"/>
      <c r="H18" s="93"/>
      <c r="I18" s="93"/>
      <c r="J18" s="93"/>
    </row>
    <row r="19" spans="2:10">
      <c r="B19" s="95" t="s">
        <v>16</v>
      </c>
      <c r="C19" s="95"/>
      <c r="D19" s="53">
        <v>884</v>
      </c>
      <c r="E19" s="99" t="s">
        <v>71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71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669.57</v>
      </c>
      <c r="E21" s="105" t="s">
        <v>171</v>
      </c>
      <c r="F21" s="105"/>
      <c r="G21" s="105"/>
      <c r="H21" s="105"/>
      <c r="I21" s="105"/>
      <c r="J21" s="105"/>
    </row>
    <row r="22" spans="2:10" ht="12.75" customHeight="1">
      <c r="B22" s="100" t="s">
        <v>19</v>
      </c>
      <c r="C22" s="100"/>
      <c r="D22" s="54"/>
      <c r="E22" s="105"/>
      <c r="F22" s="105"/>
      <c r="G22" s="105"/>
      <c r="H22" s="105"/>
      <c r="I22" s="105"/>
      <c r="J22" s="105"/>
    </row>
    <row r="23" spans="2:10">
      <c r="B23" s="95" t="s">
        <v>20</v>
      </c>
      <c r="C23" s="95"/>
      <c r="D23" s="53">
        <v>215</v>
      </c>
      <c r="E23" s="96" t="s">
        <v>73</v>
      </c>
      <c r="F23" s="97"/>
      <c r="G23" s="97"/>
      <c r="H23" s="97"/>
      <c r="I23" s="97"/>
      <c r="J23" s="98"/>
    </row>
    <row r="24" spans="2:10" ht="12.75" customHeight="1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_1"/>
  </protectedRanges>
  <mergeCells count="25">
    <mergeCell ref="B23:C23"/>
    <mergeCell ref="E23:J23"/>
    <mergeCell ref="B20:C20"/>
    <mergeCell ref="E20:J20"/>
    <mergeCell ref="B17:J17"/>
    <mergeCell ref="B19:C19"/>
    <mergeCell ref="E19:J19"/>
    <mergeCell ref="B21:C21"/>
    <mergeCell ref="E21:J21"/>
    <mergeCell ref="B22:C22"/>
    <mergeCell ref="E22:J22"/>
    <mergeCell ref="B15:C15"/>
    <mergeCell ref="B16:J16"/>
    <mergeCell ref="B18:C18"/>
    <mergeCell ref="C2:F2"/>
    <mergeCell ref="C3:F3"/>
    <mergeCell ref="B5:J5"/>
    <mergeCell ref="B7:C8"/>
    <mergeCell ref="D7:J7"/>
    <mergeCell ref="D8:D9"/>
    <mergeCell ref="E8:E9"/>
    <mergeCell ref="F8:F9"/>
    <mergeCell ref="G8:G9"/>
    <mergeCell ref="H8:J8"/>
    <mergeCell ref="E18:J18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workbookViewId="0">
      <selection activeCell="E22" sqref="E22:J22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122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123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42855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6" t="s">
        <v>9</v>
      </c>
      <c r="C9" s="46" t="s">
        <v>10</v>
      </c>
      <c r="D9" s="93"/>
      <c r="E9" s="93"/>
      <c r="F9" s="93"/>
      <c r="G9" s="93"/>
      <c r="H9" s="46" t="s">
        <v>11</v>
      </c>
      <c r="I9" s="46" t="s">
        <v>12</v>
      </c>
      <c r="J9" s="46" t="s">
        <v>0</v>
      </c>
    </row>
    <row r="10" spans="2:10">
      <c r="B10" s="47" t="s">
        <v>121</v>
      </c>
      <c r="C10" s="48" t="s">
        <v>151</v>
      </c>
      <c r="D10" s="48">
        <v>1226</v>
      </c>
      <c r="E10" s="48">
        <v>224</v>
      </c>
      <c r="F10" s="48">
        <v>26</v>
      </c>
      <c r="G10" s="48">
        <v>49</v>
      </c>
      <c r="H10" s="49">
        <v>1600</v>
      </c>
      <c r="I10" s="49">
        <v>3107</v>
      </c>
      <c r="J10" s="50">
        <f>H10+I10</f>
        <v>4707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3" t="s">
        <v>0</v>
      </c>
      <c r="C15" s="93"/>
      <c r="D15" s="52">
        <f t="shared" ref="D15:J15" si="1">SUM(D10:D14)</f>
        <v>1226</v>
      </c>
      <c r="E15" s="52">
        <f t="shared" si="1"/>
        <v>224</v>
      </c>
      <c r="F15" s="52">
        <f t="shared" si="1"/>
        <v>26</v>
      </c>
      <c r="G15" s="52">
        <f t="shared" si="1"/>
        <v>49</v>
      </c>
      <c r="H15" s="52">
        <f t="shared" si="1"/>
        <v>1600</v>
      </c>
      <c r="I15" s="52">
        <f t="shared" si="1"/>
        <v>3107</v>
      </c>
      <c r="J15" s="52">
        <f t="shared" si="1"/>
        <v>4707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>
      <c r="B17" s="92" t="s">
        <v>111</v>
      </c>
      <c r="C17" s="92"/>
      <c r="D17" s="92"/>
      <c r="E17" s="92"/>
      <c r="F17" s="92"/>
      <c r="G17" s="92"/>
      <c r="H17" s="92"/>
      <c r="I17" s="92"/>
      <c r="J17" s="92"/>
    </row>
    <row r="18" spans="2:10" ht="41.25" customHeight="1">
      <c r="B18" s="93" t="s">
        <v>13</v>
      </c>
      <c r="C18" s="93"/>
      <c r="D18" s="46" t="s">
        <v>14</v>
      </c>
      <c r="E18" s="93" t="s">
        <v>15</v>
      </c>
      <c r="F18" s="93"/>
      <c r="G18" s="93"/>
      <c r="H18" s="93"/>
      <c r="I18" s="93"/>
      <c r="J18" s="93"/>
    </row>
    <row r="19" spans="2:10">
      <c r="B19" s="95" t="s">
        <v>16</v>
      </c>
      <c r="C19" s="95"/>
      <c r="D19" s="53">
        <v>884</v>
      </c>
      <c r="E19" s="99" t="s">
        <v>71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71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213.72</v>
      </c>
      <c r="E21" s="105" t="s">
        <v>124</v>
      </c>
      <c r="F21" s="105"/>
      <c r="G21" s="105"/>
      <c r="H21" s="105"/>
      <c r="I21" s="105"/>
      <c r="J21" s="105"/>
    </row>
    <row r="22" spans="2:10" ht="12.75" customHeight="1">
      <c r="B22" s="100" t="s">
        <v>19</v>
      </c>
      <c r="C22" s="100"/>
      <c r="D22" s="54" t="s">
        <v>172</v>
      </c>
      <c r="E22" s="105" t="s">
        <v>125</v>
      </c>
      <c r="F22" s="105"/>
      <c r="G22" s="105"/>
      <c r="H22" s="105"/>
      <c r="I22" s="105"/>
      <c r="J22" s="105"/>
    </row>
    <row r="23" spans="2:10" ht="12.75" customHeight="1">
      <c r="B23" s="95" t="s">
        <v>20</v>
      </c>
      <c r="C23" s="95"/>
      <c r="D23" s="53">
        <v>215</v>
      </c>
      <c r="E23" s="96" t="s">
        <v>73</v>
      </c>
      <c r="F23" s="97"/>
      <c r="G23" s="97"/>
      <c r="H23" s="97"/>
      <c r="I23" s="97"/>
      <c r="J23" s="98"/>
    </row>
    <row r="24" spans="2:10" ht="12.75" customHeight="1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  <row r="29" spans="2:10">
      <c r="B29" s="10"/>
      <c r="C29" s="10"/>
      <c r="D29" s="10"/>
      <c r="E29" s="10"/>
    </row>
  </sheetData>
  <protectedRanges>
    <protectedRange sqref="B10:I14 D21:J22" name="Dados dos TRTs"/>
    <protectedRange sqref="C2:F3 C4" name="Cabeçalho"/>
  </protectedRanges>
  <mergeCells count="25">
    <mergeCell ref="C2:F2"/>
    <mergeCell ref="C3:F3"/>
    <mergeCell ref="B15:C15"/>
    <mergeCell ref="B16:J16"/>
    <mergeCell ref="B18:C18"/>
    <mergeCell ref="E18:J18"/>
    <mergeCell ref="B21:C21"/>
    <mergeCell ref="E21:J21"/>
    <mergeCell ref="B22:C22"/>
    <mergeCell ref="E22:J22"/>
    <mergeCell ref="B23:C23"/>
    <mergeCell ref="E23:J23"/>
    <mergeCell ref="E19:J19"/>
    <mergeCell ref="B20:C20"/>
    <mergeCell ref="E20:J20"/>
    <mergeCell ref="B5:J5"/>
    <mergeCell ref="B7:C8"/>
    <mergeCell ref="D7:J7"/>
    <mergeCell ref="D8:D9"/>
    <mergeCell ref="E8:E9"/>
    <mergeCell ref="F8:F9"/>
    <mergeCell ref="G8:G9"/>
    <mergeCell ref="H8:J8"/>
    <mergeCell ref="B17:J17"/>
    <mergeCell ref="B19:C19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D22" sqref="D22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77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78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9">
        <v>42855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6" t="s">
        <v>9</v>
      </c>
      <c r="C9" s="46" t="s">
        <v>10</v>
      </c>
      <c r="D9" s="93"/>
      <c r="E9" s="93"/>
      <c r="F9" s="93"/>
      <c r="G9" s="93"/>
      <c r="H9" s="46" t="s">
        <v>11</v>
      </c>
      <c r="I9" s="46" t="s">
        <v>12</v>
      </c>
      <c r="J9" s="46" t="s">
        <v>0</v>
      </c>
    </row>
    <row r="10" spans="2:10">
      <c r="B10" s="47" t="s">
        <v>126</v>
      </c>
      <c r="C10" s="48" t="s">
        <v>166</v>
      </c>
      <c r="D10" s="48">
        <v>1069</v>
      </c>
      <c r="E10" s="48">
        <v>149</v>
      </c>
      <c r="F10" s="48">
        <v>15</v>
      </c>
      <c r="G10" s="48"/>
      <c r="H10" s="49">
        <v>1381</v>
      </c>
      <c r="I10" s="49">
        <v>928</v>
      </c>
      <c r="J10" s="50">
        <f>H10+I10</f>
        <v>2309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 ht="12.75" customHeight="1">
      <c r="B15" s="93" t="s">
        <v>0</v>
      </c>
      <c r="C15" s="93"/>
      <c r="D15" s="52">
        <f t="shared" ref="D15:J15" si="1">SUM(D10:D14)</f>
        <v>1069</v>
      </c>
      <c r="E15" s="52">
        <f t="shared" si="1"/>
        <v>149</v>
      </c>
      <c r="F15" s="52">
        <f t="shared" si="1"/>
        <v>15</v>
      </c>
      <c r="G15" s="52">
        <f t="shared" si="1"/>
        <v>0</v>
      </c>
      <c r="H15" s="52">
        <f t="shared" si="1"/>
        <v>1381</v>
      </c>
      <c r="I15" s="52">
        <f t="shared" si="1"/>
        <v>928</v>
      </c>
      <c r="J15" s="52">
        <f t="shared" si="1"/>
        <v>2309</v>
      </c>
    </row>
    <row r="16" spans="2:10" ht="12.75" customHeight="1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92" t="s">
        <v>111</v>
      </c>
      <c r="C17" s="92"/>
      <c r="D17" s="92"/>
      <c r="E17" s="92"/>
      <c r="F17" s="92"/>
      <c r="G17" s="92"/>
      <c r="H17" s="92"/>
      <c r="I17" s="92"/>
      <c r="J17" s="92"/>
    </row>
    <row r="18" spans="2:10" ht="36">
      <c r="B18" s="93" t="s">
        <v>13</v>
      </c>
      <c r="C18" s="93"/>
      <c r="D18" s="46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5" t="s">
        <v>16</v>
      </c>
      <c r="C19" s="95"/>
      <c r="D19" s="53">
        <v>884</v>
      </c>
      <c r="E19" s="99" t="s">
        <v>71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71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101</v>
      </c>
      <c r="E21" s="101" t="s">
        <v>173</v>
      </c>
      <c r="F21" s="102"/>
      <c r="G21" s="102"/>
      <c r="H21" s="102"/>
      <c r="I21" s="102"/>
      <c r="J21" s="103"/>
    </row>
    <row r="22" spans="2:10" ht="12.75" customHeight="1">
      <c r="B22" s="100" t="s">
        <v>19</v>
      </c>
      <c r="C22" s="100"/>
      <c r="D22" s="54"/>
      <c r="E22" s="105"/>
      <c r="F22" s="105"/>
      <c r="G22" s="105"/>
      <c r="H22" s="105"/>
      <c r="I22" s="105"/>
      <c r="J22" s="105"/>
    </row>
    <row r="23" spans="2:10" ht="12.75" customHeight="1">
      <c r="B23" s="95" t="s">
        <v>20</v>
      </c>
      <c r="C23" s="95"/>
      <c r="D23" s="53">
        <v>215</v>
      </c>
      <c r="E23" s="96" t="s">
        <v>73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B15:C15"/>
    <mergeCell ref="B16:J16"/>
    <mergeCell ref="C2:F2"/>
    <mergeCell ref="C3:F3"/>
    <mergeCell ref="B5:J5"/>
    <mergeCell ref="B7:C8"/>
    <mergeCell ref="D7:J7"/>
    <mergeCell ref="D8:D9"/>
    <mergeCell ref="E8:E9"/>
    <mergeCell ref="F8:F9"/>
    <mergeCell ref="G8:G9"/>
    <mergeCell ref="H8:J8"/>
    <mergeCell ref="B17:J17"/>
    <mergeCell ref="B22:C22"/>
    <mergeCell ref="E22:J22"/>
    <mergeCell ref="B18:C18"/>
    <mergeCell ref="E18:J18"/>
    <mergeCell ref="B19:C19"/>
    <mergeCell ref="E19:J19"/>
    <mergeCell ref="E23:J23"/>
    <mergeCell ref="B20:C20"/>
    <mergeCell ref="E20:J20"/>
    <mergeCell ref="B21:C21"/>
    <mergeCell ref="E21:J21"/>
    <mergeCell ref="B23:C23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D22" sqref="D22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79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28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42855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6" t="s">
        <v>9</v>
      </c>
      <c r="C9" s="46" t="s">
        <v>10</v>
      </c>
      <c r="D9" s="93"/>
      <c r="E9" s="93"/>
      <c r="F9" s="93"/>
      <c r="G9" s="93"/>
      <c r="H9" s="46" t="s">
        <v>11</v>
      </c>
      <c r="I9" s="46" t="s">
        <v>12</v>
      </c>
      <c r="J9" s="46" t="s">
        <v>0</v>
      </c>
    </row>
    <row r="10" spans="2:10">
      <c r="B10" s="47" t="s">
        <v>127</v>
      </c>
      <c r="C10" s="48" t="s">
        <v>152</v>
      </c>
      <c r="D10" s="48">
        <v>1745</v>
      </c>
      <c r="E10" s="48">
        <v>243</v>
      </c>
      <c r="F10" s="48">
        <v>4</v>
      </c>
      <c r="G10" s="48"/>
      <c r="H10" s="49">
        <v>2620</v>
      </c>
      <c r="I10" s="49">
        <v>2917</v>
      </c>
      <c r="J10" s="50">
        <f>H10+I10</f>
        <v>5537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3" t="s">
        <v>0</v>
      </c>
      <c r="C15" s="93"/>
      <c r="D15" s="52">
        <f t="shared" ref="D15:J15" si="1">SUM(D10:D14)</f>
        <v>1745</v>
      </c>
      <c r="E15" s="52">
        <f t="shared" si="1"/>
        <v>243</v>
      </c>
      <c r="F15" s="52">
        <f t="shared" si="1"/>
        <v>4</v>
      </c>
      <c r="G15" s="52">
        <f t="shared" si="1"/>
        <v>0</v>
      </c>
      <c r="H15" s="52">
        <f t="shared" si="1"/>
        <v>2620</v>
      </c>
      <c r="I15" s="52">
        <f t="shared" si="1"/>
        <v>2917</v>
      </c>
      <c r="J15" s="52">
        <f t="shared" si="1"/>
        <v>5537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92" t="s">
        <v>111</v>
      </c>
      <c r="C17" s="92"/>
      <c r="D17" s="92"/>
      <c r="E17" s="92"/>
      <c r="F17" s="92"/>
      <c r="G17" s="92"/>
      <c r="H17" s="92"/>
      <c r="I17" s="92"/>
      <c r="J17" s="92"/>
    </row>
    <row r="18" spans="2:10" ht="36">
      <c r="B18" s="93" t="s">
        <v>13</v>
      </c>
      <c r="C18" s="93"/>
      <c r="D18" s="46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5" t="s">
        <v>16</v>
      </c>
      <c r="C19" s="95"/>
      <c r="D19" s="53">
        <v>884</v>
      </c>
      <c r="E19" s="99" t="s">
        <v>71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71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581.80999999999995</v>
      </c>
      <c r="E21" s="105"/>
      <c r="F21" s="105"/>
      <c r="G21" s="105"/>
      <c r="H21" s="105"/>
      <c r="I21" s="105"/>
      <c r="J21" s="105"/>
    </row>
    <row r="22" spans="2:10" ht="27" customHeight="1">
      <c r="B22" s="100" t="s">
        <v>19</v>
      </c>
      <c r="C22" s="100"/>
      <c r="D22" s="54"/>
      <c r="E22" s="105" t="s">
        <v>174</v>
      </c>
      <c r="F22" s="105"/>
      <c r="G22" s="105"/>
      <c r="H22" s="105"/>
      <c r="I22" s="105"/>
      <c r="J22" s="105"/>
    </row>
    <row r="23" spans="2:10" ht="32.25" customHeight="1">
      <c r="B23" s="95" t="s">
        <v>20</v>
      </c>
      <c r="C23" s="95"/>
      <c r="D23" s="53">
        <v>215</v>
      </c>
      <c r="E23" s="96" t="s">
        <v>73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B15:C15"/>
    <mergeCell ref="B16:J16"/>
    <mergeCell ref="B17:J17"/>
    <mergeCell ref="B23:C23"/>
    <mergeCell ref="E23:J23"/>
    <mergeCell ref="B20:C20"/>
    <mergeCell ref="E20:J20"/>
    <mergeCell ref="B21:C21"/>
    <mergeCell ref="E21:J21"/>
    <mergeCell ref="B22:C22"/>
    <mergeCell ref="E22:J22"/>
    <mergeCell ref="B18:C18"/>
    <mergeCell ref="E18:J18"/>
    <mergeCell ref="B19:C19"/>
    <mergeCell ref="E19:J19"/>
    <mergeCell ref="C2:F2"/>
    <mergeCell ref="C3:F3"/>
    <mergeCell ref="B5:J5"/>
    <mergeCell ref="B7:C8"/>
    <mergeCell ref="D7:J7"/>
    <mergeCell ref="D8:D9"/>
    <mergeCell ref="E8:E9"/>
    <mergeCell ref="F8:F9"/>
    <mergeCell ref="G8:G9"/>
    <mergeCell ref="H8:J8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E21" sqref="E21:J2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40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128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42855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6" t="s">
        <v>9</v>
      </c>
      <c r="C9" s="46" t="s">
        <v>10</v>
      </c>
      <c r="D9" s="93"/>
      <c r="E9" s="93"/>
      <c r="F9" s="93"/>
      <c r="G9" s="93"/>
      <c r="H9" s="46" t="s">
        <v>11</v>
      </c>
      <c r="I9" s="46" t="s">
        <v>12</v>
      </c>
      <c r="J9" s="46" t="s">
        <v>0</v>
      </c>
    </row>
    <row r="10" spans="2:10">
      <c r="B10" s="47" t="s">
        <v>153</v>
      </c>
      <c r="C10" s="48" t="s">
        <v>106</v>
      </c>
      <c r="D10" s="48">
        <v>1113</v>
      </c>
      <c r="E10" s="48">
        <v>132</v>
      </c>
      <c r="F10" s="48">
        <v>1</v>
      </c>
      <c r="G10" s="48">
        <v>0</v>
      </c>
      <c r="H10" s="49">
        <v>1367</v>
      </c>
      <c r="I10" s="49">
        <v>1288</v>
      </c>
      <c r="J10" s="50">
        <f>H10+I10</f>
        <v>2655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3" t="s">
        <v>0</v>
      </c>
      <c r="C15" s="93"/>
      <c r="D15" s="52">
        <f t="shared" ref="D15:J15" si="1">SUM(D10:D14)</f>
        <v>1113</v>
      </c>
      <c r="E15" s="52">
        <f t="shared" si="1"/>
        <v>132</v>
      </c>
      <c r="F15" s="52">
        <f t="shared" si="1"/>
        <v>1</v>
      </c>
      <c r="G15" s="52">
        <f t="shared" si="1"/>
        <v>0</v>
      </c>
      <c r="H15" s="52">
        <f t="shared" si="1"/>
        <v>1367</v>
      </c>
      <c r="I15" s="52">
        <f t="shared" si="1"/>
        <v>1288</v>
      </c>
      <c r="J15" s="52">
        <f t="shared" si="1"/>
        <v>2655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92" t="s">
        <v>111</v>
      </c>
      <c r="C17" s="92"/>
      <c r="D17" s="92"/>
      <c r="E17" s="92"/>
      <c r="F17" s="92"/>
      <c r="G17" s="92"/>
      <c r="H17" s="92"/>
      <c r="I17" s="92"/>
      <c r="J17" s="92"/>
    </row>
    <row r="18" spans="2:10" ht="36">
      <c r="B18" s="93" t="s">
        <v>13</v>
      </c>
      <c r="C18" s="93"/>
      <c r="D18" s="46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5" t="s">
        <v>16</v>
      </c>
      <c r="C19" s="95"/>
      <c r="D19" s="53">
        <v>884</v>
      </c>
      <c r="E19" s="99" t="s">
        <v>71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71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363.4</v>
      </c>
      <c r="E21" s="106" t="s">
        <v>175</v>
      </c>
      <c r="F21" s="106"/>
      <c r="G21" s="106"/>
      <c r="H21" s="106"/>
      <c r="I21" s="106"/>
      <c r="J21" s="106"/>
    </row>
    <row r="22" spans="2:10" ht="12.75" customHeight="1">
      <c r="B22" s="100" t="s">
        <v>19</v>
      </c>
      <c r="C22" s="100"/>
      <c r="D22" s="54"/>
      <c r="E22" s="106"/>
      <c r="F22" s="106"/>
      <c r="G22" s="106"/>
      <c r="H22" s="106"/>
      <c r="I22" s="106"/>
      <c r="J22" s="106"/>
    </row>
    <row r="23" spans="2:10" ht="12.75" customHeight="1">
      <c r="B23" s="95" t="s">
        <v>20</v>
      </c>
      <c r="C23" s="95"/>
      <c r="D23" s="53">
        <v>215</v>
      </c>
      <c r="E23" s="96" t="s">
        <v>73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B23:C23"/>
    <mergeCell ref="E23:J23"/>
    <mergeCell ref="B19:C19"/>
    <mergeCell ref="E19:J19"/>
    <mergeCell ref="B20:C20"/>
    <mergeCell ref="B15:C15"/>
    <mergeCell ref="B16:J16"/>
    <mergeCell ref="B17:J17"/>
    <mergeCell ref="B22:C22"/>
    <mergeCell ref="E22:J22"/>
    <mergeCell ref="E20:J20"/>
    <mergeCell ref="B21:C21"/>
    <mergeCell ref="E21:J21"/>
    <mergeCell ref="B18:C18"/>
    <mergeCell ref="E18:J18"/>
    <mergeCell ref="C2:F2"/>
    <mergeCell ref="C3:F3"/>
    <mergeCell ref="B5:J5"/>
    <mergeCell ref="B7:C8"/>
    <mergeCell ref="D7:J7"/>
    <mergeCell ref="D8:D9"/>
    <mergeCell ref="E8:E9"/>
    <mergeCell ref="F8:F9"/>
    <mergeCell ref="G8:G9"/>
    <mergeCell ref="H8:J8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D21" sqref="D2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129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28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42855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6" t="s">
        <v>9</v>
      </c>
      <c r="C9" s="46" t="s">
        <v>10</v>
      </c>
      <c r="D9" s="93"/>
      <c r="E9" s="93"/>
      <c r="F9" s="93"/>
      <c r="G9" s="93"/>
      <c r="H9" s="46" t="s">
        <v>11</v>
      </c>
      <c r="I9" s="46" t="s">
        <v>12</v>
      </c>
      <c r="J9" s="46" t="s">
        <v>0</v>
      </c>
    </row>
    <row r="10" spans="2:10">
      <c r="B10" s="47" t="s">
        <v>130</v>
      </c>
      <c r="C10" s="48" t="s">
        <v>154</v>
      </c>
      <c r="D10" s="48">
        <v>843</v>
      </c>
      <c r="E10" s="48">
        <v>167</v>
      </c>
      <c r="F10" s="48" t="s">
        <v>176</v>
      </c>
      <c r="G10" s="48">
        <v>69</v>
      </c>
      <c r="H10" s="49">
        <v>1174</v>
      </c>
      <c r="I10" s="49">
        <v>2549</v>
      </c>
      <c r="J10" s="50">
        <f>H10+I10</f>
        <v>3723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3" t="s">
        <v>0</v>
      </c>
      <c r="C15" s="93"/>
      <c r="D15" s="52">
        <f t="shared" ref="D15:J15" si="1">SUM(D10:D14)</f>
        <v>843</v>
      </c>
      <c r="E15" s="52">
        <f t="shared" si="1"/>
        <v>167</v>
      </c>
      <c r="F15" s="52">
        <f t="shared" si="1"/>
        <v>0</v>
      </c>
      <c r="G15" s="52">
        <f t="shared" si="1"/>
        <v>69</v>
      </c>
      <c r="H15" s="52">
        <f t="shared" si="1"/>
        <v>1174</v>
      </c>
      <c r="I15" s="52">
        <f t="shared" si="1"/>
        <v>2549</v>
      </c>
      <c r="J15" s="52">
        <f t="shared" si="1"/>
        <v>3723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92" t="s">
        <v>111</v>
      </c>
      <c r="C17" s="92"/>
      <c r="D17" s="92"/>
      <c r="E17" s="92"/>
      <c r="F17" s="92"/>
      <c r="G17" s="92"/>
      <c r="H17" s="92"/>
      <c r="I17" s="92"/>
      <c r="J17" s="92"/>
    </row>
    <row r="18" spans="2:10" ht="36">
      <c r="B18" s="93" t="s">
        <v>13</v>
      </c>
      <c r="C18" s="93"/>
      <c r="D18" s="46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5" t="s">
        <v>16</v>
      </c>
      <c r="C19" s="95"/>
      <c r="D19" s="53">
        <v>884</v>
      </c>
      <c r="E19" s="99" t="s">
        <v>71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71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0</v>
      </c>
      <c r="E21" s="105"/>
      <c r="F21" s="105"/>
      <c r="G21" s="105"/>
      <c r="H21" s="105"/>
      <c r="I21" s="105"/>
      <c r="J21" s="105"/>
    </row>
    <row r="22" spans="2:10">
      <c r="B22" s="100" t="s">
        <v>19</v>
      </c>
      <c r="C22" s="100"/>
      <c r="D22" s="54">
        <v>0</v>
      </c>
      <c r="E22" s="105"/>
      <c r="F22" s="105"/>
      <c r="G22" s="105"/>
      <c r="H22" s="105"/>
      <c r="I22" s="105"/>
      <c r="J22" s="105"/>
    </row>
    <row r="23" spans="2:10" ht="24" customHeight="1">
      <c r="B23" s="95" t="s">
        <v>20</v>
      </c>
      <c r="C23" s="95"/>
      <c r="D23" s="53">
        <v>215</v>
      </c>
      <c r="E23" s="96" t="s">
        <v>73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C2:F2"/>
    <mergeCell ref="C3:F3"/>
    <mergeCell ref="B23:C23"/>
    <mergeCell ref="E23:J23"/>
    <mergeCell ref="B20:C20"/>
    <mergeCell ref="E20:J20"/>
    <mergeCell ref="B21:C21"/>
    <mergeCell ref="E21:J21"/>
    <mergeCell ref="B22:C22"/>
    <mergeCell ref="E22:J22"/>
    <mergeCell ref="B19:C19"/>
    <mergeCell ref="E19:J19"/>
    <mergeCell ref="B5:J5"/>
    <mergeCell ref="B7:C8"/>
    <mergeCell ref="D7:J7"/>
    <mergeCell ref="D8:D9"/>
    <mergeCell ref="B16:J16"/>
    <mergeCell ref="B17:J17"/>
    <mergeCell ref="B18:C18"/>
    <mergeCell ref="E18:J18"/>
    <mergeCell ref="E8:E9"/>
    <mergeCell ref="F8:F9"/>
    <mergeCell ref="G8:G9"/>
    <mergeCell ref="H8:J8"/>
    <mergeCell ref="B15:C15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topLeftCell="A4" workbookViewId="0">
      <selection activeCell="E22" sqref="E22:J22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80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28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42855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6" t="s">
        <v>9</v>
      </c>
      <c r="C9" s="46" t="s">
        <v>10</v>
      </c>
      <c r="D9" s="93"/>
      <c r="E9" s="93"/>
      <c r="F9" s="93"/>
      <c r="G9" s="93"/>
      <c r="H9" s="46" t="s">
        <v>11</v>
      </c>
      <c r="I9" s="46" t="s">
        <v>12</v>
      </c>
      <c r="J9" s="46" t="s">
        <v>0</v>
      </c>
    </row>
    <row r="10" spans="2:10">
      <c r="B10" s="47" t="s">
        <v>131</v>
      </c>
      <c r="C10" s="48" t="s">
        <v>155</v>
      </c>
      <c r="D10" s="48">
        <v>4039</v>
      </c>
      <c r="E10" s="48">
        <v>753</v>
      </c>
      <c r="F10" s="48">
        <v>114</v>
      </c>
      <c r="G10" s="48"/>
      <c r="H10" s="49">
        <v>4818</v>
      </c>
      <c r="I10" s="49">
        <v>10599</v>
      </c>
      <c r="J10" s="50">
        <f>H10+I10</f>
        <v>15417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3" t="s">
        <v>0</v>
      </c>
      <c r="C15" s="93"/>
      <c r="D15" s="52">
        <f t="shared" ref="D15:J15" si="1">SUM(D10:D14)</f>
        <v>4039</v>
      </c>
      <c r="E15" s="52">
        <f t="shared" si="1"/>
        <v>753</v>
      </c>
      <c r="F15" s="52">
        <f t="shared" si="1"/>
        <v>114</v>
      </c>
      <c r="G15" s="52">
        <f t="shared" si="1"/>
        <v>0</v>
      </c>
      <c r="H15" s="52">
        <f t="shared" si="1"/>
        <v>4818</v>
      </c>
      <c r="I15" s="52">
        <f t="shared" si="1"/>
        <v>10599</v>
      </c>
      <c r="J15" s="52">
        <f t="shared" si="1"/>
        <v>15417</v>
      </c>
    </row>
    <row r="16" spans="2:10" ht="12.75" customHeight="1">
      <c r="B16" s="60"/>
      <c r="C16" s="60"/>
      <c r="D16" s="60"/>
      <c r="E16" s="60"/>
      <c r="F16" s="60"/>
      <c r="G16" s="60"/>
      <c r="H16" s="60"/>
      <c r="I16" s="60"/>
      <c r="J16" s="60"/>
    </row>
    <row r="17" spans="2:10">
      <c r="B17" s="92" t="s">
        <v>111</v>
      </c>
      <c r="C17" s="92"/>
      <c r="D17" s="92"/>
      <c r="E17" s="92"/>
      <c r="F17" s="92"/>
      <c r="G17" s="92"/>
      <c r="H17" s="92"/>
      <c r="I17" s="92"/>
      <c r="J17" s="92"/>
    </row>
    <row r="18" spans="2:10" ht="36">
      <c r="B18" s="93" t="s">
        <v>13</v>
      </c>
      <c r="C18" s="93"/>
      <c r="D18" s="46" t="s">
        <v>14</v>
      </c>
      <c r="E18" s="93" t="s">
        <v>15</v>
      </c>
      <c r="F18" s="93"/>
      <c r="G18" s="93"/>
      <c r="H18" s="93"/>
      <c r="I18" s="93"/>
      <c r="J18" s="93"/>
    </row>
    <row r="19" spans="2:10" ht="14.25" customHeight="1">
      <c r="B19" s="95" t="s">
        <v>16</v>
      </c>
      <c r="C19" s="95"/>
      <c r="D19" s="53">
        <v>884</v>
      </c>
      <c r="E19" s="99" t="s">
        <v>71</v>
      </c>
      <c r="F19" s="99"/>
      <c r="G19" s="99"/>
      <c r="H19" s="99"/>
      <c r="I19" s="99"/>
      <c r="J19" s="99"/>
    </row>
    <row r="20" spans="2:10" ht="14.25" customHeight="1">
      <c r="B20" s="95" t="s">
        <v>17</v>
      </c>
      <c r="C20" s="95"/>
      <c r="D20" s="53">
        <v>699</v>
      </c>
      <c r="E20" s="99" t="s">
        <v>71</v>
      </c>
      <c r="F20" s="99"/>
      <c r="G20" s="99"/>
      <c r="H20" s="99"/>
      <c r="I20" s="99"/>
      <c r="J20" s="99"/>
    </row>
    <row r="21" spans="2:10">
      <c r="B21" s="100" t="s">
        <v>18</v>
      </c>
      <c r="C21" s="100"/>
      <c r="D21" s="54">
        <v>328.96</v>
      </c>
      <c r="E21" s="101" t="s">
        <v>177</v>
      </c>
      <c r="F21" s="102"/>
      <c r="G21" s="102"/>
      <c r="H21" s="102"/>
      <c r="I21" s="102"/>
      <c r="J21" s="103"/>
    </row>
    <row r="22" spans="2:10" ht="27.75" customHeight="1">
      <c r="B22" s="100" t="s">
        <v>19</v>
      </c>
      <c r="C22" s="100"/>
      <c r="D22" s="54"/>
      <c r="E22" s="105"/>
      <c r="F22" s="105"/>
      <c r="G22" s="105"/>
      <c r="H22" s="105"/>
      <c r="I22" s="105"/>
      <c r="J22" s="105"/>
    </row>
    <row r="23" spans="2:10">
      <c r="B23" s="95" t="s">
        <v>20</v>
      </c>
      <c r="C23" s="95"/>
      <c r="D23" s="53">
        <v>215</v>
      </c>
      <c r="E23" s="96" t="s">
        <v>73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B23:C23"/>
    <mergeCell ref="E23:J23"/>
    <mergeCell ref="B22:C22"/>
    <mergeCell ref="E22:J22"/>
    <mergeCell ref="B19:C19"/>
    <mergeCell ref="E19:J19"/>
    <mergeCell ref="B20:C20"/>
    <mergeCell ref="E20:J20"/>
    <mergeCell ref="B21:C21"/>
    <mergeCell ref="E21:J21"/>
    <mergeCell ref="C2:F2"/>
    <mergeCell ref="C3:F3"/>
    <mergeCell ref="B18:C18"/>
    <mergeCell ref="E18:J18"/>
    <mergeCell ref="B5:J5"/>
    <mergeCell ref="B7:C8"/>
    <mergeCell ref="D7:J7"/>
    <mergeCell ref="D8:D9"/>
    <mergeCell ref="E8:E9"/>
    <mergeCell ref="F8:F9"/>
    <mergeCell ref="G8:G9"/>
    <mergeCell ref="H8:J8"/>
    <mergeCell ref="B16:J16"/>
    <mergeCell ref="B15:C15"/>
    <mergeCell ref="B17:J17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E22" sqref="E22:J22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81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82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42855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6" t="s">
        <v>9</v>
      </c>
      <c r="C9" s="46" t="s">
        <v>10</v>
      </c>
      <c r="D9" s="93"/>
      <c r="E9" s="93"/>
      <c r="F9" s="93"/>
      <c r="G9" s="93"/>
      <c r="H9" s="46" t="s">
        <v>11</v>
      </c>
      <c r="I9" s="46" t="s">
        <v>12</v>
      </c>
      <c r="J9" s="46" t="s">
        <v>0</v>
      </c>
    </row>
    <row r="10" spans="2:10">
      <c r="B10" s="47" t="s">
        <v>156</v>
      </c>
      <c r="C10" s="48" t="s">
        <v>107</v>
      </c>
      <c r="D10" s="48">
        <v>638</v>
      </c>
      <c r="E10" s="48">
        <v>137</v>
      </c>
      <c r="F10" s="48">
        <v>1</v>
      </c>
      <c r="G10" s="48">
        <v>0</v>
      </c>
      <c r="H10" s="49">
        <v>582</v>
      </c>
      <c r="I10" s="49">
        <v>849</v>
      </c>
      <c r="J10" s="50">
        <f>H10+I10</f>
        <v>1431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3" t="s">
        <v>0</v>
      </c>
      <c r="C15" s="93"/>
      <c r="D15" s="52">
        <f t="shared" ref="D15:J15" si="1">SUM(D10:D14)</f>
        <v>638</v>
      </c>
      <c r="E15" s="52">
        <f t="shared" si="1"/>
        <v>137</v>
      </c>
      <c r="F15" s="52">
        <f t="shared" si="1"/>
        <v>1</v>
      </c>
      <c r="G15" s="52">
        <f t="shared" si="1"/>
        <v>0</v>
      </c>
      <c r="H15" s="52">
        <f t="shared" si="1"/>
        <v>582</v>
      </c>
      <c r="I15" s="52">
        <f t="shared" si="1"/>
        <v>849</v>
      </c>
      <c r="J15" s="52">
        <f t="shared" si="1"/>
        <v>1431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92" t="s">
        <v>111</v>
      </c>
      <c r="C17" s="92"/>
      <c r="D17" s="92"/>
      <c r="E17" s="92"/>
      <c r="F17" s="92"/>
      <c r="G17" s="92"/>
      <c r="H17" s="92"/>
      <c r="I17" s="92"/>
      <c r="J17" s="92"/>
    </row>
    <row r="18" spans="2:10" ht="36">
      <c r="B18" s="93" t="s">
        <v>13</v>
      </c>
      <c r="C18" s="93"/>
      <c r="D18" s="46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5" t="s">
        <v>16</v>
      </c>
      <c r="C19" s="95"/>
      <c r="D19" s="53">
        <v>884</v>
      </c>
      <c r="E19" s="99" t="s">
        <v>71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71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132.6</v>
      </c>
      <c r="E21" s="101" t="s">
        <v>83</v>
      </c>
      <c r="F21" s="102"/>
      <c r="G21" s="102"/>
      <c r="H21" s="102"/>
      <c r="I21" s="102"/>
      <c r="J21" s="103"/>
    </row>
    <row r="22" spans="2:10">
      <c r="B22" s="100" t="s">
        <v>19</v>
      </c>
      <c r="C22" s="100"/>
      <c r="D22" s="54">
        <v>0</v>
      </c>
      <c r="E22" s="105"/>
      <c r="F22" s="105"/>
      <c r="G22" s="105"/>
      <c r="H22" s="105"/>
      <c r="I22" s="105"/>
      <c r="J22" s="105"/>
    </row>
    <row r="23" spans="2:10" ht="12.75" customHeight="1">
      <c r="B23" s="95" t="s">
        <v>20</v>
      </c>
      <c r="C23" s="95"/>
      <c r="D23" s="53">
        <v>215</v>
      </c>
      <c r="E23" s="96" t="s">
        <v>73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tabSelected="1" workbookViewId="0">
      <selection activeCell="D4" sqref="D4"/>
    </sheetView>
  </sheetViews>
  <sheetFormatPr defaultRowHeight="12.75"/>
  <cols>
    <col min="1" max="1" width="3.28515625" customWidth="1"/>
    <col min="3" max="3" width="14.85546875" customWidth="1"/>
    <col min="4" max="4" width="15.85546875" customWidth="1"/>
    <col min="5" max="8" width="15.7109375" customWidth="1"/>
  </cols>
  <sheetData>
    <row r="1" spans="2:8">
      <c r="B1" s="1" t="s">
        <v>21</v>
      </c>
      <c r="C1" s="2"/>
    </row>
    <row r="2" spans="2:8">
      <c r="B2" s="1" t="s">
        <v>41</v>
      </c>
      <c r="C2" s="2"/>
    </row>
    <row r="3" spans="2:8">
      <c r="B3" s="1" t="s">
        <v>42</v>
      </c>
      <c r="C3" s="2"/>
    </row>
    <row r="4" spans="2:8">
      <c r="B4" s="2" t="s">
        <v>180</v>
      </c>
      <c r="C4" s="2"/>
    </row>
    <row r="5" spans="2:8" ht="47.25" customHeight="1">
      <c r="B5" s="57" t="s">
        <v>93</v>
      </c>
      <c r="C5" s="57"/>
      <c r="D5" s="57"/>
      <c r="E5" s="57"/>
      <c r="F5" s="57"/>
      <c r="G5" s="57"/>
      <c r="H5" s="57"/>
    </row>
    <row r="6" spans="2:8" ht="13.5" thickBot="1"/>
    <row r="7" spans="2:8" ht="15.75" customHeight="1">
      <c r="B7" s="80" t="s">
        <v>2</v>
      </c>
      <c r="C7" s="81"/>
      <c r="D7" s="84" t="s">
        <v>90</v>
      </c>
      <c r="E7" s="85"/>
      <c r="F7" s="85"/>
      <c r="G7" s="85"/>
      <c r="H7" s="86"/>
    </row>
    <row r="8" spans="2:8" ht="27" customHeight="1">
      <c r="B8" s="82"/>
      <c r="C8" s="83"/>
      <c r="D8" s="87" t="s">
        <v>16</v>
      </c>
      <c r="E8" s="88" t="s">
        <v>17</v>
      </c>
      <c r="F8" s="89" t="s">
        <v>18</v>
      </c>
      <c r="G8" s="90" t="s">
        <v>19</v>
      </c>
      <c r="H8" s="91" t="s">
        <v>8</v>
      </c>
    </row>
    <row r="9" spans="2:8">
      <c r="B9" s="40" t="s">
        <v>9</v>
      </c>
      <c r="C9" s="41" t="s">
        <v>10</v>
      </c>
      <c r="D9" s="87"/>
      <c r="E9" s="88"/>
      <c r="F9" s="89"/>
      <c r="G9" s="90"/>
      <c r="H9" s="91"/>
    </row>
    <row r="10" spans="2:8" ht="13.5" customHeight="1">
      <c r="B10" s="26" t="str">
        <f>TST!B10</f>
        <v>15101</v>
      </c>
      <c r="C10" s="6" t="s">
        <v>38</v>
      </c>
      <c r="D10" s="33">
        <v>884</v>
      </c>
      <c r="E10" s="34">
        <v>699</v>
      </c>
      <c r="F10" s="45">
        <f>TST!D21</f>
        <v>61.49</v>
      </c>
      <c r="G10" s="36">
        <f>TST!D22</f>
        <v>112.84</v>
      </c>
      <c r="H10" s="37">
        <v>215</v>
      </c>
    </row>
    <row r="11" spans="2:8">
      <c r="B11" s="27" t="str">
        <f>'TRT1'!B10</f>
        <v>15102</v>
      </c>
      <c r="C11" s="6" t="s">
        <v>43</v>
      </c>
      <c r="D11" s="33">
        <v>884</v>
      </c>
      <c r="E11" s="34">
        <v>699</v>
      </c>
      <c r="F11" s="45">
        <f>'TRT1'!D21</f>
        <v>273.55</v>
      </c>
      <c r="G11" s="36">
        <f>'TRT1'!D22</f>
        <v>0</v>
      </c>
      <c r="H11" s="37">
        <v>215</v>
      </c>
    </row>
    <row r="12" spans="2:8">
      <c r="B12" s="27" t="str">
        <f>'TRT2'!B10</f>
        <v>15103</v>
      </c>
      <c r="C12" s="6" t="s">
        <v>44</v>
      </c>
      <c r="D12" s="33">
        <v>884</v>
      </c>
      <c r="E12" s="34">
        <v>699</v>
      </c>
      <c r="F12" s="45">
        <f>'TRT2'!D21</f>
        <v>190.79</v>
      </c>
      <c r="G12" s="36">
        <f>'TRT2'!D22</f>
        <v>0</v>
      </c>
      <c r="H12" s="37">
        <v>215</v>
      </c>
    </row>
    <row r="13" spans="2:8">
      <c r="B13" s="27" t="str">
        <f>'TRT3'!B10</f>
        <v>15104</v>
      </c>
      <c r="C13" s="6" t="s">
        <v>45</v>
      </c>
      <c r="D13" s="33">
        <v>884</v>
      </c>
      <c r="E13" s="34">
        <v>699</v>
      </c>
      <c r="F13" s="45">
        <f>'TRT3'!D21</f>
        <v>88</v>
      </c>
      <c r="G13" s="36">
        <f>'TRT3'!D22</f>
        <v>215</v>
      </c>
      <c r="H13" s="37">
        <v>215</v>
      </c>
    </row>
    <row r="14" spans="2:8">
      <c r="B14" s="27" t="str">
        <f>'TRT4'!B10</f>
        <v>15105</v>
      </c>
      <c r="C14" s="6" t="s">
        <v>46</v>
      </c>
      <c r="D14" s="33">
        <v>884</v>
      </c>
      <c r="E14" s="34">
        <v>699</v>
      </c>
      <c r="F14" s="45">
        <f>'TRT4'!D21</f>
        <v>280.39999999999998</v>
      </c>
      <c r="G14" s="36">
        <f>'TRT4'!D22</f>
        <v>0</v>
      </c>
      <c r="H14" s="37">
        <v>215</v>
      </c>
    </row>
    <row r="15" spans="2:8">
      <c r="B15" s="27" t="str">
        <f>'TRT5'!B10</f>
        <v>15106</v>
      </c>
      <c r="C15" s="6" t="s">
        <v>47</v>
      </c>
      <c r="D15" s="33">
        <v>884</v>
      </c>
      <c r="E15" s="34">
        <v>699</v>
      </c>
      <c r="F15" s="45">
        <f>'TRT5'!D21</f>
        <v>415.89</v>
      </c>
      <c r="G15" s="36">
        <f>'TRT5'!D22</f>
        <v>0</v>
      </c>
      <c r="H15" s="37">
        <v>215</v>
      </c>
    </row>
    <row r="16" spans="2:8">
      <c r="B16" s="27" t="str">
        <f>'TRT6'!B10</f>
        <v>15107</v>
      </c>
      <c r="C16" s="6" t="s">
        <v>48</v>
      </c>
      <c r="D16" s="33">
        <v>884</v>
      </c>
      <c r="E16" s="34">
        <v>699</v>
      </c>
      <c r="F16" s="45">
        <f>'TRT6'!D21</f>
        <v>482.15</v>
      </c>
      <c r="G16" s="36">
        <f>'TRT6'!D22</f>
        <v>0</v>
      </c>
      <c r="H16" s="37">
        <v>215</v>
      </c>
    </row>
    <row r="17" spans="2:8">
      <c r="B17" s="27" t="str">
        <f>'TRT7'!B10</f>
        <v>15108</v>
      </c>
      <c r="C17" s="6" t="s">
        <v>49</v>
      </c>
      <c r="D17" s="33">
        <v>884</v>
      </c>
      <c r="E17" s="34">
        <v>699</v>
      </c>
      <c r="F17" s="45">
        <f>'TRT7'!D21</f>
        <v>147.09</v>
      </c>
      <c r="G17" s="36">
        <f>'TRT7'!D22</f>
        <v>0</v>
      </c>
      <c r="H17" s="37">
        <v>215</v>
      </c>
    </row>
    <row r="18" spans="2:8">
      <c r="B18" s="27" t="str">
        <f>'TRT8'!B10</f>
        <v>15109</v>
      </c>
      <c r="C18" s="6" t="s">
        <v>50</v>
      </c>
      <c r="D18" s="33">
        <v>884</v>
      </c>
      <c r="E18" s="34">
        <v>699</v>
      </c>
      <c r="F18" s="45">
        <f>'TRT8'!D21</f>
        <v>82.52</v>
      </c>
      <c r="G18" s="36">
        <f>'TRT8'!D22</f>
        <v>369.58</v>
      </c>
      <c r="H18" s="37">
        <v>215</v>
      </c>
    </row>
    <row r="19" spans="2:8">
      <c r="B19" s="27" t="str">
        <f>'TRT9'!B10</f>
        <v>15110</v>
      </c>
      <c r="C19" s="6" t="s">
        <v>33</v>
      </c>
      <c r="D19" s="33">
        <v>884</v>
      </c>
      <c r="E19" s="34">
        <v>699</v>
      </c>
      <c r="F19" s="45">
        <f>'TRT9'!D21</f>
        <v>669.57</v>
      </c>
      <c r="G19" s="36">
        <f>'TRT9'!D22</f>
        <v>0</v>
      </c>
      <c r="H19" s="37">
        <v>215</v>
      </c>
    </row>
    <row r="20" spans="2:8">
      <c r="B20" s="27" t="str">
        <f>'TRT10'!B10</f>
        <v>15111</v>
      </c>
      <c r="C20" s="6" t="s">
        <v>51</v>
      </c>
      <c r="D20" s="33">
        <v>884</v>
      </c>
      <c r="E20" s="34">
        <v>699</v>
      </c>
      <c r="F20" s="45">
        <f>'TRT10'!D21</f>
        <v>213.72</v>
      </c>
      <c r="G20" s="36" t="str">
        <f>'TRT10'!D22</f>
        <v>**</v>
      </c>
      <c r="H20" s="37">
        <v>215</v>
      </c>
    </row>
    <row r="21" spans="2:8">
      <c r="B21" s="27" t="str">
        <f>'TRT11'!B10</f>
        <v>15112</v>
      </c>
      <c r="C21" s="6" t="s">
        <v>52</v>
      </c>
      <c r="D21" s="33">
        <v>884</v>
      </c>
      <c r="E21" s="34">
        <v>699</v>
      </c>
      <c r="F21" s="45">
        <f>'TRT11'!D21</f>
        <v>101</v>
      </c>
      <c r="G21" s="36">
        <f>'TRT11'!D22</f>
        <v>0</v>
      </c>
      <c r="H21" s="37">
        <v>215</v>
      </c>
    </row>
    <row r="22" spans="2:8">
      <c r="B22" s="27" t="str">
        <f>'TRT12'!B10</f>
        <v>15113</v>
      </c>
      <c r="C22" s="6" t="s">
        <v>53</v>
      </c>
      <c r="D22" s="33">
        <v>884</v>
      </c>
      <c r="E22" s="34">
        <v>699</v>
      </c>
      <c r="F22" s="45">
        <f>'TRT12'!D21</f>
        <v>581.80999999999995</v>
      </c>
      <c r="G22" s="36">
        <f>'TRT12'!D22</f>
        <v>0</v>
      </c>
      <c r="H22" s="37">
        <v>215</v>
      </c>
    </row>
    <row r="23" spans="2:8">
      <c r="B23" s="27" t="str">
        <f>'TRT13'!B10</f>
        <v>15114</v>
      </c>
      <c r="C23" s="6" t="s">
        <v>54</v>
      </c>
      <c r="D23" s="33">
        <v>884</v>
      </c>
      <c r="E23" s="34">
        <v>699</v>
      </c>
      <c r="F23" s="45">
        <f>'TRT13'!D21</f>
        <v>363.4</v>
      </c>
      <c r="G23" s="36">
        <f>'TRT13'!D22</f>
        <v>0</v>
      </c>
      <c r="H23" s="37">
        <v>215</v>
      </c>
    </row>
    <row r="24" spans="2:8">
      <c r="B24" s="27" t="str">
        <f>'TRT14'!B10</f>
        <v>15115</v>
      </c>
      <c r="C24" s="6" t="s">
        <v>55</v>
      </c>
      <c r="D24" s="33">
        <v>884</v>
      </c>
      <c r="E24" s="34">
        <v>699</v>
      </c>
      <c r="F24" s="45">
        <f>'TRT14'!D21</f>
        <v>0</v>
      </c>
      <c r="G24" s="36">
        <f>'TRT14'!D22</f>
        <v>0</v>
      </c>
      <c r="H24" s="37">
        <v>215</v>
      </c>
    </row>
    <row r="25" spans="2:8">
      <c r="B25" s="27" t="str">
        <f>'TRT15'!B10</f>
        <v>15116</v>
      </c>
      <c r="C25" s="6" t="s">
        <v>56</v>
      </c>
      <c r="D25" s="33">
        <v>884</v>
      </c>
      <c r="E25" s="34">
        <v>699</v>
      </c>
      <c r="F25" s="45">
        <f>'TRT15'!D21</f>
        <v>328.96</v>
      </c>
      <c r="G25" s="36">
        <f>'TRT15'!D22</f>
        <v>0</v>
      </c>
      <c r="H25" s="37">
        <v>215</v>
      </c>
    </row>
    <row r="26" spans="2:8">
      <c r="B26" s="27" t="str">
        <f>'TRT16'!B10</f>
        <v>15117</v>
      </c>
      <c r="C26" s="6" t="s">
        <v>57</v>
      </c>
      <c r="D26" s="33">
        <v>884</v>
      </c>
      <c r="E26" s="34">
        <v>699</v>
      </c>
      <c r="F26" s="45">
        <f>'TRT16'!D21</f>
        <v>132.6</v>
      </c>
      <c r="G26" s="36">
        <f>'TRT16'!D22</f>
        <v>0</v>
      </c>
      <c r="H26" s="37">
        <v>215</v>
      </c>
    </row>
    <row r="27" spans="2:8">
      <c r="B27" s="27" t="str">
        <f>'TRT17'!B10</f>
        <v>15118</v>
      </c>
      <c r="C27" s="6" t="s">
        <v>58</v>
      </c>
      <c r="D27" s="33">
        <v>884</v>
      </c>
      <c r="E27" s="34">
        <v>699</v>
      </c>
      <c r="F27" s="45">
        <f>'TRT17'!D21</f>
        <v>1348</v>
      </c>
      <c r="G27" s="36">
        <f>'TRT17'!D22</f>
        <v>0</v>
      </c>
      <c r="H27" s="37">
        <v>215</v>
      </c>
    </row>
    <row r="28" spans="2:8">
      <c r="B28" s="27" t="str">
        <f>'TRT18'!B10</f>
        <v>15119</v>
      </c>
      <c r="C28" s="6" t="s">
        <v>59</v>
      </c>
      <c r="D28" s="33">
        <v>884</v>
      </c>
      <c r="E28" s="34">
        <v>699</v>
      </c>
      <c r="F28" s="45">
        <f>'TRT18'!D21</f>
        <v>136</v>
      </c>
      <c r="G28" s="36">
        <f>'TRT18'!D22</f>
        <v>0</v>
      </c>
      <c r="H28" s="37">
        <v>215</v>
      </c>
    </row>
    <row r="29" spans="2:8">
      <c r="B29" s="27" t="str">
        <f>'TRT19'!B10</f>
        <v>15120</v>
      </c>
      <c r="C29" s="6" t="s">
        <v>60</v>
      </c>
      <c r="D29" s="33">
        <v>884</v>
      </c>
      <c r="E29" s="34">
        <v>699</v>
      </c>
      <c r="F29" s="45">
        <f>'TRT19'!D21</f>
        <v>428.53</v>
      </c>
      <c r="G29" s="36">
        <f>'TRT19'!D22</f>
        <v>0</v>
      </c>
      <c r="H29" s="37">
        <v>215</v>
      </c>
    </row>
    <row r="30" spans="2:8">
      <c r="B30" s="27" t="str">
        <f>'TRT20'!B10</f>
        <v>15121</v>
      </c>
      <c r="C30" s="6" t="s">
        <v>61</v>
      </c>
      <c r="D30" s="33">
        <v>884</v>
      </c>
      <c r="E30" s="34">
        <v>699</v>
      </c>
      <c r="F30" s="45">
        <f>'TRT20'!D21</f>
        <v>0</v>
      </c>
      <c r="G30" s="36">
        <f>'TRT20'!D22</f>
        <v>155.29</v>
      </c>
      <c r="H30" s="37">
        <v>215</v>
      </c>
    </row>
    <row r="31" spans="2:8">
      <c r="B31" s="27" t="str">
        <f>'TRT21'!B10</f>
        <v>15122</v>
      </c>
      <c r="C31" s="6" t="s">
        <v>62</v>
      </c>
      <c r="D31" s="33">
        <v>884</v>
      </c>
      <c r="E31" s="34">
        <v>699</v>
      </c>
      <c r="F31" s="45">
        <f>'TRT21'!D21</f>
        <v>0</v>
      </c>
      <c r="G31" s="36">
        <f>'TRT21'!D22</f>
        <v>0</v>
      </c>
      <c r="H31" s="37">
        <v>215</v>
      </c>
    </row>
    <row r="32" spans="2:8">
      <c r="B32" s="27" t="str">
        <f>'TRT22'!B10</f>
        <v>15123</v>
      </c>
      <c r="C32" s="6" t="s">
        <v>63</v>
      </c>
      <c r="D32" s="33">
        <v>884</v>
      </c>
      <c r="E32" s="34">
        <v>699</v>
      </c>
      <c r="F32" s="45">
        <f>'TRT22'!D21</f>
        <v>376</v>
      </c>
      <c r="G32" s="36">
        <f>'TRT22'!D22</f>
        <v>0</v>
      </c>
      <c r="H32" s="37">
        <v>215</v>
      </c>
    </row>
    <row r="33" spans="2:8">
      <c r="B33" s="27" t="str">
        <f>'TRT23'!B10</f>
        <v>15124</v>
      </c>
      <c r="C33" s="6" t="s">
        <v>64</v>
      </c>
      <c r="D33" s="33">
        <v>884</v>
      </c>
      <c r="E33" s="34">
        <v>699</v>
      </c>
      <c r="F33" s="35">
        <f>'TRT23'!D21</f>
        <v>120</v>
      </c>
      <c r="G33" s="36">
        <f>'TRT23'!D22</f>
        <v>252.5</v>
      </c>
      <c r="H33" s="37">
        <v>215</v>
      </c>
    </row>
    <row r="34" spans="2:8">
      <c r="B34" s="29" t="str">
        <f>'TRT24'!B10</f>
        <v>15125</v>
      </c>
      <c r="C34" s="30" t="s">
        <v>65</v>
      </c>
      <c r="D34" s="33">
        <v>884</v>
      </c>
      <c r="E34" s="34">
        <v>699</v>
      </c>
      <c r="F34" s="35">
        <f>'TRT24'!D21</f>
        <v>0</v>
      </c>
      <c r="G34" s="38">
        <f>'TRT24'!D22</f>
        <v>0</v>
      </c>
      <c r="H34" s="39">
        <v>215</v>
      </c>
    </row>
    <row r="35" spans="2:8" ht="21" customHeight="1">
      <c r="B35" s="78" t="s">
        <v>92</v>
      </c>
      <c r="C35" s="79"/>
      <c r="D35" s="42">
        <f>AVERAGE(D10:D34)</f>
        <v>884</v>
      </c>
      <c r="E35" s="43">
        <f>AVERAGE(E10:E34)</f>
        <v>699</v>
      </c>
      <c r="F35" s="43">
        <f>AVERAGE(F10:F34)</f>
        <v>272.85879999999997</v>
      </c>
      <c r="G35" s="43">
        <f>AVERAGE(G10:G34)</f>
        <v>46.050416666666671</v>
      </c>
      <c r="H35" s="44">
        <f>AVERAGE(H10:H34)</f>
        <v>215</v>
      </c>
    </row>
    <row r="36" spans="2:8" ht="60" customHeight="1" thickBot="1">
      <c r="B36" s="76" t="s">
        <v>91</v>
      </c>
      <c r="C36" s="77"/>
      <c r="D36" s="32" t="s">
        <v>67</v>
      </c>
      <c r="E36" s="32" t="s">
        <v>67</v>
      </c>
      <c r="F36" s="32" t="s">
        <v>94</v>
      </c>
      <c r="G36" s="32" t="s">
        <v>94</v>
      </c>
      <c r="H36" s="31" t="s">
        <v>69</v>
      </c>
    </row>
  </sheetData>
  <mergeCells count="10">
    <mergeCell ref="B36:C36"/>
    <mergeCell ref="B35:C35"/>
    <mergeCell ref="B5:H5"/>
    <mergeCell ref="B7:C8"/>
    <mergeCell ref="D7:H7"/>
    <mergeCell ref="D8:D9"/>
    <mergeCell ref="E8:E9"/>
    <mergeCell ref="F8:F9"/>
    <mergeCell ref="G8:G9"/>
    <mergeCell ref="H8:H9"/>
  </mergeCells>
  <pageMargins left="0.51181102362204722" right="0.51181102362204722" top="0.78740157480314965" bottom="0.78740157480314965" header="0.31496062992125984" footer="0.31496062992125984"/>
  <pageSetup paperSize="9" scale="8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D22" sqref="D22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58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84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42855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6" t="s">
        <v>9</v>
      </c>
      <c r="C9" s="46" t="s">
        <v>10</v>
      </c>
      <c r="D9" s="93"/>
      <c r="E9" s="93"/>
      <c r="F9" s="93"/>
      <c r="G9" s="93"/>
      <c r="H9" s="46" t="s">
        <v>11</v>
      </c>
      <c r="I9" s="46" t="s">
        <v>12</v>
      </c>
      <c r="J9" s="46" t="s">
        <v>0</v>
      </c>
    </row>
    <row r="10" spans="2:10">
      <c r="B10" s="47" t="s">
        <v>132</v>
      </c>
      <c r="C10" s="48" t="s">
        <v>167</v>
      </c>
      <c r="D10" s="48">
        <v>823</v>
      </c>
      <c r="E10" s="48">
        <v>174</v>
      </c>
      <c r="F10" s="48">
        <v>2</v>
      </c>
      <c r="G10" s="48">
        <v>14</v>
      </c>
      <c r="H10" s="49">
        <v>987</v>
      </c>
      <c r="I10" s="49">
        <v>1410</v>
      </c>
      <c r="J10" s="50">
        <f>H10+I10</f>
        <v>2397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3" t="s">
        <v>0</v>
      </c>
      <c r="C15" s="93"/>
      <c r="D15" s="52">
        <f t="shared" ref="D15:J15" si="1">SUM(D10:D14)</f>
        <v>823</v>
      </c>
      <c r="E15" s="52">
        <f t="shared" si="1"/>
        <v>174</v>
      </c>
      <c r="F15" s="52">
        <f t="shared" si="1"/>
        <v>2</v>
      </c>
      <c r="G15" s="52">
        <f t="shared" si="1"/>
        <v>14</v>
      </c>
      <c r="H15" s="52">
        <f t="shared" si="1"/>
        <v>987</v>
      </c>
      <c r="I15" s="52">
        <f t="shared" si="1"/>
        <v>1410</v>
      </c>
      <c r="J15" s="52">
        <f t="shared" si="1"/>
        <v>2397</v>
      </c>
    </row>
    <row r="16" spans="2:10" ht="12.75" customHeight="1">
      <c r="B16" s="60"/>
      <c r="C16" s="60"/>
      <c r="D16" s="60"/>
      <c r="E16" s="60"/>
      <c r="F16" s="60"/>
      <c r="G16" s="60"/>
      <c r="H16" s="60"/>
      <c r="I16" s="60"/>
      <c r="J16" s="60"/>
    </row>
    <row r="17" spans="2:10">
      <c r="B17" s="92" t="s">
        <v>111</v>
      </c>
      <c r="C17" s="92"/>
      <c r="D17" s="92"/>
      <c r="E17" s="92"/>
      <c r="F17" s="92"/>
      <c r="G17" s="92"/>
      <c r="H17" s="92"/>
      <c r="I17" s="92"/>
      <c r="J17" s="92"/>
    </row>
    <row r="18" spans="2:10" ht="36">
      <c r="B18" s="93" t="s">
        <v>13</v>
      </c>
      <c r="C18" s="93"/>
      <c r="D18" s="46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5" t="s">
        <v>16</v>
      </c>
      <c r="C19" s="95"/>
      <c r="D19" s="53">
        <v>884</v>
      </c>
      <c r="E19" s="99" t="s">
        <v>71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71</v>
      </c>
      <c r="F20" s="99"/>
      <c r="G20" s="99"/>
      <c r="H20" s="99"/>
      <c r="I20" s="99"/>
      <c r="J20" s="99"/>
    </row>
    <row r="21" spans="2:10" ht="21.75" customHeight="1">
      <c r="B21" s="100" t="s">
        <v>18</v>
      </c>
      <c r="C21" s="100"/>
      <c r="D21" s="54">
        <v>1348</v>
      </c>
      <c r="E21" s="108" t="s">
        <v>133</v>
      </c>
      <c r="F21" s="109"/>
      <c r="G21" s="109"/>
      <c r="H21" s="109"/>
      <c r="I21" s="109"/>
      <c r="J21" s="110"/>
    </row>
    <row r="22" spans="2:10" ht="28.5" customHeight="1">
      <c r="B22" s="100" t="s">
        <v>19</v>
      </c>
      <c r="C22" s="100"/>
      <c r="D22" s="54"/>
      <c r="E22" s="107" t="s">
        <v>134</v>
      </c>
      <c r="F22" s="107"/>
      <c r="G22" s="107"/>
      <c r="H22" s="107"/>
      <c r="I22" s="107"/>
      <c r="J22" s="107"/>
    </row>
    <row r="23" spans="2:10">
      <c r="B23" s="95" t="s">
        <v>20</v>
      </c>
      <c r="C23" s="95"/>
      <c r="D23" s="53">
        <v>215</v>
      </c>
      <c r="E23" s="96" t="s">
        <v>73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B23:C23"/>
    <mergeCell ref="E23:J23"/>
    <mergeCell ref="B22:C22"/>
    <mergeCell ref="E22:J22"/>
    <mergeCell ref="B19:C19"/>
    <mergeCell ref="E19:J19"/>
    <mergeCell ref="B20:C20"/>
    <mergeCell ref="E20:J20"/>
    <mergeCell ref="B21:C21"/>
    <mergeCell ref="E21:J21"/>
    <mergeCell ref="C2:F2"/>
    <mergeCell ref="C3:F3"/>
    <mergeCell ref="B18:C18"/>
    <mergeCell ref="E18:J18"/>
    <mergeCell ref="B5:J5"/>
    <mergeCell ref="B7:C8"/>
    <mergeCell ref="D7:J7"/>
    <mergeCell ref="D8:D9"/>
    <mergeCell ref="E8:E9"/>
    <mergeCell ref="F8:F9"/>
    <mergeCell ref="G8:G9"/>
    <mergeCell ref="H8:J8"/>
    <mergeCell ref="B16:J16"/>
    <mergeCell ref="B15:C15"/>
    <mergeCell ref="B17:J17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D21" sqref="D2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135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136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42855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6" t="s">
        <v>9</v>
      </c>
      <c r="C9" s="46" t="s">
        <v>10</v>
      </c>
      <c r="D9" s="93"/>
      <c r="E9" s="93"/>
      <c r="F9" s="93"/>
      <c r="G9" s="93"/>
      <c r="H9" s="46" t="s">
        <v>11</v>
      </c>
      <c r="I9" s="46" t="s">
        <v>12</v>
      </c>
      <c r="J9" s="46" t="s">
        <v>0</v>
      </c>
    </row>
    <row r="10" spans="2:10">
      <c r="B10" s="47" t="s">
        <v>157</v>
      </c>
      <c r="C10" s="48" t="s">
        <v>158</v>
      </c>
      <c r="D10" s="48">
        <v>1584</v>
      </c>
      <c r="E10" s="48">
        <v>401</v>
      </c>
      <c r="F10" s="48">
        <v>4</v>
      </c>
      <c r="G10" s="48">
        <v>0</v>
      </c>
      <c r="H10" s="49">
        <v>1702</v>
      </c>
      <c r="I10" s="49">
        <v>2412</v>
      </c>
      <c r="J10" s="50">
        <f>H10+I10</f>
        <v>4114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3" t="s">
        <v>0</v>
      </c>
      <c r="C15" s="93"/>
      <c r="D15" s="52">
        <f t="shared" ref="D15:J15" si="1">SUM(D10:D14)</f>
        <v>1584</v>
      </c>
      <c r="E15" s="52">
        <f t="shared" si="1"/>
        <v>401</v>
      </c>
      <c r="F15" s="52">
        <f t="shared" si="1"/>
        <v>4</v>
      </c>
      <c r="G15" s="52">
        <f t="shared" si="1"/>
        <v>0</v>
      </c>
      <c r="H15" s="52">
        <f t="shared" si="1"/>
        <v>1702</v>
      </c>
      <c r="I15" s="52">
        <f t="shared" si="1"/>
        <v>2412</v>
      </c>
      <c r="J15" s="52">
        <f t="shared" si="1"/>
        <v>4114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92" t="s">
        <v>111</v>
      </c>
      <c r="C17" s="92"/>
      <c r="D17" s="92"/>
      <c r="E17" s="92"/>
      <c r="F17" s="92"/>
      <c r="G17" s="92"/>
      <c r="H17" s="92"/>
      <c r="I17" s="92"/>
      <c r="J17" s="92"/>
    </row>
    <row r="18" spans="2:10" ht="36">
      <c r="B18" s="93" t="s">
        <v>13</v>
      </c>
      <c r="C18" s="93"/>
      <c r="D18" s="46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5" t="s">
        <v>16</v>
      </c>
      <c r="C19" s="95"/>
      <c r="D19" s="53">
        <v>884</v>
      </c>
      <c r="E19" s="99" t="s">
        <v>71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71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136</v>
      </c>
      <c r="E21" s="101" t="s">
        <v>137</v>
      </c>
      <c r="F21" s="102"/>
      <c r="G21" s="102"/>
      <c r="H21" s="102"/>
      <c r="I21" s="102"/>
      <c r="J21" s="103"/>
    </row>
    <row r="22" spans="2:10">
      <c r="B22" s="100" t="s">
        <v>19</v>
      </c>
      <c r="C22" s="100"/>
      <c r="D22" s="54">
        <v>0</v>
      </c>
      <c r="E22" s="105"/>
      <c r="F22" s="105"/>
      <c r="G22" s="105"/>
      <c r="H22" s="105"/>
      <c r="I22" s="105"/>
      <c r="J22" s="105"/>
    </row>
    <row r="23" spans="2:10" ht="24" customHeight="1">
      <c r="B23" s="95" t="s">
        <v>20</v>
      </c>
      <c r="C23" s="95"/>
      <c r="D23" s="53">
        <v>215</v>
      </c>
      <c r="E23" s="96" t="s">
        <v>73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"/>
  </protectedRanges>
  <mergeCells count="25">
    <mergeCell ref="C2:F2"/>
    <mergeCell ref="C3:F3"/>
    <mergeCell ref="B23:C23"/>
    <mergeCell ref="E23:J23"/>
    <mergeCell ref="B20:C20"/>
    <mergeCell ref="E20:J20"/>
    <mergeCell ref="B21:C21"/>
    <mergeCell ref="E21:J21"/>
    <mergeCell ref="B22:C22"/>
    <mergeCell ref="E22:J22"/>
    <mergeCell ref="B19:C19"/>
    <mergeCell ref="E19:J19"/>
    <mergeCell ref="B5:J5"/>
    <mergeCell ref="B7:C8"/>
    <mergeCell ref="D7:J7"/>
    <mergeCell ref="D8:D9"/>
    <mergeCell ref="B16:J16"/>
    <mergeCell ref="B17:J17"/>
    <mergeCell ref="B18:C18"/>
    <mergeCell ref="E18:J18"/>
    <mergeCell ref="E8:E9"/>
    <mergeCell ref="F8:F9"/>
    <mergeCell ref="G8:G9"/>
    <mergeCell ref="H8:J8"/>
    <mergeCell ref="B15:C15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E20" sqref="E20:J2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60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/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42855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6" t="s">
        <v>9</v>
      </c>
      <c r="C9" s="46" t="s">
        <v>10</v>
      </c>
      <c r="D9" s="93"/>
      <c r="E9" s="93"/>
      <c r="F9" s="93"/>
      <c r="G9" s="93"/>
      <c r="H9" s="46" t="s">
        <v>11</v>
      </c>
      <c r="I9" s="46" t="s">
        <v>12</v>
      </c>
      <c r="J9" s="46" t="s">
        <v>0</v>
      </c>
    </row>
    <row r="10" spans="2:10">
      <c r="B10" s="47" t="s">
        <v>159</v>
      </c>
      <c r="C10" s="48" t="s">
        <v>34</v>
      </c>
      <c r="D10" s="48">
        <v>670</v>
      </c>
      <c r="E10" s="48">
        <v>140</v>
      </c>
      <c r="F10" s="48">
        <v>53</v>
      </c>
      <c r="G10" s="48">
        <v>0</v>
      </c>
      <c r="H10" s="49">
        <v>822</v>
      </c>
      <c r="I10" s="49">
        <v>1426</v>
      </c>
      <c r="J10" s="50">
        <f>H10+I10</f>
        <v>2248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3" t="s">
        <v>0</v>
      </c>
      <c r="C15" s="93"/>
      <c r="D15" s="52">
        <f t="shared" ref="D15:J15" si="1">SUM(D10:D14)</f>
        <v>670</v>
      </c>
      <c r="E15" s="52">
        <f t="shared" si="1"/>
        <v>140</v>
      </c>
      <c r="F15" s="52">
        <f t="shared" si="1"/>
        <v>53</v>
      </c>
      <c r="G15" s="52">
        <f t="shared" si="1"/>
        <v>0</v>
      </c>
      <c r="H15" s="52">
        <f t="shared" si="1"/>
        <v>822</v>
      </c>
      <c r="I15" s="52">
        <f t="shared" si="1"/>
        <v>1426</v>
      </c>
      <c r="J15" s="52">
        <f t="shared" si="1"/>
        <v>2248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92" t="s">
        <v>111</v>
      </c>
      <c r="C17" s="92"/>
      <c r="D17" s="92"/>
      <c r="E17" s="92"/>
      <c r="F17" s="92"/>
      <c r="G17" s="92"/>
      <c r="H17" s="92"/>
      <c r="I17" s="92"/>
      <c r="J17" s="92"/>
    </row>
    <row r="18" spans="2:10" ht="36">
      <c r="B18" s="93" t="s">
        <v>13</v>
      </c>
      <c r="C18" s="93"/>
      <c r="D18" s="46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5" t="s">
        <v>16</v>
      </c>
      <c r="C19" s="95"/>
      <c r="D19" s="53">
        <v>884</v>
      </c>
      <c r="E19" s="99" t="s">
        <v>71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71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428.53</v>
      </c>
      <c r="E21" s="101" t="s">
        <v>178</v>
      </c>
      <c r="F21" s="102"/>
      <c r="G21" s="102"/>
      <c r="H21" s="102"/>
      <c r="I21" s="102"/>
      <c r="J21" s="103"/>
    </row>
    <row r="22" spans="2:10" ht="12.75" customHeight="1">
      <c r="B22" s="100" t="s">
        <v>19</v>
      </c>
      <c r="C22" s="100"/>
      <c r="D22" s="54">
        <v>0</v>
      </c>
      <c r="E22" s="105"/>
      <c r="F22" s="105"/>
      <c r="G22" s="105"/>
      <c r="H22" s="105"/>
      <c r="I22" s="105"/>
      <c r="J22" s="105"/>
    </row>
    <row r="23" spans="2:10" ht="12.75" customHeight="1">
      <c r="B23" s="95" t="s">
        <v>20</v>
      </c>
      <c r="C23" s="95"/>
      <c r="D23" s="53">
        <v>215</v>
      </c>
      <c r="E23" s="96" t="s">
        <v>73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1"/>
    <protectedRange sqref="C2:F3 C4" name="Cabeçalho_1"/>
  </protectedRanges>
  <mergeCells count="25"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E22" sqref="E22:J22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138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82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42855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6" t="s">
        <v>9</v>
      </c>
      <c r="C9" s="46" t="s">
        <v>10</v>
      </c>
      <c r="D9" s="93"/>
      <c r="E9" s="93"/>
      <c r="F9" s="93"/>
      <c r="G9" s="93"/>
      <c r="H9" s="46" t="s">
        <v>11</v>
      </c>
      <c r="I9" s="46" t="s">
        <v>12</v>
      </c>
      <c r="J9" s="46" t="s">
        <v>0</v>
      </c>
    </row>
    <row r="10" spans="2:10">
      <c r="B10" s="47" t="s">
        <v>139</v>
      </c>
      <c r="C10" s="48" t="s">
        <v>160</v>
      </c>
      <c r="D10" s="48">
        <v>458</v>
      </c>
      <c r="E10" s="48">
        <v>63</v>
      </c>
      <c r="F10" s="48">
        <v>0</v>
      </c>
      <c r="G10" s="48">
        <v>80</v>
      </c>
      <c r="H10" s="49">
        <v>495</v>
      </c>
      <c r="I10" s="49">
        <v>596</v>
      </c>
      <c r="J10" s="50">
        <f>H10+I10</f>
        <v>1091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3" t="s">
        <v>0</v>
      </c>
      <c r="C15" s="93"/>
      <c r="D15" s="52">
        <f t="shared" ref="D15:J15" si="1">SUM(D10:D14)</f>
        <v>458</v>
      </c>
      <c r="E15" s="52">
        <f t="shared" si="1"/>
        <v>63</v>
      </c>
      <c r="F15" s="52">
        <f t="shared" si="1"/>
        <v>0</v>
      </c>
      <c r="G15" s="52">
        <f t="shared" si="1"/>
        <v>80</v>
      </c>
      <c r="H15" s="52">
        <f t="shared" si="1"/>
        <v>495</v>
      </c>
      <c r="I15" s="52">
        <f t="shared" si="1"/>
        <v>596</v>
      </c>
      <c r="J15" s="52">
        <f t="shared" si="1"/>
        <v>1091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92" t="s">
        <v>111</v>
      </c>
      <c r="C17" s="92"/>
      <c r="D17" s="92"/>
      <c r="E17" s="92"/>
      <c r="F17" s="92"/>
      <c r="G17" s="92"/>
      <c r="H17" s="92"/>
      <c r="I17" s="92"/>
      <c r="J17" s="92"/>
    </row>
    <row r="18" spans="2:10" ht="36">
      <c r="B18" s="93" t="s">
        <v>13</v>
      </c>
      <c r="C18" s="93"/>
      <c r="D18" s="46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5" t="s">
        <v>16</v>
      </c>
      <c r="C19" s="95"/>
      <c r="D19" s="53">
        <v>884</v>
      </c>
      <c r="E19" s="99" t="s">
        <v>71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71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0</v>
      </c>
      <c r="E21" s="105"/>
      <c r="F21" s="105"/>
      <c r="G21" s="105"/>
      <c r="H21" s="105"/>
      <c r="I21" s="105"/>
      <c r="J21" s="105"/>
    </row>
    <row r="22" spans="2:10" ht="12.75" customHeight="1">
      <c r="B22" s="100" t="s">
        <v>19</v>
      </c>
      <c r="C22" s="100"/>
      <c r="D22" s="54">
        <v>155.29</v>
      </c>
      <c r="E22" s="101" t="s">
        <v>39</v>
      </c>
      <c r="F22" s="102"/>
      <c r="G22" s="102"/>
      <c r="H22" s="102"/>
      <c r="I22" s="102"/>
      <c r="J22" s="103"/>
    </row>
    <row r="23" spans="2:10" ht="12.75" customHeight="1">
      <c r="B23" s="95" t="s">
        <v>20</v>
      </c>
      <c r="C23" s="95"/>
      <c r="D23" s="53">
        <v>215</v>
      </c>
      <c r="E23" s="96" t="s">
        <v>73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C2:F2"/>
    <mergeCell ref="C3:F3"/>
    <mergeCell ref="B23:C23"/>
    <mergeCell ref="E23:J23"/>
    <mergeCell ref="B20:C20"/>
    <mergeCell ref="E20:J20"/>
    <mergeCell ref="B21:C21"/>
    <mergeCell ref="E21:J21"/>
    <mergeCell ref="B22:C22"/>
    <mergeCell ref="E22:J22"/>
    <mergeCell ref="B19:C19"/>
    <mergeCell ref="E19:J19"/>
    <mergeCell ref="B5:J5"/>
    <mergeCell ref="B7:C8"/>
    <mergeCell ref="D7:J7"/>
    <mergeCell ref="D8:D9"/>
    <mergeCell ref="B16:J16"/>
    <mergeCell ref="B17:J17"/>
    <mergeCell ref="B18:C18"/>
    <mergeCell ref="E18:J18"/>
    <mergeCell ref="E8:E9"/>
    <mergeCell ref="F8:F9"/>
    <mergeCell ref="G8:G9"/>
    <mergeCell ref="H8:J8"/>
    <mergeCell ref="B15:C15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E21" sqref="E21:J2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85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82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42855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6" t="s">
        <v>9</v>
      </c>
      <c r="C9" s="46" t="s">
        <v>10</v>
      </c>
      <c r="D9" s="93"/>
      <c r="E9" s="93"/>
      <c r="F9" s="93"/>
      <c r="G9" s="93"/>
      <c r="H9" s="46" t="s">
        <v>11</v>
      </c>
      <c r="I9" s="46" t="s">
        <v>12</v>
      </c>
      <c r="J9" s="46" t="s">
        <v>0</v>
      </c>
    </row>
    <row r="10" spans="2:10">
      <c r="B10" s="47" t="s">
        <v>140</v>
      </c>
      <c r="C10" s="48" t="s">
        <v>161</v>
      </c>
      <c r="D10" s="48">
        <v>783</v>
      </c>
      <c r="E10" s="48">
        <v>168</v>
      </c>
      <c r="F10" s="48">
        <v>1</v>
      </c>
      <c r="G10" s="48"/>
      <c r="H10" s="49">
        <v>935</v>
      </c>
      <c r="I10" s="49">
        <v>1782</v>
      </c>
      <c r="J10" s="50">
        <f>H10+I10</f>
        <v>2717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3" t="s">
        <v>0</v>
      </c>
      <c r="C15" s="93"/>
      <c r="D15" s="52">
        <f t="shared" ref="D15:J15" si="1">SUM(D10:D14)</f>
        <v>783</v>
      </c>
      <c r="E15" s="52">
        <f t="shared" si="1"/>
        <v>168</v>
      </c>
      <c r="F15" s="52">
        <f t="shared" si="1"/>
        <v>1</v>
      </c>
      <c r="G15" s="52">
        <f t="shared" si="1"/>
        <v>0</v>
      </c>
      <c r="H15" s="52">
        <f t="shared" si="1"/>
        <v>935</v>
      </c>
      <c r="I15" s="52">
        <f t="shared" si="1"/>
        <v>1782</v>
      </c>
      <c r="J15" s="52">
        <f t="shared" si="1"/>
        <v>2717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92" t="s">
        <v>111</v>
      </c>
      <c r="C17" s="92"/>
      <c r="D17" s="92"/>
      <c r="E17" s="92"/>
      <c r="F17" s="92"/>
      <c r="G17" s="92"/>
      <c r="H17" s="92"/>
      <c r="I17" s="92"/>
      <c r="J17" s="92"/>
    </row>
    <row r="18" spans="2:10" ht="36">
      <c r="B18" s="93" t="s">
        <v>13</v>
      </c>
      <c r="C18" s="93"/>
      <c r="D18" s="46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5" t="s">
        <v>16</v>
      </c>
      <c r="C19" s="95"/>
      <c r="D19" s="53">
        <v>884</v>
      </c>
      <c r="E19" s="99" t="s">
        <v>71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71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/>
      <c r="E21" s="105"/>
      <c r="F21" s="105"/>
      <c r="G21" s="105"/>
      <c r="H21" s="105"/>
      <c r="I21" s="105"/>
      <c r="J21" s="105"/>
    </row>
    <row r="22" spans="2:10" ht="12.75" customHeight="1">
      <c r="B22" s="100" t="s">
        <v>19</v>
      </c>
      <c r="C22" s="100"/>
      <c r="D22" s="54"/>
      <c r="E22" s="105"/>
      <c r="F22" s="105"/>
      <c r="G22" s="105"/>
      <c r="H22" s="105"/>
      <c r="I22" s="105"/>
      <c r="J22" s="105"/>
    </row>
    <row r="23" spans="2:10" ht="12.75" customHeight="1">
      <c r="B23" s="95" t="s">
        <v>20</v>
      </c>
      <c r="C23" s="95"/>
      <c r="D23" s="53">
        <v>215</v>
      </c>
      <c r="E23" s="96" t="s">
        <v>73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1"/>
    <protectedRange sqref="C2:F3 C4" name="Cabeçalho_1"/>
  </protectedRanges>
  <mergeCells count="25"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G10" sqref="G1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35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>
        <v>15123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42855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6" t="s">
        <v>9</v>
      </c>
      <c r="C9" s="46" t="s">
        <v>10</v>
      </c>
      <c r="D9" s="93"/>
      <c r="E9" s="93"/>
      <c r="F9" s="93"/>
      <c r="G9" s="93"/>
      <c r="H9" s="46" t="s">
        <v>11</v>
      </c>
      <c r="I9" s="46" t="s">
        <v>12</v>
      </c>
      <c r="J9" s="46" t="s">
        <v>0</v>
      </c>
    </row>
    <row r="10" spans="2:10">
      <c r="B10" s="47" t="s">
        <v>168</v>
      </c>
      <c r="C10" s="48" t="s">
        <v>108</v>
      </c>
      <c r="D10" s="48">
        <v>428</v>
      </c>
      <c r="E10" s="48">
        <v>109</v>
      </c>
      <c r="F10" s="48">
        <v>3</v>
      </c>
      <c r="G10" s="48" t="s">
        <v>176</v>
      </c>
      <c r="H10" s="49">
        <v>436</v>
      </c>
      <c r="I10" s="49">
        <v>982</v>
      </c>
      <c r="J10" s="50">
        <f>H10+I10</f>
        <v>1418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3" t="s">
        <v>0</v>
      </c>
      <c r="C15" s="93"/>
      <c r="D15" s="52">
        <f t="shared" ref="D15:J15" si="1">SUM(D10:D14)</f>
        <v>428</v>
      </c>
      <c r="E15" s="52">
        <f t="shared" si="1"/>
        <v>109</v>
      </c>
      <c r="F15" s="52">
        <f t="shared" si="1"/>
        <v>3</v>
      </c>
      <c r="G15" s="52">
        <f t="shared" si="1"/>
        <v>0</v>
      </c>
      <c r="H15" s="52">
        <f t="shared" si="1"/>
        <v>436</v>
      </c>
      <c r="I15" s="52">
        <f t="shared" si="1"/>
        <v>982</v>
      </c>
      <c r="J15" s="52">
        <f t="shared" si="1"/>
        <v>1418</v>
      </c>
    </row>
    <row r="16" spans="2:10" ht="12.75" customHeight="1">
      <c r="B16" s="60"/>
      <c r="C16" s="60"/>
      <c r="D16" s="60"/>
      <c r="E16" s="60"/>
      <c r="F16" s="60"/>
      <c r="G16" s="60"/>
      <c r="H16" s="60"/>
      <c r="I16" s="60"/>
      <c r="J16" s="60"/>
    </row>
    <row r="17" spans="2:10">
      <c r="B17" s="92" t="s">
        <v>111</v>
      </c>
      <c r="C17" s="92"/>
      <c r="D17" s="92"/>
      <c r="E17" s="92"/>
      <c r="F17" s="92"/>
      <c r="G17" s="92"/>
      <c r="H17" s="92"/>
      <c r="I17" s="92"/>
      <c r="J17" s="92"/>
    </row>
    <row r="18" spans="2:10" ht="36">
      <c r="B18" s="93" t="s">
        <v>13</v>
      </c>
      <c r="C18" s="93"/>
      <c r="D18" s="46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5" t="s">
        <v>16</v>
      </c>
      <c r="C19" s="95"/>
      <c r="D19" s="53">
        <v>884</v>
      </c>
      <c r="E19" s="99" t="s">
        <v>71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71</v>
      </c>
      <c r="F20" s="99"/>
      <c r="G20" s="99"/>
      <c r="H20" s="99"/>
      <c r="I20" s="99"/>
      <c r="J20" s="99"/>
    </row>
    <row r="21" spans="2:10">
      <c r="B21" s="100" t="s">
        <v>18</v>
      </c>
      <c r="C21" s="100"/>
      <c r="D21" s="55">
        <v>376</v>
      </c>
      <c r="E21" s="101" t="s">
        <v>36</v>
      </c>
      <c r="F21" s="102"/>
      <c r="G21" s="102"/>
      <c r="H21" s="102"/>
      <c r="I21" s="102"/>
      <c r="J21" s="103"/>
    </row>
    <row r="22" spans="2:10" ht="12.75" customHeight="1">
      <c r="B22" s="100" t="s">
        <v>19</v>
      </c>
      <c r="C22" s="100"/>
      <c r="D22" s="54"/>
      <c r="E22" s="105"/>
      <c r="F22" s="105"/>
      <c r="G22" s="105"/>
      <c r="H22" s="105"/>
      <c r="I22" s="105"/>
      <c r="J22" s="105"/>
    </row>
    <row r="23" spans="2:10">
      <c r="B23" s="95" t="s">
        <v>20</v>
      </c>
      <c r="C23" s="95"/>
      <c r="D23" s="53">
        <v>215</v>
      </c>
      <c r="E23" s="96" t="s">
        <v>73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C2:F2"/>
    <mergeCell ref="C3:F3"/>
    <mergeCell ref="B15:C15"/>
    <mergeCell ref="B17:J17"/>
    <mergeCell ref="B23:C23"/>
    <mergeCell ref="E23:J23"/>
    <mergeCell ref="B22:C22"/>
    <mergeCell ref="E22:J22"/>
    <mergeCell ref="B19:C19"/>
    <mergeCell ref="E19:J19"/>
    <mergeCell ref="B20:C20"/>
    <mergeCell ref="E20:J20"/>
    <mergeCell ref="B21:C21"/>
    <mergeCell ref="E21:J21"/>
    <mergeCell ref="B18:C18"/>
    <mergeCell ref="E18:J18"/>
    <mergeCell ref="B16:J16"/>
    <mergeCell ref="B5:J5"/>
    <mergeCell ref="B7:C8"/>
    <mergeCell ref="D7:J7"/>
    <mergeCell ref="D8:D9"/>
    <mergeCell ref="E8:E9"/>
    <mergeCell ref="F8:F9"/>
    <mergeCell ref="G8:G9"/>
    <mergeCell ref="H8:J8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E21" sqref="E21:J2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37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86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9">
        <v>42855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6" t="s">
        <v>9</v>
      </c>
      <c r="C9" s="46" t="s">
        <v>10</v>
      </c>
      <c r="D9" s="93"/>
      <c r="E9" s="93"/>
      <c r="F9" s="93"/>
      <c r="G9" s="93"/>
      <c r="H9" s="46" t="s">
        <v>11</v>
      </c>
      <c r="I9" s="46" t="s">
        <v>12</v>
      </c>
      <c r="J9" s="46" t="s">
        <v>0</v>
      </c>
    </row>
    <row r="10" spans="2:10">
      <c r="B10" s="47" t="s">
        <v>141</v>
      </c>
      <c r="C10" s="48" t="s">
        <v>162</v>
      </c>
      <c r="D10" s="48">
        <v>951</v>
      </c>
      <c r="E10" s="48">
        <v>190</v>
      </c>
      <c r="F10" s="48">
        <v>2</v>
      </c>
      <c r="G10" s="48">
        <v>348</v>
      </c>
      <c r="H10" s="49">
        <v>968</v>
      </c>
      <c r="I10" s="49">
        <v>1151</v>
      </c>
      <c r="J10" s="50">
        <f>H10+I10</f>
        <v>2119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3" t="s">
        <v>0</v>
      </c>
      <c r="C15" s="93"/>
      <c r="D15" s="52">
        <f t="shared" ref="D15:J15" si="1">SUM(D10:D14)</f>
        <v>951</v>
      </c>
      <c r="E15" s="52">
        <f t="shared" si="1"/>
        <v>190</v>
      </c>
      <c r="F15" s="52">
        <f t="shared" si="1"/>
        <v>2</v>
      </c>
      <c r="G15" s="52">
        <f t="shared" si="1"/>
        <v>348</v>
      </c>
      <c r="H15" s="52">
        <f t="shared" si="1"/>
        <v>968</v>
      </c>
      <c r="I15" s="52">
        <f t="shared" si="1"/>
        <v>1151</v>
      </c>
      <c r="J15" s="52">
        <f t="shared" si="1"/>
        <v>2119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92" t="s">
        <v>111</v>
      </c>
      <c r="C17" s="92"/>
      <c r="D17" s="92"/>
      <c r="E17" s="92"/>
      <c r="F17" s="92"/>
      <c r="G17" s="92"/>
      <c r="H17" s="92"/>
      <c r="I17" s="92"/>
      <c r="J17" s="92"/>
    </row>
    <row r="18" spans="2:10" ht="36">
      <c r="B18" s="93" t="s">
        <v>13</v>
      </c>
      <c r="C18" s="93"/>
      <c r="D18" s="46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5" t="s">
        <v>16</v>
      </c>
      <c r="C19" s="95"/>
      <c r="D19" s="53">
        <v>884</v>
      </c>
      <c r="E19" s="99" t="s">
        <v>71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71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120</v>
      </c>
      <c r="E21" s="101" t="s">
        <v>87</v>
      </c>
      <c r="F21" s="102"/>
      <c r="G21" s="102"/>
      <c r="H21" s="102"/>
      <c r="I21" s="102"/>
      <c r="J21" s="103"/>
    </row>
    <row r="22" spans="2:10">
      <c r="B22" s="100" t="s">
        <v>19</v>
      </c>
      <c r="C22" s="100"/>
      <c r="D22" s="54">
        <v>252.5</v>
      </c>
      <c r="E22" s="105" t="s">
        <v>179</v>
      </c>
      <c r="F22" s="105"/>
      <c r="G22" s="105"/>
      <c r="H22" s="105"/>
      <c r="I22" s="105"/>
      <c r="J22" s="105"/>
    </row>
    <row r="23" spans="2:10" ht="12.75" customHeight="1">
      <c r="B23" s="95" t="s">
        <v>20</v>
      </c>
      <c r="C23" s="95"/>
      <c r="D23" s="53">
        <v>215</v>
      </c>
      <c r="E23" s="96" t="s">
        <v>73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</mergeCell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D21" sqref="D2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30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66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9">
        <v>42855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6" t="s">
        <v>9</v>
      </c>
      <c r="C9" s="46" t="s">
        <v>10</v>
      </c>
      <c r="D9" s="93"/>
      <c r="E9" s="93"/>
      <c r="F9" s="93"/>
      <c r="G9" s="93"/>
      <c r="H9" s="46" t="s">
        <v>11</v>
      </c>
      <c r="I9" s="46" t="s">
        <v>12</v>
      </c>
      <c r="J9" s="46" t="s">
        <v>0</v>
      </c>
    </row>
    <row r="10" spans="2:10">
      <c r="B10" s="47" t="s">
        <v>163</v>
      </c>
      <c r="C10" s="48" t="s">
        <v>66</v>
      </c>
      <c r="D10" s="48">
        <v>690</v>
      </c>
      <c r="E10" s="48">
        <v>150</v>
      </c>
      <c r="F10" s="48">
        <v>0</v>
      </c>
      <c r="G10" s="48"/>
      <c r="H10" s="49">
        <v>736</v>
      </c>
      <c r="I10" s="49">
        <v>1033</v>
      </c>
      <c r="J10" s="50">
        <f>H10+I10</f>
        <v>1769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3" t="s">
        <v>0</v>
      </c>
      <c r="C15" s="93"/>
      <c r="D15" s="52">
        <f t="shared" ref="D15:J15" si="1">SUM(D10:D14)</f>
        <v>690</v>
      </c>
      <c r="E15" s="52">
        <f t="shared" si="1"/>
        <v>150</v>
      </c>
      <c r="F15" s="52">
        <f t="shared" si="1"/>
        <v>0</v>
      </c>
      <c r="G15" s="52">
        <f t="shared" si="1"/>
        <v>0</v>
      </c>
      <c r="H15" s="52">
        <f t="shared" si="1"/>
        <v>736</v>
      </c>
      <c r="I15" s="52">
        <f t="shared" si="1"/>
        <v>1033</v>
      </c>
      <c r="J15" s="52">
        <f t="shared" si="1"/>
        <v>1769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92" t="s">
        <v>111</v>
      </c>
      <c r="C17" s="92"/>
      <c r="D17" s="92"/>
      <c r="E17" s="92"/>
      <c r="F17" s="92"/>
      <c r="G17" s="92"/>
      <c r="H17" s="92"/>
      <c r="I17" s="92"/>
      <c r="J17" s="92"/>
    </row>
    <row r="18" spans="2:10" ht="36">
      <c r="B18" s="93" t="s">
        <v>13</v>
      </c>
      <c r="C18" s="93"/>
      <c r="D18" s="46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5" t="s">
        <v>16</v>
      </c>
      <c r="C19" s="95"/>
      <c r="D19" s="53">
        <v>884</v>
      </c>
      <c r="E19" s="99" t="s">
        <v>71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71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/>
      <c r="E21" s="105"/>
      <c r="F21" s="105"/>
      <c r="G21" s="105"/>
      <c r="H21" s="105"/>
      <c r="I21" s="105"/>
      <c r="J21" s="105"/>
    </row>
    <row r="22" spans="2:10">
      <c r="B22" s="100" t="s">
        <v>19</v>
      </c>
      <c r="C22" s="100"/>
      <c r="D22" s="54"/>
      <c r="E22" s="105"/>
      <c r="F22" s="105"/>
      <c r="G22" s="105"/>
      <c r="H22" s="105"/>
      <c r="I22" s="105"/>
      <c r="J22" s="105"/>
    </row>
    <row r="23" spans="2:10" ht="12.75" customHeight="1">
      <c r="B23" s="95" t="s">
        <v>20</v>
      </c>
      <c r="C23" s="95"/>
      <c r="D23" s="53">
        <v>215</v>
      </c>
      <c r="E23" s="96" t="s">
        <v>73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H12" sqref="H12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38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/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42855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6" t="s">
        <v>9</v>
      </c>
      <c r="C9" s="46" t="s">
        <v>10</v>
      </c>
      <c r="D9" s="93"/>
      <c r="E9" s="93"/>
      <c r="F9" s="93"/>
      <c r="G9" s="93"/>
      <c r="H9" s="46" t="s">
        <v>11</v>
      </c>
      <c r="I9" s="46" t="s">
        <v>12</v>
      </c>
      <c r="J9" s="46" t="s">
        <v>0</v>
      </c>
    </row>
    <row r="10" spans="2:10" ht="36">
      <c r="B10" s="47" t="s">
        <v>142</v>
      </c>
      <c r="C10" s="48" t="s">
        <v>143</v>
      </c>
      <c r="D10" s="48">
        <v>2328</v>
      </c>
      <c r="E10" s="48">
        <v>422</v>
      </c>
      <c r="F10" s="48">
        <v>184</v>
      </c>
      <c r="G10" s="48">
        <v>52</v>
      </c>
      <c r="H10" s="49">
        <v>3694</v>
      </c>
      <c r="I10" s="49">
        <v>5087</v>
      </c>
      <c r="J10" s="50">
        <f>H10+I10</f>
        <v>8781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3" t="s">
        <v>0</v>
      </c>
      <c r="C15" s="93"/>
      <c r="D15" s="52">
        <f t="shared" ref="D15:J15" si="1">SUM(D10:D14)</f>
        <v>2328</v>
      </c>
      <c r="E15" s="52">
        <f t="shared" si="1"/>
        <v>422</v>
      </c>
      <c r="F15" s="52">
        <f t="shared" si="1"/>
        <v>184</v>
      </c>
      <c r="G15" s="52">
        <f t="shared" si="1"/>
        <v>52</v>
      </c>
      <c r="H15" s="52">
        <f t="shared" si="1"/>
        <v>3694</v>
      </c>
      <c r="I15" s="52">
        <f t="shared" si="1"/>
        <v>5087</v>
      </c>
      <c r="J15" s="52">
        <f t="shared" si="1"/>
        <v>8781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92" t="s">
        <v>111</v>
      </c>
      <c r="C17" s="92"/>
      <c r="D17" s="92"/>
      <c r="E17" s="92"/>
      <c r="F17" s="92"/>
      <c r="G17" s="92"/>
      <c r="H17" s="92"/>
      <c r="I17" s="92"/>
      <c r="J17" s="92"/>
    </row>
    <row r="18" spans="2:10" ht="36">
      <c r="B18" s="93" t="s">
        <v>13</v>
      </c>
      <c r="C18" s="93"/>
      <c r="D18" s="46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5" t="s">
        <v>16</v>
      </c>
      <c r="C19" s="95"/>
      <c r="D19" s="53">
        <v>884</v>
      </c>
      <c r="E19" s="99" t="s">
        <v>71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71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61.49</v>
      </c>
      <c r="E21" s="101" t="s">
        <v>88</v>
      </c>
      <c r="F21" s="102"/>
      <c r="G21" s="102"/>
      <c r="H21" s="102"/>
      <c r="I21" s="102"/>
      <c r="J21" s="103"/>
    </row>
    <row r="22" spans="2:10" ht="12.75" customHeight="1">
      <c r="B22" s="100" t="s">
        <v>19</v>
      </c>
      <c r="C22" s="100"/>
      <c r="D22" s="54">
        <v>112.84</v>
      </c>
      <c r="E22" s="101" t="s">
        <v>89</v>
      </c>
      <c r="F22" s="102"/>
      <c r="G22" s="102"/>
      <c r="H22" s="102"/>
      <c r="I22" s="102"/>
      <c r="J22" s="103"/>
    </row>
    <row r="23" spans="2:10" ht="37.5" customHeight="1">
      <c r="B23" s="95" t="s">
        <v>20</v>
      </c>
      <c r="C23" s="95"/>
      <c r="D23" s="53">
        <v>215</v>
      </c>
      <c r="E23" s="96" t="s">
        <v>73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C2:F2"/>
    <mergeCell ref="C3:F3"/>
    <mergeCell ref="B15:C15"/>
    <mergeCell ref="B23:C23"/>
    <mergeCell ref="E23:J23"/>
    <mergeCell ref="B20:C20"/>
    <mergeCell ref="E20:J20"/>
    <mergeCell ref="B21:C21"/>
    <mergeCell ref="E21:J21"/>
    <mergeCell ref="B22:C22"/>
    <mergeCell ref="E22:J22"/>
    <mergeCell ref="B19:C19"/>
    <mergeCell ref="E19:J19"/>
    <mergeCell ref="B5:J5"/>
    <mergeCell ref="B7:C8"/>
    <mergeCell ref="D7:J7"/>
    <mergeCell ref="B16:J16"/>
    <mergeCell ref="B17:J17"/>
    <mergeCell ref="B18:C18"/>
    <mergeCell ref="E18:J18"/>
    <mergeCell ref="D8:D9"/>
    <mergeCell ref="E8:E9"/>
    <mergeCell ref="F8:F9"/>
    <mergeCell ref="G8:G9"/>
    <mergeCell ref="H8:J8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topLeftCell="A4" workbookViewId="0">
      <selection activeCell="E25" sqref="E25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27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28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42855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6" t="s">
        <v>9</v>
      </c>
      <c r="C9" s="46" t="s">
        <v>10</v>
      </c>
      <c r="D9" s="93"/>
      <c r="E9" s="93"/>
      <c r="F9" s="93"/>
      <c r="G9" s="93"/>
      <c r="H9" s="46" t="s">
        <v>11</v>
      </c>
      <c r="I9" s="46" t="s">
        <v>12</v>
      </c>
      <c r="J9" s="46" t="s">
        <v>0</v>
      </c>
    </row>
    <row r="10" spans="2:10">
      <c r="B10" s="47" t="s">
        <v>97</v>
      </c>
      <c r="C10" s="48" t="s">
        <v>98</v>
      </c>
      <c r="D10" s="48">
        <v>4421</v>
      </c>
      <c r="E10" s="48">
        <v>845</v>
      </c>
      <c r="F10" s="48">
        <v>813</v>
      </c>
      <c r="G10" s="48"/>
      <c r="H10" s="49">
        <v>7349</v>
      </c>
      <c r="I10" s="49">
        <v>4791</v>
      </c>
      <c r="J10" s="50">
        <f>H10+I10</f>
        <v>12140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3" t="s">
        <v>0</v>
      </c>
      <c r="C15" s="93"/>
      <c r="D15" s="52">
        <f t="shared" ref="D15:J15" si="1">SUM(D10:D14)</f>
        <v>4421</v>
      </c>
      <c r="E15" s="52">
        <f t="shared" si="1"/>
        <v>845</v>
      </c>
      <c r="F15" s="52">
        <f t="shared" si="1"/>
        <v>813</v>
      </c>
      <c r="G15" s="52">
        <f t="shared" si="1"/>
        <v>0</v>
      </c>
      <c r="H15" s="52">
        <f t="shared" si="1"/>
        <v>7349</v>
      </c>
      <c r="I15" s="52">
        <f t="shared" si="1"/>
        <v>4791</v>
      </c>
      <c r="J15" s="52">
        <f t="shared" si="1"/>
        <v>12140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92" t="s">
        <v>111</v>
      </c>
      <c r="C17" s="92"/>
      <c r="D17" s="92"/>
      <c r="E17" s="92"/>
      <c r="F17" s="92"/>
      <c r="G17" s="92"/>
      <c r="H17" s="92"/>
      <c r="I17" s="92"/>
      <c r="J17" s="92"/>
    </row>
    <row r="18" spans="2:10" ht="36">
      <c r="B18" s="93" t="s">
        <v>13</v>
      </c>
      <c r="C18" s="93"/>
      <c r="D18" s="46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5" t="s">
        <v>16</v>
      </c>
      <c r="C19" s="95"/>
      <c r="D19" s="53">
        <v>884</v>
      </c>
      <c r="E19" s="99" t="s">
        <v>71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71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273.55</v>
      </c>
      <c r="E21" s="101" t="s">
        <v>68</v>
      </c>
      <c r="F21" s="102"/>
      <c r="G21" s="102"/>
      <c r="H21" s="102"/>
      <c r="I21" s="102"/>
      <c r="J21" s="103"/>
    </row>
    <row r="22" spans="2:10">
      <c r="B22" s="100" t="s">
        <v>19</v>
      </c>
      <c r="C22" s="100"/>
      <c r="D22" s="54"/>
      <c r="E22" s="105"/>
      <c r="F22" s="105"/>
      <c r="G22" s="105"/>
      <c r="H22" s="105"/>
      <c r="I22" s="105"/>
      <c r="J22" s="105"/>
    </row>
    <row r="23" spans="2:10" ht="24" customHeight="1">
      <c r="B23" s="95" t="s">
        <v>20</v>
      </c>
      <c r="C23" s="95"/>
      <c r="D23" s="53">
        <v>215</v>
      </c>
      <c r="E23" s="96" t="s">
        <v>73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1"/>
    <protectedRange sqref="C2:F3 C4" name="Cabeçalho_1"/>
  </protectedRanges>
  <mergeCells count="25">
    <mergeCell ref="C2:F2"/>
    <mergeCell ref="C3:F3"/>
    <mergeCell ref="B23:C23"/>
    <mergeCell ref="E23:J23"/>
    <mergeCell ref="B20:C20"/>
    <mergeCell ref="E20:J20"/>
    <mergeCell ref="B21:C21"/>
    <mergeCell ref="E21:J21"/>
    <mergeCell ref="B22:C22"/>
    <mergeCell ref="E22:J22"/>
    <mergeCell ref="B19:C19"/>
    <mergeCell ref="E19:J19"/>
    <mergeCell ref="B5:J5"/>
    <mergeCell ref="B7:C8"/>
    <mergeCell ref="D7:J7"/>
    <mergeCell ref="D8:D9"/>
    <mergeCell ref="B16:J16"/>
    <mergeCell ref="B17:J17"/>
    <mergeCell ref="B18:C18"/>
    <mergeCell ref="E18:J18"/>
    <mergeCell ref="E8:E9"/>
    <mergeCell ref="F8:F9"/>
    <mergeCell ref="G8:G9"/>
    <mergeCell ref="H8:J8"/>
    <mergeCell ref="B15:C1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E23" sqref="E23:J23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70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99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42855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6" t="s">
        <v>9</v>
      </c>
      <c r="C9" s="46" t="s">
        <v>10</v>
      </c>
      <c r="D9" s="93"/>
      <c r="E9" s="93"/>
      <c r="F9" s="93"/>
      <c r="G9" s="93"/>
      <c r="H9" s="46" t="s">
        <v>11</v>
      </c>
      <c r="I9" s="46" t="s">
        <v>12</v>
      </c>
      <c r="J9" s="46" t="s">
        <v>0</v>
      </c>
    </row>
    <row r="10" spans="2:10">
      <c r="B10" s="47" t="s">
        <v>112</v>
      </c>
      <c r="C10" s="48" t="s">
        <v>100</v>
      </c>
      <c r="D10" s="48">
        <v>6107</v>
      </c>
      <c r="E10" s="48">
        <v>1004</v>
      </c>
      <c r="F10" s="48">
        <v>1234</v>
      </c>
      <c r="G10" s="48">
        <v>184</v>
      </c>
      <c r="H10" s="49">
        <v>11337</v>
      </c>
      <c r="I10" s="49">
        <v>6135</v>
      </c>
      <c r="J10" s="50">
        <f>H10+I10</f>
        <v>17472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3" t="s">
        <v>0</v>
      </c>
      <c r="C15" s="93"/>
      <c r="D15" s="52">
        <f t="shared" ref="D15:J15" si="1">SUM(D10:D14)</f>
        <v>6107</v>
      </c>
      <c r="E15" s="52">
        <f t="shared" si="1"/>
        <v>1004</v>
      </c>
      <c r="F15" s="52">
        <f t="shared" si="1"/>
        <v>1234</v>
      </c>
      <c r="G15" s="52">
        <f t="shared" si="1"/>
        <v>184</v>
      </c>
      <c r="H15" s="52">
        <f t="shared" si="1"/>
        <v>11337</v>
      </c>
      <c r="I15" s="52">
        <f t="shared" si="1"/>
        <v>6135</v>
      </c>
      <c r="J15" s="52">
        <f t="shared" si="1"/>
        <v>17472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92" t="s">
        <v>111</v>
      </c>
      <c r="C17" s="92"/>
      <c r="D17" s="92"/>
      <c r="E17" s="92"/>
      <c r="F17" s="92"/>
      <c r="G17" s="92"/>
      <c r="H17" s="92"/>
      <c r="I17" s="92"/>
      <c r="J17" s="92"/>
    </row>
    <row r="18" spans="2:10" ht="36">
      <c r="B18" s="93" t="s">
        <v>13</v>
      </c>
      <c r="C18" s="93"/>
      <c r="D18" s="46" t="s">
        <v>14</v>
      </c>
      <c r="E18" s="93" t="s">
        <v>15</v>
      </c>
      <c r="F18" s="93"/>
      <c r="G18" s="93"/>
      <c r="H18" s="93"/>
      <c r="I18" s="93"/>
      <c r="J18" s="93"/>
    </row>
    <row r="19" spans="2:10" ht="14.25" customHeight="1">
      <c r="B19" s="95" t="s">
        <v>16</v>
      </c>
      <c r="C19" s="95"/>
      <c r="D19" s="53">
        <v>884</v>
      </c>
      <c r="E19" s="99" t="s">
        <v>71</v>
      </c>
      <c r="F19" s="99"/>
      <c r="G19" s="99"/>
      <c r="H19" s="99"/>
      <c r="I19" s="99"/>
      <c r="J19" s="99"/>
    </row>
    <row r="20" spans="2:10" ht="14.25" customHeight="1">
      <c r="B20" s="95" t="s">
        <v>17</v>
      </c>
      <c r="C20" s="95"/>
      <c r="D20" s="53">
        <v>699</v>
      </c>
      <c r="E20" s="99" t="s">
        <v>71</v>
      </c>
      <c r="F20" s="99"/>
      <c r="G20" s="99"/>
      <c r="H20" s="99"/>
      <c r="I20" s="99"/>
      <c r="J20" s="99"/>
    </row>
    <row r="21" spans="2:10" ht="14.25" customHeight="1">
      <c r="B21" s="100" t="s">
        <v>18</v>
      </c>
      <c r="C21" s="100"/>
      <c r="D21" s="54">
        <v>190.79</v>
      </c>
      <c r="E21" s="101" t="s">
        <v>72</v>
      </c>
      <c r="F21" s="102"/>
      <c r="G21" s="102"/>
      <c r="H21" s="102"/>
      <c r="I21" s="102"/>
      <c r="J21" s="103"/>
    </row>
    <row r="22" spans="2:10" ht="12.75" customHeight="1">
      <c r="B22" s="100" t="s">
        <v>19</v>
      </c>
      <c r="C22" s="100"/>
      <c r="D22" s="54">
        <v>0</v>
      </c>
      <c r="E22" s="105"/>
      <c r="F22" s="105"/>
      <c r="G22" s="105"/>
      <c r="H22" s="105"/>
      <c r="I22" s="105"/>
      <c r="J22" s="105"/>
    </row>
    <row r="23" spans="2:10" ht="27.75" customHeight="1">
      <c r="B23" s="95" t="s">
        <v>20</v>
      </c>
      <c r="C23" s="95"/>
      <c r="D23" s="53">
        <v>215</v>
      </c>
      <c r="E23" s="96" t="s">
        <v>73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3"/>
    <protectedRange sqref="C2:F3 C4" name="Cabeçalho_1"/>
  </protectedRanges>
  <mergeCells count="25"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D21" sqref="D2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104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113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42855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6" t="s">
        <v>9</v>
      </c>
      <c r="C9" s="46" t="s">
        <v>10</v>
      </c>
      <c r="D9" s="93"/>
      <c r="E9" s="93"/>
      <c r="F9" s="93"/>
      <c r="G9" s="93"/>
      <c r="H9" s="46" t="s">
        <v>11</v>
      </c>
      <c r="I9" s="46" t="s">
        <v>12</v>
      </c>
      <c r="J9" s="46" t="s">
        <v>0</v>
      </c>
    </row>
    <row r="10" spans="2:10">
      <c r="B10" s="47" t="s">
        <v>164</v>
      </c>
      <c r="C10" s="48" t="s">
        <v>165</v>
      </c>
      <c r="D10" s="48">
        <v>4167</v>
      </c>
      <c r="E10" s="48">
        <v>849</v>
      </c>
      <c r="F10" s="48">
        <v>201</v>
      </c>
      <c r="G10" s="48">
        <v>67</v>
      </c>
      <c r="H10" s="49">
        <v>7008</v>
      </c>
      <c r="I10" s="49">
        <v>5401</v>
      </c>
      <c r="J10" s="50">
        <f>H10+I10</f>
        <v>12409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3" t="s">
        <v>0</v>
      </c>
      <c r="C15" s="93"/>
      <c r="D15" s="52">
        <f t="shared" ref="D15:J15" si="1">SUM(D10:D14)</f>
        <v>4167</v>
      </c>
      <c r="E15" s="52">
        <f t="shared" si="1"/>
        <v>849</v>
      </c>
      <c r="F15" s="52">
        <f t="shared" si="1"/>
        <v>201</v>
      </c>
      <c r="G15" s="52">
        <f t="shared" si="1"/>
        <v>67</v>
      </c>
      <c r="H15" s="52">
        <f t="shared" si="1"/>
        <v>7008</v>
      </c>
      <c r="I15" s="52">
        <f t="shared" si="1"/>
        <v>5401</v>
      </c>
      <c r="J15" s="52">
        <f t="shared" si="1"/>
        <v>12409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92" t="s">
        <v>111</v>
      </c>
      <c r="C17" s="92"/>
      <c r="D17" s="92"/>
      <c r="E17" s="92"/>
      <c r="F17" s="92"/>
      <c r="G17" s="92"/>
      <c r="H17" s="92"/>
      <c r="I17" s="92"/>
      <c r="J17" s="92"/>
    </row>
    <row r="18" spans="2:10" ht="36">
      <c r="B18" s="93" t="s">
        <v>13</v>
      </c>
      <c r="C18" s="93"/>
      <c r="D18" s="46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5" t="s">
        <v>16</v>
      </c>
      <c r="C19" s="95"/>
      <c r="D19" s="53">
        <v>884</v>
      </c>
      <c r="E19" s="99" t="s">
        <v>71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71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88</v>
      </c>
      <c r="E21" s="101" t="s">
        <v>105</v>
      </c>
      <c r="F21" s="102"/>
      <c r="G21" s="102"/>
      <c r="H21" s="102"/>
      <c r="I21" s="102"/>
      <c r="J21" s="103"/>
    </row>
    <row r="22" spans="2:10" ht="12.75" customHeight="1">
      <c r="B22" s="100" t="s">
        <v>19</v>
      </c>
      <c r="C22" s="100"/>
      <c r="D22" s="54">
        <v>215</v>
      </c>
      <c r="E22" s="101" t="s">
        <v>114</v>
      </c>
      <c r="F22" s="102"/>
      <c r="G22" s="102"/>
      <c r="H22" s="102"/>
      <c r="I22" s="102"/>
      <c r="J22" s="103"/>
    </row>
    <row r="23" spans="2:10" ht="12.75" customHeight="1">
      <c r="B23" s="95" t="s">
        <v>20</v>
      </c>
      <c r="C23" s="95"/>
      <c r="D23" s="53">
        <v>215</v>
      </c>
      <c r="E23" s="96" t="s">
        <v>73</v>
      </c>
      <c r="F23" s="97"/>
      <c r="G23" s="97"/>
      <c r="H23" s="97"/>
      <c r="I23" s="97"/>
      <c r="J23" s="98"/>
    </row>
    <row r="24" spans="2:10" ht="12.75" customHeight="1">
      <c r="B24" s="2"/>
      <c r="C24" s="2"/>
      <c r="D24" s="2"/>
      <c r="E24" s="2"/>
      <c r="F24" s="2"/>
      <c r="G24" s="2"/>
      <c r="H24" s="2"/>
      <c r="I24" s="2"/>
      <c r="J24" s="2"/>
    </row>
    <row r="25" spans="2:10" ht="12.75" customHeight="1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1"/>
    <protectedRange sqref="C2:F3 C4" name="Cabeçalho_1"/>
  </protectedRanges>
  <mergeCells count="25">
    <mergeCell ref="B19:C19"/>
    <mergeCell ref="E19:J19"/>
    <mergeCell ref="B22:C22"/>
    <mergeCell ref="E22:J22"/>
    <mergeCell ref="C2:F2"/>
    <mergeCell ref="C3:F3"/>
    <mergeCell ref="B15:C15"/>
    <mergeCell ref="B16:J16"/>
    <mergeCell ref="B17:J17"/>
    <mergeCell ref="B23:C23"/>
    <mergeCell ref="E23:J23"/>
    <mergeCell ref="B21:C21"/>
    <mergeCell ref="E21:J21"/>
    <mergeCell ref="B5:J5"/>
    <mergeCell ref="B7:C8"/>
    <mergeCell ref="D7:J7"/>
    <mergeCell ref="D8:D9"/>
    <mergeCell ref="E8:E9"/>
    <mergeCell ref="F8:F9"/>
    <mergeCell ref="G8:G9"/>
    <mergeCell ref="H8:J8"/>
    <mergeCell ref="B20:C20"/>
    <mergeCell ref="E20:J20"/>
    <mergeCell ref="B18:C18"/>
    <mergeCell ref="E18:J18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E22" sqref="E22:J22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29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28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42855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6" t="s">
        <v>9</v>
      </c>
      <c r="C9" s="46" t="s">
        <v>10</v>
      </c>
      <c r="D9" s="93"/>
      <c r="E9" s="93"/>
      <c r="F9" s="93"/>
      <c r="G9" s="93"/>
      <c r="H9" s="46" t="s">
        <v>11</v>
      </c>
      <c r="I9" s="46" t="s">
        <v>12</v>
      </c>
      <c r="J9" s="46" t="s">
        <v>0</v>
      </c>
    </row>
    <row r="10" spans="2:10">
      <c r="B10" s="47" t="s">
        <v>144</v>
      </c>
      <c r="C10" s="48" t="s">
        <v>146</v>
      </c>
      <c r="D10" s="56">
        <v>3723</v>
      </c>
      <c r="E10" s="56">
        <v>753</v>
      </c>
      <c r="F10" s="56">
        <v>263</v>
      </c>
      <c r="G10" s="56"/>
      <c r="H10" s="49">
        <v>4826</v>
      </c>
      <c r="I10" s="49">
        <v>4665</v>
      </c>
      <c r="J10" s="50">
        <f>H10+I10</f>
        <v>9491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3" t="s">
        <v>0</v>
      </c>
      <c r="C15" s="93"/>
      <c r="D15" s="52">
        <f t="shared" ref="D15:J15" si="1">SUM(D10:D14)</f>
        <v>3723</v>
      </c>
      <c r="E15" s="52">
        <f t="shared" si="1"/>
        <v>753</v>
      </c>
      <c r="F15" s="52">
        <f t="shared" si="1"/>
        <v>263</v>
      </c>
      <c r="G15" s="52">
        <f t="shared" si="1"/>
        <v>0</v>
      </c>
      <c r="H15" s="52">
        <f t="shared" si="1"/>
        <v>4826</v>
      </c>
      <c r="I15" s="52">
        <f t="shared" si="1"/>
        <v>4665</v>
      </c>
      <c r="J15" s="52">
        <f t="shared" si="1"/>
        <v>9491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92" t="s">
        <v>111</v>
      </c>
      <c r="C17" s="92"/>
      <c r="D17" s="92"/>
      <c r="E17" s="92"/>
      <c r="F17" s="92"/>
      <c r="G17" s="92"/>
      <c r="H17" s="92"/>
      <c r="I17" s="92"/>
      <c r="J17" s="92"/>
    </row>
    <row r="18" spans="2:10" ht="36">
      <c r="B18" s="93" t="s">
        <v>13</v>
      </c>
      <c r="C18" s="93"/>
      <c r="D18" s="46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5" t="s">
        <v>16</v>
      </c>
      <c r="C19" s="95"/>
      <c r="D19" s="53">
        <v>884</v>
      </c>
      <c r="E19" s="99" t="s">
        <v>71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71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280.39999999999998</v>
      </c>
      <c r="E21" s="105" t="s">
        <v>169</v>
      </c>
      <c r="F21" s="105"/>
      <c r="G21" s="105"/>
      <c r="H21" s="105"/>
      <c r="I21" s="105"/>
      <c r="J21" s="105"/>
    </row>
    <row r="22" spans="2:10">
      <c r="B22" s="100" t="s">
        <v>19</v>
      </c>
      <c r="C22" s="100"/>
      <c r="D22" s="54"/>
      <c r="E22" s="105"/>
      <c r="F22" s="105"/>
      <c r="G22" s="105"/>
      <c r="H22" s="105"/>
      <c r="I22" s="105"/>
      <c r="J22" s="105"/>
    </row>
    <row r="23" spans="2:10" ht="12.75" customHeight="1">
      <c r="B23" s="95" t="s">
        <v>20</v>
      </c>
      <c r="C23" s="95"/>
      <c r="D23" s="53">
        <v>215</v>
      </c>
      <c r="E23" s="96" t="s">
        <v>73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1:I14 D21:J22 B10:C10" name="Dados dos TRTs_2"/>
    <protectedRange sqref="C2:F3 C4" name="Cabeçalho_1"/>
    <protectedRange sqref="D10:I10" name="Dados dos TRTs"/>
  </protectedRanges>
  <mergeCells count="25"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E22" sqref="E22:J22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30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101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42855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6" t="s">
        <v>9</v>
      </c>
      <c r="C9" s="46" t="s">
        <v>10</v>
      </c>
      <c r="D9" s="93"/>
      <c r="E9" s="93"/>
      <c r="F9" s="93"/>
      <c r="G9" s="93"/>
      <c r="H9" s="46" t="s">
        <v>11</v>
      </c>
      <c r="I9" s="46" t="s">
        <v>12</v>
      </c>
      <c r="J9" s="46" t="s">
        <v>0</v>
      </c>
    </row>
    <row r="10" spans="2:10">
      <c r="B10" s="47" t="s">
        <v>102</v>
      </c>
      <c r="C10" s="48" t="s">
        <v>103</v>
      </c>
      <c r="D10" s="48">
        <v>2579</v>
      </c>
      <c r="E10" s="48">
        <v>553</v>
      </c>
      <c r="F10" s="48">
        <v>216</v>
      </c>
      <c r="G10" s="48">
        <v>77</v>
      </c>
      <c r="H10" s="49">
        <v>3715</v>
      </c>
      <c r="I10" s="49">
        <v>4750</v>
      </c>
      <c r="J10" s="50">
        <f>H10+I10</f>
        <v>8465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3" t="s">
        <v>0</v>
      </c>
      <c r="C15" s="93"/>
      <c r="D15" s="52">
        <f t="shared" ref="D15:J15" si="1">SUM(D10:D14)</f>
        <v>2579</v>
      </c>
      <c r="E15" s="52">
        <f t="shared" si="1"/>
        <v>553</v>
      </c>
      <c r="F15" s="52">
        <f t="shared" si="1"/>
        <v>216</v>
      </c>
      <c r="G15" s="52">
        <f t="shared" si="1"/>
        <v>77</v>
      </c>
      <c r="H15" s="52">
        <f t="shared" si="1"/>
        <v>3715</v>
      </c>
      <c r="I15" s="52">
        <f t="shared" si="1"/>
        <v>4750</v>
      </c>
      <c r="J15" s="52">
        <f t="shared" si="1"/>
        <v>8465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92" t="s">
        <v>111</v>
      </c>
      <c r="C17" s="92"/>
      <c r="D17" s="92"/>
      <c r="E17" s="92"/>
      <c r="F17" s="92"/>
      <c r="G17" s="92"/>
      <c r="H17" s="92"/>
      <c r="I17" s="92"/>
      <c r="J17" s="92"/>
    </row>
    <row r="18" spans="2:10" ht="36">
      <c r="B18" s="93" t="s">
        <v>13</v>
      </c>
      <c r="C18" s="93"/>
      <c r="D18" s="46" t="s">
        <v>14</v>
      </c>
      <c r="E18" s="93" t="s">
        <v>15</v>
      </c>
      <c r="F18" s="93"/>
      <c r="G18" s="93"/>
      <c r="H18" s="93"/>
      <c r="I18" s="93"/>
      <c r="J18" s="93"/>
    </row>
    <row r="19" spans="2:10" ht="15" customHeight="1">
      <c r="B19" s="95" t="s">
        <v>16</v>
      </c>
      <c r="C19" s="95"/>
      <c r="D19" s="53">
        <v>884</v>
      </c>
      <c r="E19" s="99" t="s">
        <v>71</v>
      </c>
      <c r="F19" s="99"/>
      <c r="G19" s="99"/>
      <c r="H19" s="99"/>
      <c r="I19" s="99"/>
      <c r="J19" s="99"/>
    </row>
    <row r="20" spans="2:10" ht="15" customHeight="1">
      <c r="B20" s="95" t="s">
        <v>17</v>
      </c>
      <c r="C20" s="95"/>
      <c r="D20" s="53">
        <v>699</v>
      </c>
      <c r="E20" s="99" t="s">
        <v>71</v>
      </c>
      <c r="F20" s="99"/>
      <c r="G20" s="99"/>
      <c r="H20" s="99"/>
      <c r="I20" s="99"/>
      <c r="J20" s="99"/>
    </row>
    <row r="21" spans="2:10" ht="15" customHeight="1">
      <c r="B21" s="100" t="s">
        <v>18</v>
      </c>
      <c r="C21" s="100"/>
      <c r="D21" s="54">
        <v>415.89</v>
      </c>
      <c r="E21" s="101" t="s">
        <v>95</v>
      </c>
      <c r="F21" s="102"/>
      <c r="G21" s="102"/>
      <c r="H21" s="102"/>
      <c r="I21" s="102"/>
      <c r="J21" s="103"/>
    </row>
    <row r="22" spans="2:10">
      <c r="B22" s="100" t="s">
        <v>19</v>
      </c>
      <c r="C22" s="100"/>
      <c r="D22" s="54"/>
      <c r="E22" s="101" t="s">
        <v>96</v>
      </c>
      <c r="F22" s="102"/>
      <c r="G22" s="102"/>
      <c r="H22" s="102"/>
      <c r="I22" s="102"/>
      <c r="J22" s="103"/>
    </row>
    <row r="23" spans="2:10" ht="27.75" customHeight="1">
      <c r="B23" s="95" t="s">
        <v>20</v>
      </c>
      <c r="C23" s="95"/>
      <c r="D23" s="53">
        <v>215</v>
      </c>
      <c r="E23" s="96" t="s">
        <v>73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E21:J21"/>
    <mergeCell ref="E23:J23"/>
    <mergeCell ref="E22:J22"/>
    <mergeCell ref="C2:F2"/>
    <mergeCell ref="B23:C23"/>
    <mergeCell ref="B20:C20"/>
    <mergeCell ref="B21:C21"/>
    <mergeCell ref="B22:C22"/>
    <mergeCell ref="B19:C19"/>
    <mergeCell ref="B5:J5"/>
    <mergeCell ref="B7:C8"/>
    <mergeCell ref="D7:J7"/>
    <mergeCell ref="D8:D9"/>
    <mergeCell ref="E8:E9"/>
    <mergeCell ref="F8:F9"/>
    <mergeCell ref="B17:J17"/>
    <mergeCell ref="G8:G9"/>
    <mergeCell ref="H8:J8"/>
    <mergeCell ref="B15:C15"/>
    <mergeCell ref="C3:F3"/>
    <mergeCell ref="E20:J20"/>
    <mergeCell ref="B18:C18"/>
    <mergeCell ref="E18:J18"/>
    <mergeCell ref="B16:J16"/>
    <mergeCell ref="E19:J1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D22" sqref="D22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74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115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42855</v>
      </c>
      <c r="D4" s="2"/>
      <c r="E4" s="2"/>
      <c r="F4" s="2"/>
      <c r="G4" s="2"/>
      <c r="H4" s="2"/>
      <c r="I4" s="2"/>
      <c r="J4" s="2"/>
    </row>
    <row r="5" spans="2:10">
      <c r="B5" s="104" t="s">
        <v>1</v>
      </c>
      <c r="C5" s="104"/>
      <c r="D5" s="104"/>
      <c r="E5" s="104"/>
      <c r="F5" s="104"/>
      <c r="G5" s="104"/>
      <c r="H5" s="104"/>
      <c r="I5" s="104"/>
      <c r="J5" s="104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6" t="s">
        <v>9</v>
      </c>
      <c r="C9" s="46" t="s">
        <v>10</v>
      </c>
      <c r="D9" s="93"/>
      <c r="E9" s="93"/>
      <c r="F9" s="93"/>
      <c r="G9" s="93"/>
      <c r="H9" s="46" t="s">
        <v>11</v>
      </c>
      <c r="I9" s="46" t="s">
        <v>12</v>
      </c>
      <c r="J9" s="46" t="s">
        <v>0</v>
      </c>
    </row>
    <row r="10" spans="2:10">
      <c r="B10" s="47" t="s">
        <v>116</v>
      </c>
      <c r="C10" s="48" t="s">
        <v>145</v>
      </c>
      <c r="D10" s="48">
        <v>2050</v>
      </c>
      <c r="E10" s="48">
        <v>363</v>
      </c>
      <c r="F10" s="48">
        <v>82</v>
      </c>
      <c r="G10" s="48">
        <v>0</v>
      </c>
      <c r="H10" s="49">
        <v>2675</v>
      </c>
      <c r="I10" s="49">
        <v>3529</v>
      </c>
      <c r="J10" s="50">
        <f>H10+I10</f>
        <v>6204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3" t="s">
        <v>0</v>
      </c>
      <c r="C15" s="93"/>
      <c r="D15" s="52">
        <f t="shared" ref="D15:J15" si="1">SUM(D10:D14)</f>
        <v>2050</v>
      </c>
      <c r="E15" s="52">
        <f t="shared" si="1"/>
        <v>363</v>
      </c>
      <c r="F15" s="52">
        <f t="shared" si="1"/>
        <v>82</v>
      </c>
      <c r="G15" s="52">
        <f t="shared" si="1"/>
        <v>0</v>
      </c>
      <c r="H15" s="52">
        <f t="shared" si="1"/>
        <v>2675</v>
      </c>
      <c r="I15" s="52">
        <f t="shared" si="1"/>
        <v>3529</v>
      </c>
      <c r="J15" s="52">
        <f t="shared" si="1"/>
        <v>6204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92" t="s">
        <v>111</v>
      </c>
      <c r="C17" s="92"/>
      <c r="D17" s="92"/>
      <c r="E17" s="92"/>
      <c r="F17" s="92"/>
      <c r="G17" s="92"/>
      <c r="H17" s="92"/>
      <c r="I17" s="92"/>
      <c r="J17" s="92"/>
    </row>
    <row r="18" spans="2:10" ht="36">
      <c r="B18" s="93" t="s">
        <v>13</v>
      </c>
      <c r="C18" s="93"/>
      <c r="D18" s="46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5" t="s">
        <v>16</v>
      </c>
      <c r="C19" s="95"/>
      <c r="D19" s="53">
        <v>884</v>
      </c>
      <c r="E19" s="99" t="s">
        <v>71</v>
      </c>
      <c r="F19" s="99"/>
      <c r="G19" s="99"/>
      <c r="H19" s="99"/>
      <c r="I19" s="99"/>
      <c r="J19" s="99"/>
    </row>
    <row r="20" spans="2:10" ht="12.75" customHeight="1">
      <c r="B20" s="95" t="s">
        <v>17</v>
      </c>
      <c r="C20" s="95"/>
      <c r="D20" s="53">
        <v>699</v>
      </c>
      <c r="E20" s="99" t="s">
        <v>71</v>
      </c>
      <c r="F20" s="99"/>
      <c r="G20" s="99"/>
      <c r="H20" s="99"/>
      <c r="I20" s="99"/>
      <c r="J20" s="99"/>
    </row>
    <row r="21" spans="2:10" ht="12.75" customHeight="1">
      <c r="B21" s="100" t="s">
        <v>18</v>
      </c>
      <c r="C21" s="100"/>
      <c r="D21" s="54">
        <v>482.15</v>
      </c>
      <c r="E21" s="106" t="s">
        <v>75</v>
      </c>
      <c r="F21" s="106"/>
      <c r="G21" s="106"/>
      <c r="H21" s="106"/>
      <c r="I21" s="106"/>
      <c r="J21" s="106"/>
    </row>
    <row r="22" spans="2:10" ht="12.75" customHeight="1">
      <c r="B22" s="100" t="s">
        <v>19</v>
      </c>
      <c r="C22" s="100"/>
      <c r="D22" s="54"/>
      <c r="E22" s="106" t="s">
        <v>31</v>
      </c>
      <c r="F22" s="106"/>
      <c r="G22" s="106"/>
      <c r="H22" s="106"/>
      <c r="I22" s="106"/>
      <c r="J22" s="106"/>
    </row>
    <row r="23" spans="2:10" ht="12.75" customHeight="1">
      <c r="B23" s="95" t="s">
        <v>20</v>
      </c>
      <c r="C23" s="95"/>
      <c r="D23" s="53">
        <v>215</v>
      </c>
      <c r="E23" s="96" t="s">
        <v>73</v>
      </c>
      <c r="F23" s="97"/>
      <c r="G23" s="97"/>
      <c r="H23" s="97"/>
      <c r="I23" s="97"/>
      <c r="J23" s="9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E18:J18"/>
    <mergeCell ref="B23:C23"/>
    <mergeCell ref="E23:J23"/>
    <mergeCell ref="B20:C20"/>
    <mergeCell ref="E20:J20"/>
    <mergeCell ref="B21:C21"/>
    <mergeCell ref="B22:C22"/>
    <mergeCell ref="E22:J22"/>
    <mergeCell ref="E21:J21"/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1</vt:i4>
      </vt:variant>
    </vt:vector>
  </HeadingPairs>
  <TitlesOfParts>
    <vt:vector size="28" baseType="lpstr">
      <vt:lpstr>Consolidado JT</vt:lpstr>
      <vt:lpstr>Valores Per Capita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  <vt:lpstr>'Consolidado JT'!Print_Area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c048514</cp:lastModifiedBy>
  <cp:lastPrinted>2016-05-24T19:32:08Z</cp:lastPrinted>
  <dcterms:created xsi:type="dcterms:W3CDTF">2010-01-11T15:46:31Z</dcterms:created>
  <dcterms:modified xsi:type="dcterms:W3CDTF">2017-05-26T21:01:50Z</dcterms:modified>
</cp:coreProperties>
</file>