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5" yWindow="330" windowWidth="14880" windowHeight="9495" tabRatio="911"/>
  </bookViews>
  <sheets>
    <sheet name="Consolidado JT" sheetId="3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  <sheet name="Plan1" sheetId="57" r:id="rId27"/>
  </sheets>
  <calcPr calcId="145621"/>
</workbook>
</file>

<file path=xl/calcChain.xml><?xml version="1.0" encoding="utf-8"?>
<calcChain xmlns="http://schemas.openxmlformats.org/spreadsheetml/2006/main">
  <c r="M58" i="31" l="1"/>
  <c r="H58" i="31"/>
  <c r="J58" i="31" s="1"/>
  <c r="N57" i="31"/>
  <c r="L57" i="31"/>
  <c r="K57" i="31"/>
  <c r="M57" i="31" s="1"/>
  <c r="I57" i="31"/>
  <c r="G57" i="31"/>
  <c r="F57" i="31"/>
  <c r="M56" i="31"/>
  <c r="H56" i="31"/>
  <c r="J56" i="31" s="1"/>
  <c r="M55" i="31"/>
  <c r="J55" i="31"/>
  <c r="H55" i="31"/>
  <c r="M54" i="31"/>
  <c r="H54" i="31"/>
  <c r="J54" i="31" s="1"/>
  <c r="M53" i="31"/>
  <c r="H53" i="31"/>
  <c r="J53" i="31" s="1"/>
  <c r="M52" i="31"/>
  <c r="H52" i="31"/>
  <c r="J52" i="31" s="1"/>
  <c r="M51" i="31"/>
  <c r="J51" i="31"/>
  <c r="H51" i="31"/>
  <c r="M50" i="31"/>
  <c r="H50" i="31"/>
  <c r="J50" i="31" s="1"/>
  <c r="M49" i="31"/>
  <c r="H49" i="31"/>
  <c r="J49" i="31" s="1"/>
  <c r="M48" i="31"/>
  <c r="H48" i="31"/>
  <c r="J48" i="31" s="1"/>
  <c r="M47" i="31"/>
  <c r="H47" i="31"/>
  <c r="J47" i="31" s="1"/>
  <c r="M46" i="31"/>
  <c r="H46" i="31"/>
  <c r="J46" i="31" s="1"/>
  <c r="M45" i="31"/>
  <c r="H45" i="31"/>
  <c r="J45" i="31" s="1"/>
  <c r="M44" i="31"/>
  <c r="H44" i="31"/>
  <c r="J44" i="31" s="1"/>
  <c r="M43" i="31"/>
  <c r="H43" i="31"/>
  <c r="J43" i="31" s="1"/>
  <c r="M42" i="31"/>
  <c r="H42" i="31"/>
  <c r="N41" i="31"/>
  <c r="L41" i="31"/>
  <c r="K41" i="31"/>
  <c r="I41" i="31"/>
  <c r="G41" i="31"/>
  <c r="F41" i="31"/>
  <c r="M40" i="31"/>
  <c r="H40" i="31"/>
  <c r="J40" i="31" s="1"/>
  <c r="M39" i="31"/>
  <c r="H39" i="31"/>
  <c r="J39" i="31" s="1"/>
  <c r="M38" i="31"/>
  <c r="H38" i="31"/>
  <c r="J38" i="31" s="1"/>
  <c r="M37" i="31"/>
  <c r="J37" i="31"/>
  <c r="H37" i="31"/>
  <c r="M36" i="31"/>
  <c r="H36" i="31"/>
  <c r="J36" i="31" s="1"/>
  <c r="M35" i="31"/>
  <c r="H35" i="31"/>
  <c r="J35" i="31" s="1"/>
  <c r="M34" i="31"/>
  <c r="H34" i="31"/>
  <c r="J34" i="31" s="1"/>
  <c r="M33" i="31"/>
  <c r="H33" i="31"/>
  <c r="J33" i="31" s="1"/>
  <c r="M32" i="31"/>
  <c r="H32" i="31"/>
  <c r="J32" i="31" s="1"/>
  <c r="M31" i="31"/>
  <c r="H31" i="31"/>
  <c r="J31" i="31" s="1"/>
  <c r="M30" i="31"/>
  <c r="H30" i="31"/>
  <c r="J30" i="31" s="1"/>
  <c r="M29" i="31"/>
  <c r="H29" i="31"/>
  <c r="J29" i="31" s="1"/>
  <c r="M28" i="31"/>
  <c r="H28" i="31"/>
  <c r="J28" i="31" s="1"/>
  <c r="M27" i="31"/>
  <c r="H27" i="31"/>
  <c r="J27" i="31" s="1"/>
  <c r="M26" i="31"/>
  <c r="H26" i="31"/>
  <c r="J26" i="31" s="1"/>
  <c r="N25" i="31"/>
  <c r="N59" i="31" s="1"/>
  <c r="L25" i="31"/>
  <c r="L59" i="31" s="1"/>
  <c r="K25" i="31"/>
  <c r="K59" i="31" s="1"/>
  <c r="I25" i="31"/>
  <c r="I59" i="31" s="1"/>
  <c r="G25" i="31"/>
  <c r="G59" i="31" s="1"/>
  <c r="F25" i="31"/>
  <c r="F59" i="31" s="1"/>
  <c r="M24" i="31"/>
  <c r="H24" i="31"/>
  <c r="J24" i="31" s="1"/>
  <c r="M23" i="31"/>
  <c r="J23" i="31"/>
  <c r="H23" i="31"/>
  <c r="M22" i="31"/>
  <c r="H22" i="31"/>
  <c r="J22" i="31" s="1"/>
  <c r="M21" i="31"/>
  <c r="H21" i="31"/>
  <c r="J21" i="31" s="1"/>
  <c r="M20" i="31"/>
  <c r="H20" i="31"/>
  <c r="J20" i="31" s="1"/>
  <c r="M19" i="31"/>
  <c r="H19" i="31"/>
  <c r="J19" i="31" s="1"/>
  <c r="M18" i="31"/>
  <c r="H18" i="31"/>
  <c r="J18" i="31" s="1"/>
  <c r="M17" i="31"/>
  <c r="H17" i="31"/>
  <c r="J17" i="31" s="1"/>
  <c r="M16" i="31"/>
  <c r="H16" i="31"/>
  <c r="J16" i="31" s="1"/>
  <c r="M15" i="31"/>
  <c r="H15" i="31"/>
  <c r="J15" i="31" s="1"/>
  <c r="M14" i="31"/>
  <c r="H14" i="31"/>
  <c r="J14" i="31" s="1"/>
  <c r="M13" i="31"/>
  <c r="H13" i="31"/>
  <c r="J13" i="31" s="1"/>
  <c r="M12" i="31"/>
  <c r="H12" i="31"/>
  <c r="J12" i="31" s="1"/>
  <c r="M11" i="31"/>
  <c r="H11" i="31"/>
  <c r="J11" i="31" s="1"/>
  <c r="M10" i="31"/>
  <c r="H10" i="31"/>
  <c r="M25" i="31" l="1"/>
  <c r="H25" i="31"/>
  <c r="J25" i="31" s="1"/>
  <c r="J59" i="31" s="1"/>
  <c r="H57" i="31"/>
  <c r="J57" i="31" s="1"/>
  <c r="M41" i="31"/>
  <c r="M59" i="31" s="1"/>
  <c r="J10" i="31"/>
  <c r="H41" i="31"/>
  <c r="J41" i="31" s="1"/>
  <c r="J42" i="31"/>
  <c r="N51" i="56"/>
  <c r="L51" i="56"/>
  <c r="K51" i="56"/>
  <c r="I51" i="56"/>
  <c r="G51" i="56"/>
  <c r="F51" i="56"/>
  <c r="M50" i="56"/>
  <c r="H50" i="56"/>
  <c r="J50" i="56" s="1"/>
  <c r="M49" i="56"/>
  <c r="J49" i="56"/>
  <c r="H49" i="56"/>
  <c r="M48" i="56"/>
  <c r="H48" i="56"/>
  <c r="J48" i="56" s="1"/>
  <c r="M47" i="56"/>
  <c r="H47" i="56"/>
  <c r="J47" i="56" s="1"/>
  <c r="M46" i="56"/>
  <c r="H46" i="56"/>
  <c r="J46" i="56" s="1"/>
  <c r="M45" i="56"/>
  <c r="H45" i="56"/>
  <c r="J45" i="56" s="1"/>
  <c r="M44" i="56"/>
  <c r="H44" i="56"/>
  <c r="J44" i="56" s="1"/>
  <c r="M43" i="56"/>
  <c r="H43" i="56"/>
  <c r="J43" i="56" s="1"/>
  <c r="M42" i="56"/>
  <c r="H42" i="56"/>
  <c r="J42" i="56" s="1"/>
  <c r="M41" i="56"/>
  <c r="H41" i="56"/>
  <c r="J41" i="56" s="1"/>
  <c r="M40" i="56"/>
  <c r="H40" i="56"/>
  <c r="J40" i="56" s="1"/>
  <c r="M39" i="56"/>
  <c r="H39" i="56"/>
  <c r="J39" i="56" s="1"/>
  <c r="M38" i="56"/>
  <c r="M51" i="56" s="1"/>
  <c r="H38" i="56"/>
  <c r="N37" i="56"/>
  <c r="L37" i="56"/>
  <c r="K37" i="56"/>
  <c r="I37" i="56"/>
  <c r="G37" i="56"/>
  <c r="F37" i="56"/>
  <c r="M36" i="56"/>
  <c r="H36" i="56"/>
  <c r="J36" i="56" s="1"/>
  <c r="M35" i="56"/>
  <c r="H35" i="56"/>
  <c r="J35" i="56" s="1"/>
  <c r="M34" i="56"/>
  <c r="H34" i="56"/>
  <c r="J34" i="56" s="1"/>
  <c r="M33" i="56"/>
  <c r="H33" i="56"/>
  <c r="J33" i="56" s="1"/>
  <c r="M32" i="56"/>
  <c r="H32" i="56"/>
  <c r="J32" i="56" s="1"/>
  <c r="M31" i="56"/>
  <c r="J31" i="56"/>
  <c r="H31" i="56"/>
  <c r="M30" i="56"/>
  <c r="H30" i="56"/>
  <c r="J30" i="56" s="1"/>
  <c r="M29" i="56"/>
  <c r="H29" i="56"/>
  <c r="J29" i="56" s="1"/>
  <c r="M28" i="56"/>
  <c r="H28" i="56"/>
  <c r="J28" i="56" s="1"/>
  <c r="M27" i="56"/>
  <c r="H27" i="56"/>
  <c r="J27" i="56" s="1"/>
  <c r="M26" i="56"/>
  <c r="H26" i="56"/>
  <c r="J26" i="56" s="1"/>
  <c r="M25" i="56"/>
  <c r="H25" i="56"/>
  <c r="J25" i="56" s="1"/>
  <c r="M24" i="56"/>
  <c r="M37" i="56" s="1"/>
  <c r="H24" i="56"/>
  <c r="H37" i="56" s="1"/>
  <c r="N23" i="56"/>
  <c r="N53" i="56" s="1"/>
  <c r="L23" i="56"/>
  <c r="L53" i="56" s="1"/>
  <c r="K23" i="56"/>
  <c r="K53" i="56" s="1"/>
  <c r="I23" i="56"/>
  <c r="I53" i="56" s="1"/>
  <c r="G23" i="56"/>
  <c r="G53" i="56" s="1"/>
  <c r="F23" i="56"/>
  <c r="F53" i="56" s="1"/>
  <c r="M22" i="56"/>
  <c r="H22" i="56"/>
  <c r="J22" i="56" s="1"/>
  <c r="M21" i="56"/>
  <c r="H21" i="56"/>
  <c r="J21" i="56" s="1"/>
  <c r="M20" i="56"/>
  <c r="H20" i="56"/>
  <c r="J20" i="56" s="1"/>
  <c r="M19" i="56"/>
  <c r="H19" i="56"/>
  <c r="J19" i="56" s="1"/>
  <c r="M18" i="56"/>
  <c r="H18" i="56"/>
  <c r="J18" i="56" s="1"/>
  <c r="M17" i="56"/>
  <c r="H17" i="56"/>
  <c r="J17" i="56" s="1"/>
  <c r="M16" i="56"/>
  <c r="H16" i="56"/>
  <c r="J16" i="56" s="1"/>
  <c r="M15" i="56"/>
  <c r="H15" i="56"/>
  <c r="J15" i="56" s="1"/>
  <c r="M14" i="56"/>
  <c r="H14" i="56"/>
  <c r="J14" i="56" s="1"/>
  <c r="M13" i="56"/>
  <c r="J13" i="56"/>
  <c r="H13" i="56"/>
  <c r="M12" i="56"/>
  <c r="H12" i="56"/>
  <c r="J12" i="56" s="1"/>
  <c r="M11" i="56"/>
  <c r="H11" i="56"/>
  <c r="J11" i="56" s="1"/>
  <c r="M10" i="56"/>
  <c r="H10" i="56"/>
  <c r="H23" i="56" s="1"/>
  <c r="M23" i="56" l="1"/>
  <c r="H51" i="56"/>
  <c r="H53" i="56" s="1"/>
  <c r="H59" i="31"/>
  <c r="M53" i="56"/>
  <c r="J10" i="56"/>
  <c r="J23" i="56" s="1"/>
  <c r="J53" i="56" s="1"/>
  <c r="J24" i="56"/>
  <c r="J37" i="56" s="1"/>
  <c r="J38" i="56"/>
  <c r="J51" i="56" s="1"/>
  <c r="M52" i="54"/>
  <c r="N51" i="54"/>
  <c r="L51" i="54"/>
  <c r="K51" i="54"/>
  <c r="I51" i="54"/>
  <c r="G51" i="54"/>
  <c r="F51" i="54"/>
  <c r="M50" i="54"/>
  <c r="H50" i="54"/>
  <c r="J50" i="54" s="1"/>
  <c r="M49" i="54"/>
  <c r="H49" i="54"/>
  <c r="J49" i="54" s="1"/>
  <c r="M48" i="54"/>
  <c r="H48" i="54"/>
  <c r="J48" i="54" s="1"/>
  <c r="M47" i="54"/>
  <c r="H47" i="54"/>
  <c r="J47" i="54" s="1"/>
  <c r="M46" i="54"/>
  <c r="H46" i="54"/>
  <c r="J46" i="54" s="1"/>
  <c r="M45" i="54"/>
  <c r="H45" i="54"/>
  <c r="J45" i="54" s="1"/>
  <c r="M44" i="54"/>
  <c r="J44" i="54"/>
  <c r="H44" i="54"/>
  <c r="M43" i="54"/>
  <c r="H43" i="54"/>
  <c r="J43" i="54" s="1"/>
  <c r="M42" i="54"/>
  <c r="H42" i="54"/>
  <c r="J42" i="54" s="1"/>
  <c r="M41" i="54"/>
  <c r="H41" i="54"/>
  <c r="J41" i="54" s="1"/>
  <c r="M40" i="54"/>
  <c r="H40" i="54"/>
  <c r="J40" i="54" s="1"/>
  <c r="M39" i="54"/>
  <c r="H39" i="54"/>
  <c r="J39" i="54" s="1"/>
  <c r="M38" i="54"/>
  <c r="H38" i="54"/>
  <c r="H51" i="54" s="1"/>
  <c r="N37" i="54"/>
  <c r="L37" i="54"/>
  <c r="K37" i="54"/>
  <c r="I37" i="54"/>
  <c r="I53" i="54" s="1"/>
  <c r="G37" i="54"/>
  <c r="F37" i="54"/>
  <c r="M36" i="54"/>
  <c r="H36" i="54"/>
  <c r="J36" i="54" s="1"/>
  <c r="M35" i="54"/>
  <c r="H35" i="54"/>
  <c r="J35" i="54" s="1"/>
  <c r="M34" i="54"/>
  <c r="J34" i="54"/>
  <c r="H34" i="54"/>
  <c r="M33" i="54"/>
  <c r="H33" i="54"/>
  <c r="J33" i="54" s="1"/>
  <c r="M32" i="54"/>
  <c r="H32" i="54"/>
  <c r="J32" i="54" s="1"/>
  <c r="M31" i="54"/>
  <c r="H31" i="54"/>
  <c r="J31" i="54" s="1"/>
  <c r="M30" i="54"/>
  <c r="H30" i="54"/>
  <c r="J30" i="54" s="1"/>
  <c r="M29" i="54"/>
  <c r="H29" i="54"/>
  <c r="J29" i="54" s="1"/>
  <c r="M28" i="54"/>
  <c r="H28" i="54"/>
  <c r="J28" i="54" s="1"/>
  <c r="M27" i="54"/>
  <c r="H27" i="54"/>
  <c r="J27" i="54" s="1"/>
  <c r="M26" i="54"/>
  <c r="J26" i="54"/>
  <c r="H26" i="54"/>
  <c r="M25" i="54"/>
  <c r="H25" i="54"/>
  <c r="J25" i="54" s="1"/>
  <c r="M24" i="54"/>
  <c r="H24" i="54"/>
  <c r="N23" i="54"/>
  <c r="N53" i="54" s="1"/>
  <c r="L23" i="54"/>
  <c r="L53" i="54" s="1"/>
  <c r="K23" i="54"/>
  <c r="I23" i="54"/>
  <c r="G23" i="54"/>
  <c r="G53" i="54" s="1"/>
  <c r="F23" i="54"/>
  <c r="F53" i="54" s="1"/>
  <c r="M22" i="54"/>
  <c r="H22" i="54"/>
  <c r="J22" i="54" s="1"/>
  <c r="M21" i="54"/>
  <c r="H21" i="54"/>
  <c r="J21" i="54" s="1"/>
  <c r="M20" i="54"/>
  <c r="H20" i="54"/>
  <c r="J20" i="54" s="1"/>
  <c r="M19" i="54"/>
  <c r="H19" i="54"/>
  <c r="J19" i="54" s="1"/>
  <c r="M18" i="54"/>
  <c r="H18" i="54"/>
  <c r="J18" i="54" s="1"/>
  <c r="M17" i="54"/>
  <c r="H17" i="54"/>
  <c r="J17" i="54" s="1"/>
  <c r="M16" i="54"/>
  <c r="J16" i="54"/>
  <c r="H16" i="54"/>
  <c r="M15" i="54"/>
  <c r="H15" i="54"/>
  <c r="J15" i="54" s="1"/>
  <c r="M14" i="54"/>
  <c r="H14" i="54"/>
  <c r="J14" i="54" s="1"/>
  <c r="M13" i="54"/>
  <c r="H13" i="54"/>
  <c r="J13" i="54" s="1"/>
  <c r="M12" i="54"/>
  <c r="J12" i="54"/>
  <c r="H12" i="54"/>
  <c r="M11" i="54"/>
  <c r="H11" i="54"/>
  <c r="J11" i="54" s="1"/>
  <c r="M10" i="54"/>
  <c r="H10" i="54"/>
  <c r="M52" i="44"/>
  <c r="N51" i="44"/>
  <c r="L51" i="44"/>
  <c r="K51" i="44"/>
  <c r="I51" i="44"/>
  <c r="G51" i="44"/>
  <c r="F51" i="44"/>
  <c r="M50" i="44"/>
  <c r="H50" i="44"/>
  <c r="J50" i="44" s="1"/>
  <c r="M49" i="44"/>
  <c r="H49" i="44"/>
  <c r="J49" i="44" s="1"/>
  <c r="M48" i="44"/>
  <c r="J48" i="44"/>
  <c r="H48" i="44"/>
  <c r="M47" i="44"/>
  <c r="H47" i="44"/>
  <c r="J47" i="44" s="1"/>
  <c r="M46" i="44"/>
  <c r="H46" i="44"/>
  <c r="J46" i="44" s="1"/>
  <c r="M45" i="44"/>
  <c r="H45" i="44"/>
  <c r="J45" i="44" s="1"/>
  <c r="M44" i="44"/>
  <c r="J44" i="44"/>
  <c r="H44" i="44"/>
  <c r="M43" i="44"/>
  <c r="H43" i="44"/>
  <c r="J43" i="44" s="1"/>
  <c r="M42" i="44"/>
  <c r="H42" i="44"/>
  <c r="J42" i="44" s="1"/>
  <c r="M41" i="44"/>
  <c r="H41" i="44"/>
  <c r="J41" i="44" s="1"/>
  <c r="M40" i="44"/>
  <c r="H40" i="44"/>
  <c r="J40" i="44" s="1"/>
  <c r="M39" i="44"/>
  <c r="H39" i="44"/>
  <c r="J39" i="44" s="1"/>
  <c r="M38" i="44"/>
  <c r="H38" i="44"/>
  <c r="H51" i="44" s="1"/>
  <c r="N37" i="44"/>
  <c r="L37" i="44"/>
  <c r="K37" i="44"/>
  <c r="I37" i="44"/>
  <c r="I53" i="44" s="1"/>
  <c r="G37" i="44"/>
  <c r="F37" i="44"/>
  <c r="M36" i="44"/>
  <c r="H36" i="44"/>
  <c r="J36" i="44" s="1"/>
  <c r="M35" i="44"/>
  <c r="H35" i="44"/>
  <c r="J35" i="44" s="1"/>
  <c r="M34" i="44"/>
  <c r="J34" i="44"/>
  <c r="H34" i="44"/>
  <c r="M33" i="44"/>
  <c r="H33" i="44"/>
  <c r="J33" i="44" s="1"/>
  <c r="M32" i="44"/>
  <c r="H32" i="44"/>
  <c r="J32" i="44" s="1"/>
  <c r="M31" i="44"/>
  <c r="H31" i="44"/>
  <c r="J31" i="44" s="1"/>
  <c r="M30" i="44"/>
  <c r="J30" i="44"/>
  <c r="H30" i="44"/>
  <c r="M29" i="44"/>
  <c r="H29" i="44"/>
  <c r="J29" i="44" s="1"/>
  <c r="M28" i="44"/>
  <c r="H28" i="44"/>
  <c r="J28" i="44" s="1"/>
  <c r="M27" i="44"/>
  <c r="H27" i="44"/>
  <c r="J27" i="44" s="1"/>
  <c r="M26" i="44"/>
  <c r="J26" i="44"/>
  <c r="H26" i="44"/>
  <c r="M25" i="44"/>
  <c r="H25" i="44"/>
  <c r="J25" i="44" s="1"/>
  <c r="M24" i="44"/>
  <c r="H24" i="44"/>
  <c r="N23" i="44"/>
  <c r="N53" i="44" s="1"/>
  <c r="L23" i="44"/>
  <c r="L53" i="44" s="1"/>
  <c r="K23" i="44"/>
  <c r="I23" i="44"/>
  <c r="G23" i="44"/>
  <c r="G53" i="44" s="1"/>
  <c r="F23" i="44"/>
  <c r="F53" i="44" s="1"/>
  <c r="M22" i="44"/>
  <c r="H22" i="44"/>
  <c r="J22" i="44" s="1"/>
  <c r="M21" i="44"/>
  <c r="H21" i="44"/>
  <c r="J21" i="44" s="1"/>
  <c r="M20" i="44"/>
  <c r="H20" i="44"/>
  <c r="J20" i="44" s="1"/>
  <c r="M19" i="44"/>
  <c r="H19" i="44"/>
  <c r="J19" i="44" s="1"/>
  <c r="M18" i="44"/>
  <c r="H18" i="44"/>
  <c r="J18" i="44" s="1"/>
  <c r="M17" i="44"/>
  <c r="H17" i="44"/>
  <c r="J17" i="44" s="1"/>
  <c r="M16" i="44"/>
  <c r="J16" i="44"/>
  <c r="H16" i="44"/>
  <c r="M15" i="44"/>
  <c r="H15" i="44"/>
  <c r="J15" i="44" s="1"/>
  <c r="M14" i="44"/>
  <c r="H14" i="44"/>
  <c r="J14" i="44" s="1"/>
  <c r="M13" i="44"/>
  <c r="H13" i="44"/>
  <c r="J13" i="44" s="1"/>
  <c r="M12" i="44"/>
  <c r="J12" i="44"/>
  <c r="H12" i="44"/>
  <c r="M11" i="44"/>
  <c r="H11" i="44"/>
  <c r="J11" i="44" s="1"/>
  <c r="M10" i="44"/>
  <c r="H10" i="44"/>
  <c r="H23" i="44" l="1"/>
  <c r="K53" i="44"/>
  <c r="M37" i="44"/>
  <c r="H23" i="54"/>
  <c r="H53" i="54" s="1"/>
  <c r="K53" i="54"/>
  <c r="M37" i="54"/>
  <c r="M23" i="44"/>
  <c r="M53" i="44" s="1"/>
  <c r="M23" i="54"/>
  <c r="H37" i="44"/>
  <c r="M51" i="44"/>
  <c r="H37" i="54"/>
  <c r="M51" i="54"/>
  <c r="J10" i="54"/>
  <c r="J23" i="54" s="1"/>
  <c r="J24" i="54"/>
  <c r="J37" i="54" s="1"/>
  <c r="J38" i="54"/>
  <c r="J51" i="54" s="1"/>
  <c r="H53" i="44"/>
  <c r="J10" i="44"/>
  <c r="J23" i="44" s="1"/>
  <c r="J24" i="44"/>
  <c r="J37" i="44" s="1"/>
  <c r="J38" i="44"/>
  <c r="J51" i="44" s="1"/>
  <c r="M53" i="54" l="1"/>
  <c r="J53" i="54"/>
  <c r="J53" i="44"/>
  <c r="M52" i="43" l="1"/>
  <c r="N51" i="43"/>
  <c r="L51" i="43"/>
  <c r="K51" i="43"/>
  <c r="I51" i="43"/>
  <c r="G51" i="43"/>
  <c r="F51" i="43"/>
  <c r="M50" i="43"/>
  <c r="H50" i="43"/>
  <c r="J50" i="43" s="1"/>
  <c r="M49" i="43"/>
  <c r="H49" i="43"/>
  <c r="J49" i="43" s="1"/>
  <c r="M48" i="43"/>
  <c r="J48" i="43"/>
  <c r="H48" i="43"/>
  <c r="M47" i="43"/>
  <c r="H47" i="43"/>
  <c r="J47" i="43" s="1"/>
  <c r="M46" i="43"/>
  <c r="H46" i="43"/>
  <c r="J46" i="43" s="1"/>
  <c r="M45" i="43"/>
  <c r="H45" i="43"/>
  <c r="J45" i="43" s="1"/>
  <c r="M44" i="43"/>
  <c r="H44" i="43"/>
  <c r="J44" i="43" s="1"/>
  <c r="M43" i="43"/>
  <c r="H43" i="43"/>
  <c r="J43" i="43" s="1"/>
  <c r="M42" i="43"/>
  <c r="H42" i="43"/>
  <c r="J42" i="43" s="1"/>
  <c r="M41" i="43"/>
  <c r="H41" i="43"/>
  <c r="J41" i="43" s="1"/>
  <c r="M40" i="43"/>
  <c r="J40" i="43"/>
  <c r="H40" i="43"/>
  <c r="M39" i="43"/>
  <c r="H39" i="43"/>
  <c r="J39" i="43" s="1"/>
  <c r="M38" i="43"/>
  <c r="H38" i="43"/>
  <c r="N37" i="43"/>
  <c r="L37" i="43"/>
  <c r="K37" i="43"/>
  <c r="I37" i="43"/>
  <c r="G37" i="43"/>
  <c r="F37" i="43"/>
  <c r="M36" i="43"/>
  <c r="H36" i="43"/>
  <c r="J36" i="43" s="1"/>
  <c r="M35" i="43"/>
  <c r="H35" i="43"/>
  <c r="J35" i="43" s="1"/>
  <c r="M34" i="43"/>
  <c r="H34" i="43"/>
  <c r="J34" i="43" s="1"/>
  <c r="M33" i="43"/>
  <c r="H33" i="43"/>
  <c r="J33" i="43" s="1"/>
  <c r="M32" i="43"/>
  <c r="H32" i="43"/>
  <c r="J32" i="43" s="1"/>
  <c r="M31" i="43"/>
  <c r="H31" i="43"/>
  <c r="J31" i="43" s="1"/>
  <c r="M30" i="43"/>
  <c r="J30" i="43"/>
  <c r="H30" i="43"/>
  <c r="M29" i="43"/>
  <c r="H29" i="43"/>
  <c r="J29" i="43" s="1"/>
  <c r="M28" i="43"/>
  <c r="H28" i="43"/>
  <c r="J28" i="43" s="1"/>
  <c r="M27" i="43"/>
  <c r="H27" i="43"/>
  <c r="J27" i="43" s="1"/>
  <c r="M26" i="43"/>
  <c r="H26" i="43"/>
  <c r="J26" i="43" s="1"/>
  <c r="M25" i="43"/>
  <c r="H25" i="43"/>
  <c r="J25" i="43" s="1"/>
  <c r="M24" i="43"/>
  <c r="H24" i="43"/>
  <c r="N23" i="43"/>
  <c r="N53" i="43" s="1"/>
  <c r="L23" i="43"/>
  <c r="L53" i="43" s="1"/>
  <c r="K23" i="43"/>
  <c r="K53" i="43" s="1"/>
  <c r="I23" i="43"/>
  <c r="I53" i="43" s="1"/>
  <c r="G23" i="43"/>
  <c r="G53" i="43" s="1"/>
  <c r="F23" i="43"/>
  <c r="F53" i="43" s="1"/>
  <c r="M22" i="43"/>
  <c r="H22" i="43"/>
  <c r="J22" i="43" s="1"/>
  <c r="M21" i="43"/>
  <c r="H21" i="43"/>
  <c r="J21" i="43" s="1"/>
  <c r="M20" i="43"/>
  <c r="H20" i="43"/>
  <c r="J20" i="43" s="1"/>
  <c r="M19" i="43"/>
  <c r="H19" i="43"/>
  <c r="J19" i="43" s="1"/>
  <c r="M18" i="43"/>
  <c r="H18" i="43"/>
  <c r="J18" i="43" s="1"/>
  <c r="M17" i="43"/>
  <c r="H17" i="43"/>
  <c r="J17" i="43" s="1"/>
  <c r="M16" i="43"/>
  <c r="H16" i="43"/>
  <c r="J16" i="43" s="1"/>
  <c r="M15" i="43"/>
  <c r="H15" i="43"/>
  <c r="J15" i="43" s="1"/>
  <c r="M14" i="43"/>
  <c r="H14" i="43"/>
  <c r="J14" i="43" s="1"/>
  <c r="M13" i="43"/>
  <c r="H13" i="43"/>
  <c r="J13" i="43" s="1"/>
  <c r="M12" i="43"/>
  <c r="J12" i="43"/>
  <c r="H12" i="43"/>
  <c r="M11" i="43"/>
  <c r="H11" i="43"/>
  <c r="J11" i="43" s="1"/>
  <c r="M10" i="43"/>
  <c r="M23" i="43" s="1"/>
  <c r="H10" i="43"/>
  <c r="H23" i="43" l="1"/>
  <c r="M37" i="43"/>
  <c r="M53" i="43"/>
  <c r="H51" i="43"/>
  <c r="H37" i="43"/>
  <c r="M51" i="43"/>
  <c r="H53" i="43"/>
  <c r="J10" i="43"/>
  <c r="J23" i="43" s="1"/>
  <c r="J53" i="43" s="1"/>
  <c r="J24" i="43"/>
  <c r="J37" i="43" s="1"/>
  <c r="J38" i="43"/>
  <c r="J51" i="43" s="1"/>
  <c r="M52" i="37" l="1"/>
  <c r="N51" i="37"/>
  <c r="L51" i="37"/>
  <c r="K51" i="37"/>
  <c r="I51" i="37"/>
  <c r="G51" i="37"/>
  <c r="F51" i="37"/>
  <c r="M50" i="37"/>
  <c r="H50" i="37"/>
  <c r="J50" i="37" s="1"/>
  <c r="M49" i="37"/>
  <c r="J49" i="37"/>
  <c r="H49" i="37"/>
  <c r="M48" i="37"/>
  <c r="H48" i="37"/>
  <c r="J48" i="37" s="1"/>
  <c r="M47" i="37"/>
  <c r="H47" i="37"/>
  <c r="J47" i="37" s="1"/>
  <c r="M46" i="37"/>
  <c r="H46" i="37"/>
  <c r="J46" i="37" s="1"/>
  <c r="M45" i="37"/>
  <c r="H45" i="37"/>
  <c r="J45" i="37" s="1"/>
  <c r="M44" i="37"/>
  <c r="H44" i="37"/>
  <c r="J44" i="37" s="1"/>
  <c r="M43" i="37"/>
  <c r="H43" i="37"/>
  <c r="J43" i="37" s="1"/>
  <c r="M42" i="37"/>
  <c r="J42" i="37"/>
  <c r="H42" i="37"/>
  <c r="M41" i="37"/>
  <c r="J41" i="37"/>
  <c r="H41" i="37"/>
  <c r="M40" i="37"/>
  <c r="H40" i="37"/>
  <c r="J40" i="37" s="1"/>
  <c r="M39" i="37"/>
  <c r="H39" i="37"/>
  <c r="M38" i="37"/>
  <c r="H38" i="37"/>
  <c r="J38" i="37" s="1"/>
  <c r="N37" i="37"/>
  <c r="L37" i="37"/>
  <c r="K37" i="37"/>
  <c r="I37" i="37"/>
  <c r="G37" i="37"/>
  <c r="F37" i="37"/>
  <c r="M36" i="37"/>
  <c r="J36" i="37"/>
  <c r="H36" i="37"/>
  <c r="M35" i="37"/>
  <c r="H35" i="37"/>
  <c r="J35" i="37" s="1"/>
  <c r="M34" i="37"/>
  <c r="H34" i="37"/>
  <c r="J34" i="37" s="1"/>
  <c r="M33" i="37"/>
  <c r="H33" i="37"/>
  <c r="J33" i="37" s="1"/>
  <c r="M32" i="37"/>
  <c r="H32" i="37"/>
  <c r="J32" i="37" s="1"/>
  <c r="M31" i="37"/>
  <c r="J31" i="37"/>
  <c r="H31" i="37"/>
  <c r="M30" i="37"/>
  <c r="H30" i="37"/>
  <c r="J30" i="37" s="1"/>
  <c r="M29" i="37"/>
  <c r="H29" i="37"/>
  <c r="J29" i="37" s="1"/>
  <c r="M28" i="37"/>
  <c r="J28" i="37"/>
  <c r="H28" i="37"/>
  <c r="M27" i="37"/>
  <c r="H27" i="37"/>
  <c r="J27" i="37" s="1"/>
  <c r="M26" i="37"/>
  <c r="H26" i="37"/>
  <c r="J26" i="37" s="1"/>
  <c r="M25" i="37"/>
  <c r="H25" i="37"/>
  <c r="H37" i="37" s="1"/>
  <c r="M24" i="37"/>
  <c r="J24" i="37"/>
  <c r="H24" i="37"/>
  <c r="N23" i="37"/>
  <c r="N53" i="37" s="1"/>
  <c r="L23" i="37"/>
  <c r="L53" i="37" s="1"/>
  <c r="K23" i="37"/>
  <c r="K53" i="37" s="1"/>
  <c r="I23" i="37"/>
  <c r="G23" i="37"/>
  <c r="G53" i="37" s="1"/>
  <c r="F23" i="37"/>
  <c r="F53" i="37" s="1"/>
  <c r="M22" i="37"/>
  <c r="H22" i="37"/>
  <c r="J22" i="37" s="1"/>
  <c r="M21" i="37"/>
  <c r="H21" i="37"/>
  <c r="J21" i="37" s="1"/>
  <c r="M20" i="37"/>
  <c r="H20" i="37"/>
  <c r="J20" i="37" s="1"/>
  <c r="M19" i="37"/>
  <c r="H19" i="37"/>
  <c r="J19" i="37" s="1"/>
  <c r="M18" i="37"/>
  <c r="J18" i="37"/>
  <c r="H18" i="37"/>
  <c r="M17" i="37"/>
  <c r="J17" i="37"/>
  <c r="H17" i="37"/>
  <c r="M16" i="37"/>
  <c r="H16" i="37"/>
  <c r="J16" i="37" s="1"/>
  <c r="M15" i="37"/>
  <c r="H15" i="37"/>
  <c r="J15" i="37" s="1"/>
  <c r="M14" i="37"/>
  <c r="H14" i="37"/>
  <c r="J14" i="37" s="1"/>
  <c r="M13" i="37"/>
  <c r="H13" i="37"/>
  <c r="J13" i="37" s="1"/>
  <c r="M12" i="37"/>
  <c r="H12" i="37"/>
  <c r="J12" i="37" s="1"/>
  <c r="M11" i="37"/>
  <c r="H11" i="37"/>
  <c r="M10" i="37"/>
  <c r="M23" i="37" s="1"/>
  <c r="J10" i="37"/>
  <c r="H10" i="37"/>
  <c r="M37" i="37" l="1"/>
  <c r="H51" i="37"/>
  <c r="I53" i="37"/>
  <c r="H23" i="37"/>
  <c r="M51" i="37"/>
  <c r="M53" i="37" s="1"/>
  <c r="H53" i="37"/>
  <c r="J11" i="37"/>
  <c r="J23" i="37" s="1"/>
  <c r="J25" i="37"/>
  <c r="J37" i="37" s="1"/>
  <c r="J39" i="37"/>
  <c r="J51" i="37" s="1"/>
  <c r="M52" i="38"/>
  <c r="N51" i="38"/>
  <c r="L51" i="38"/>
  <c r="L53" i="38" s="1"/>
  <c r="K51" i="38"/>
  <c r="I51" i="38"/>
  <c r="G51" i="38"/>
  <c r="F51" i="38"/>
  <c r="M50" i="38"/>
  <c r="H50" i="38"/>
  <c r="J50" i="38" s="1"/>
  <c r="M49" i="38"/>
  <c r="H49" i="38"/>
  <c r="J49" i="38" s="1"/>
  <c r="M48" i="38"/>
  <c r="H48" i="38"/>
  <c r="J48" i="38" s="1"/>
  <c r="M47" i="38"/>
  <c r="H47" i="38"/>
  <c r="J47" i="38" s="1"/>
  <c r="M46" i="38"/>
  <c r="H46" i="38"/>
  <c r="J46" i="38" s="1"/>
  <c r="M45" i="38"/>
  <c r="H45" i="38"/>
  <c r="J45" i="38" s="1"/>
  <c r="M44" i="38"/>
  <c r="H44" i="38"/>
  <c r="J44" i="38" s="1"/>
  <c r="M43" i="38"/>
  <c r="H43" i="38"/>
  <c r="J43" i="38" s="1"/>
  <c r="M42" i="38"/>
  <c r="H42" i="38"/>
  <c r="J42" i="38" s="1"/>
  <c r="M41" i="38"/>
  <c r="H41" i="38"/>
  <c r="J41" i="38" s="1"/>
  <c r="M40" i="38"/>
  <c r="J40" i="38"/>
  <c r="H40" i="38"/>
  <c r="M39" i="38"/>
  <c r="H39" i="38"/>
  <c r="J39" i="38" s="1"/>
  <c r="M38" i="38"/>
  <c r="M51" i="38" s="1"/>
  <c r="H38" i="38"/>
  <c r="N37" i="38"/>
  <c r="L37" i="38"/>
  <c r="K37" i="38"/>
  <c r="I37" i="38"/>
  <c r="G37" i="38"/>
  <c r="F37" i="38"/>
  <c r="M36" i="38"/>
  <c r="H36" i="38"/>
  <c r="J36" i="38" s="1"/>
  <c r="M35" i="38"/>
  <c r="H35" i="38"/>
  <c r="J35" i="38" s="1"/>
  <c r="M34" i="38"/>
  <c r="J34" i="38"/>
  <c r="H34" i="38"/>
  <c r="M33" i="38"/>
  <c r="H33" i="38"/>
  <c r="J33" i="38" s="1"/>
  <c r="M32" i="38"/>
  <c r="H32" i="38"/>
  <c r="J32" i="38" s="1"/>
  <c r="M31" i="38"/>
  <c r="H31" i="38"/>
  <c r="J31" i="38" s="1"/>
  <c r="M30" i="38"/>
  <c r="H30" i="38"/>
  <c r="J30" i="38" s="1"/>
  <c r="M29" i="38"/>
  <c r="H29" i="38"/>
  <c r="J29" i="38" s="1"/>
  <c r="M28" i="38"/>
  <c r="H28" i="38"/>
  <c r="J28" i="38" s="1"/>
  <c r="M27" i="38"/>
  <c r="H27" i="38"/>
  <c r="J27" i="38" s="1"/>
  <c r="M26" i="38"/>
  <c r="H26" i="38"/>
  <c r="J26" i="38" s="1"/>
  <c r="M25" i="38"/>
  <c r="H25" i="38"/>
  <c r="J25" i="38" s="1"/>
  <c r="M24" i="38"/>
  <c r="H24" i="38"/>
  <c r="H37" i="38" s="1"/>
  <c r="N23" i="38"/>
  <c r="N53" i="38" s="1"/>
  <c r="L23" i="38"/>
  <c r="K23" i="38"/>
  <c r="I23" i="38"/>
  <c r="I53" i="38" s="1"/>
  <c r="G23" i="38"/>
  <c r="G53" i="38" s="1"/>
  <c r="F23" i="38"/>
  <c r="M22" i="38"/>
  <c r="H22" i="38"/>
  <c r="J22" i="38" s="1"/>
  <c r="M21" i="38"/>
  <c r="H21" i="38"/>
  <c r="J21" i="38" s="1"/>
  <c r="M20" i="38"/>
  <c r="J20" i="38"/>
  <c r="H20" i="38"/>
  <c r="M19" i="38"/>
  <c r="H19" i="38"/>
  <c r="J19" i="38" s="1"/>
  <c r="M18" i="38"/>
  <c r="H18" i="38"/>
  <c r="J18" i="38" s="1"/>
  <c r="M17" i="38"/>
  <c r="H17" i="38"/>
  <c r="J17" i="38" s="1"/>
  <c r="M16" i="38"/>
  <c r="J16" i="38"/>
  <c r="H16" i="38"/>
  <c r="M15" i="38"/>
  <c r="H15" i="38"/>
  <c r="J15" i="38" s="1"/>
  <c r="M14" i="38"/>
  <c r="H14" i="38"/>
  <c r="J14" i="38" s="1"/>
  <c r="M13" i="38"/>
  <c r="H13" i="38"/>
  <c r="J13" i="38" s="1"/>
  <c r="M12" i="38"/>
  <c r="J12" i="38"/>
  <c r="H12" i="38"/>
  <c r="M11" i="38"/>
  <c r="H11" i="38"/>
  <c r="J11" i="38" s="1"/>
  <c r="M10" i="38"/>
  <c r="H10" i="38"/>
  <c r="G53" i="52"/>
  <c r="N51" i="52"/>
  <c r="L51" i="52"/>
  <c r="K51" i="52"/>
  <c r="I51" i="52"/>
  <c r="G51" i="52"/>
  <c r="M50" i="52"/>
  <c r="H50" i="52"/>
  <c r="J50" i="52" s="1"/>
  <c r="M49" i="52"/>
  <c r="H49" i="52"/>
  <c r="J49" i="52" s="1"/>
  <c r="M48" i="52"/>
  <c r="H48" i="52"/>
  <c r="J48" i="52" s="1"/>
  <c r="M47" i="52"/>
  <c r="J47" i="52"/>
  <c r="H47" i="52"/>
  <c r="H51" i="52" s="1"/>
  <c r="M46" i="52"/>
  <c r="J46" i="52"/>
  <c r="M45" i="52"/>
  <c r="J45" i="52"/>
  <c r="M44" i="52"/>
  <c r="J44" i="52"/>
  <c r="M43" i="52"/>
  <c r="J43" i="52"/>
  <c r="M42" i="52"/>
  <c r="J42" i="52"/>
  <c r="M41" i="52"/>
  <c r="J41" i="52"/>
  <c r="M40" i="52"/>
  <c r="J40" i="52"/>
  <c r="M39" i="52"/>
  <c r="J39" i="52"/>
  <c r="M38" i="52"/>
  <c r="J38" i="52"/>
  <c r="N37" i="52"/>
  <c r="L37" i="52"/>
  <c r="K37" i="52"/>
  <c r="G37" i="52"/>
  <c r="F37" i="52"/>
  <c r="H37" i="52" s="1"/>
  <c r="M36" i="52"/>
  <c r="H36" i="52"/>
  <c r="J36" i="52" s="1"/>
  <c r="M35" i="52"/>
  <c r="J35" i="52"/>
  <c r="H35" i="52"/>
  <c r="M34" i="52"/>
  <c r="H34" i="52"/>
  <c r="J34" i="52" s="1"/>
  <c r="M33" i="52"/>
  <c r="H33" i="52"/>
  <c r="J33" i="52" s="1"/>
  <c r="M32" i="52"/>
  <c r="H32" i="52"/>
  <c r="J32" i="52" s="1"/>
  <c r="M31" i="52"/>
  <c r="H31" i="52"/>
  <c r="J31" i="52" s="1"/>
  <c r="M30" i="52"/>
  <c r="H30" i="52"/>
  <c r="J30" i="52" s="1"/>
  <c r="M29" i="52"/>
  <c r="H29" i="52"/>
  <c r="J29" i="52" s="1"/>
  <c r="M28" i="52"/>
  <c r="H28" i="52"/>
  <c r="J28" i="52" s="1"/>
  <c r="M27" i="52"/>
  <c r="J27" i="52"/>
  <c r="H27" i="52"/>
  <c r="M26" i="52"/>
  <c r="H26" i="52"/>
  <c r="J26" i="52" s="1"/>
  <c r="M25" i="52"/>
  <c r="H25" i="52"/>
  <c r="J25" i="52" s="1"/>
  <c r="M24" i="52"/>
  <c r="H24" i="52"/>
  <c r="J24" i="52" s="1"/>
  <c r="N23" i="52"/>
  <c r="N53" i="52" s="1"/>
  <c r="L23" i="52"/>
  <c r="K23" i="52"/>
  <c r="G23" i="52"/>
  <c r="F23" i="52"/>
  <c r="F53" i="52" s="1"/>
  <c r="M22" i="52"/>
  <c r="J22" i="52"/>
  <c r="M21" i="52"/>
  <c r="J21" i="52"/>
  <c r="M20" i="52"/>
  <c r="H20" i="52"/>
  <c r="J20" i="52" s="1"/>
  <c r="M19" i="52"/>
  <c r="H19" i="52"/>
  <c r="J19" i="52" s="1"/>
  <c r="M18" i="52"/>
  <c r="H18" i="52"/>
  <c r="J18" i="52" s="1"/>
  <c r="M17" i="52"/>
  <c r="H17" i="52"/>
  <c r="J17" i="52" s="1"/>
  <c r="M16" i="52"/>
  <c r="H16" i="52"/>
  <c r="J16" i="52" s="1"/>
  <c r="M15" i="52"/>
  <c r="H15" i="52"/>
  <c r="J15" i="52" s="1"/>
  <c r="M14" i="52"/>
  <c r="H14" i="52"/>
  <c r="J14" i="52" s="1"/>
  <c r="M13" i="52"/>
  <c r="H13" i="52"/>
  <c r="J13" i="52" s="1"/>
  <c r="M12" i="52"/>
  <c r="J12" i="52"/>
  <c r="H12" i="52"/>
  <c r="M11" i="52"/>
  <c r="H11" i="52"/>
  <c r="M10" i="52"/>
  <c r="H10" i="52"/>
  <c r="J10" i="52" s="1"/>
  <c r="M23" i="52" l="1"/>
  <c r="H51" i="38"/>
  <c r="H23" i="52"/>
  <c r="H53" i="52" s="1"/>
  <c r="H23" i="38"/>
  <c r="K53" i="38"/>
  <c r="M37" i="38"/>
  <c r="K53" i="52"/>
  <c r="M37" i="52"/>
  <c r="M51" i="52"/>
  <c r="L53" i="52"/>
  <c r="M23" i="38"/>
  <c r="M53" i="38" s="1"/>
  <c r="F53" i="38"/>
  <c r="J53" i="37"/>
  <c r="H53" i="38"/>
  <c r="J10" i="38"/>
  <c r="J23" i="38" s="1"/>
  <c r="J24" i="38"/>
  <c r="J37" i="38" s="1"/>
  <c r="J38" i="38"/>
  <c r="J51" i="38" s="1"/>
  <c r="M53" i="52"/>
  <c r="J51" i="52"/>
  <c r="J37" i="52"/>
  <c r="J11" i="52"/>
  <c r="J23" i="52" s="1"/>
  <c r="L53" i="41"/>
  <c r="M52" i="41"/>
  <c r="N51" i="41"/>
  <c r="L51" i="41"/>
  <c r="K51" i="41"/>
  <c r="I51" i="41"/>
  <c r="G51" i="41"/>
  <c r="F51" i="41"/>
  <c r="M50" i="41"/>
  <c r="H50" i="41"/>
  <c r="J50" i="41" s="1"/>
  <c r="M49" i="41"/>
  <c r="J49" i="41"/>
  <c r="H49" i="41"/>
  <c r="M48" i="41"/>
  <c r="H48" i="41"/>
  <c r="J48" i="41" s="1"/>
  <c r="M47" i="41"/>
  <c r="H47" i="41"/>
  <c r="J47" i="41" s="1"/>
  <c r="M46" i="41"/>
  <c r="J46" i="41"/>
  <c r="H46" i="41"/>
  <c r="M45" i="41"/>
  <c r="H45" i="41"/>
  <c r="J45" i="41" s="1"/>
  <c r="M44" i="41"/>
  <c r="H44" i="41"/>
  <c r="J44" i="41" s="1"/>
  <c r="M43" i="41"/>
  <c r="H43" i="41"/>
  <c r="J43" i="41" s="1"/>
  <c r="M42" i="41"/>
  <c r="H42" i="41"/>
  <c r="J42" i="41" s="1"/>
  <c r="M41" i="41"/>
  <c r="J41" i="41"/>
  <c r="H41" i="41"/>
  <c r="M40" i="41"/>
  <c r="H40" i="41"/>
  <c r="J40" i="41" s="1"/>
  <c r="M39" i="41"/>
  <c r="H39" i="41"/>
  <c r="J39" i="41" s="1"/>
  <c r="M38" i="41"/>
  <c r="J38" i="41"/>
  <c r="H38" i="41"/>
  <c r="N37" i="41"/>
  <c r="L37" i="41"/>
  <c r="K37" i="41"/>
  <c r="I37" i="41"/>
  <c r="G37" i="41"/>
  <c r="F37" i="41"/>
  <c r="M36" i="41"/>
  <c r="H36" i="41"/>
  <c r="J36" i="41" s="1"/>
  <c r="M35" i="41"/>
  <c r="J35" i="41"/>
  <c r="H35" i="41"/>
  <c r="M34" i="41"/>
  <c r="H34" i="41"/>
  <c r="J34" i="41" s="1"/>
  <c r="M33" i="41"/>
  <c r="H33" i="41"/>
  <c r="J33" i="41" s="1"/>
  <c r="M32" i="41"/>
  <c r="H32" i="41"/>
  <c r="J32" i="41" s="1"/>
  <c r="M31" i="41"/>
  <c r="H31" i="41"/>
  <c r="J31" i="41" s="1"/>
  <c r="M30" i="41"/>
  <c r="H30" i="41"/>
  <c r="J30" i="41" s="1"/>
  <c r="M29" i="41"/>
  <c r="H29" i="41"/>
  <c r="J29" i="41" s="1"/>
  <c r="M28" i="41"/>
  <c r="J28" i="41"/>
  <c r="H28" i="41"/>
  <c r="M27" i="41"/>
  <c r="J27" i="41"/>
  <c r="H27" i="41"/>
  <c r="M26" i="41"/>
  <c r="H26" i="41"/>
  <c r="J26" i="41" s="1"/>
  <c r="M25" i="41"/>
  <c r="H25" i="41"/>
  <c r="J25" i="41" s="1"/>
  <c r="M24" i="41"/>
  <c r="H24" i="41"/>
  <c r="H37" i="41" s="1"/>
  <c r="N23" i="41"/>
  <c r="L23" i="41"/>
  <c r="K23" i="41"/>
  <c r="K53" i="41" s="1"/>
  <c r="I23" i="41"/>
  <c r="I53" i="41" s="1"/>
  <c r="G23" i="41"/>
  <c r="G53" i="41" s="1"/>
  <c r="F23" i="41"/>
  <c r="F53" i="41" s="1"/>
  <c r="M22" i="41"/>
  <c r="J22" i="41"/>
  <c r="H22" i="41"/>
  <c r="M21" i="41"/>
  <c r="H21" i="41"/>
  <c r="J21" i="41" s="1"/>
  <c r="M20" i="41"/>
  <c r="H20" i="41"/>
  <c r="J20" i="41" s="1"/>
  <c r="M19" i="41"/>
  <c r="H19" i="41"/>
  <c r="J19" i="41" s="1"/>
  <c r="M18" i="41"/>
  <c r="J18" i="41"/>
  <c r="H18" i="41"/>
  <c r="M17" i="41"/>
  <c r="H17" i="41"/>
  <c r="J17" i="41" s="1"/>
  <c r="M16" i="41"/>
  <c r="H16" i="41"/>
  <c r="J16" i="41" s="1"/>
  <c r="M15" i="41"/>
  <c r="H15" i="41"/>
  <c r="J15" i="41" s="1"/>
  <c r="M14" i="41"/>
  <c r="J14" i="41"/>
  <c r="H14" i="41"/>
  <c r="M13" i="41"/>
  <c r="H13" i="41"/>
  <c r="J13" i="41" s="1"/>
  <c r="M12" i="41"/>
  <c r="H12" i="41"/>
  <c r="J12" i="41" s="1"/>
  <c r="M11" i="41"/>
  <c r="H11" i="41"/>
  <c r="J11" i="41" s="1"/>
  <c r="M10" i="41"/>
  <c r="J10" i="41"/>
  <c r="H10" i="41"/>
  <c r="M23" i="41" l="1"/>
  <c r="N53" i="41"/>
  <c r="J37" i="41"/>
  <c r="H51" i="41"/>
  <c r="H23" i="41"/>
  <c r="J24" i="41"/>
  <c r="M51" i="41"/>
  <c r="J53" i="52"/>
  <c r="M37" i="41"/>
  <c r="J51" i="41"/>
  <c r="J53" i="38"/>
  <c r="H53" i="41"/>
  <c r="J23" i="41"/>
  <c r="G53" i="36"/>
  <c r="N51" i="36"/>
  <c r="L51" i="36"/>
  <c r="K51" i="36"/>
  <c r="I51" i="36"/>
  <c r="G51" i="36"/>
  <c r="F51" i="36"/>
  <c r="M50" i="36"/>
  <c r="J50" i="36"/>
  <c r="H50" i="36"/>
  <c r="M49" i="36"/>
  <c r="H49" i="36"/>
  <c r="J49" i="36" s="1"/>
  <c r="M48" i="36"/>
  <c r="H48" i="36"/>
  <c r="J48" i="36" s="1"/>
  <c r="M47" i="36"/>
  <c r="H47" i="36"/>
  <c r="J47" i="36" s="1"/>
  <c r="M46" i="36"/>
  <c r="J46" i="36"/>
  <c r="H46" i="36"/>
  <c r="M45" i="36"/>
  <c r="H45" i="36"/>
  <c r="J45" i="36" s="1"/>
  <c r="M44" i="36"/>
  <c r="H44" i="36"/>
  <c r="J44" i="36" s="1"/>
  <c r="M43" i="36"/>
  <c r="H43" i="36"/>
  <c r="J43" i="36" s="1"/>
  <c r="M42" i="36"/>
  <c r="J42" i="36"/>
  <c r="H42" i="36"/>
  <c r="M41" i="36"/>
  <c r="H41" i="36"/>
  <c r="M40" i="36"/>
  <c r="H40" i="36"/>
  <c r="J40" i="36" s="1"/>
  <c r="M39" i="36"/>
  <c r="H39" i="36"/>
  <c r="J39" i="36" s="1"/>
  <c r="M38" i="36"/>
  <c r="H38" i="36"/>
  <c r="J38" i="36" s="1"/>
  <c r="N37" i="36"/>
  <c r="L37" i="36"/>
  <c r="K37" i="36"/>
  <c r="I37" i="36"/>
  <c r="G37" i="36"/>
  <c r="F37" i="36"/>
  <c r="M36" i="36"/>
  <c r="J36" i="36"/>
  <c r="H36" i="36"/>
  <c r="M35" i="36"/>
  <c r="H35" i="36"/>
  <c r="J35" i="36" s="1"/>
  <c r="M34" i="36"/>
  <c r="H34" i="36"/>
  <c r="J34" i="36" s="1"/>
  <c r="M33" i="36"/>
  <c r="H33" i="36"/>
  <c r="J33" i="36" s="1"/>
  <c r="M32" i="36"/>
  <c r="J32" i="36"/>
  <c r="H32" i="36"/>
  <c r="M31" i="36"/>
  <c r="H31" i="36"/>
  <c r="J31" i="36" s="1"/>
  <c r="M30" i="36"/>
  <c r="H30" i="36"/>
  <c r="J30" i="36" s="1"/>
  <c r="M29" i="36"/>
  <c r="H29" i="36"/>
  <c r="J29" i="36" s="1"/>
  <c r="M28" i="36"/>
  <c r="J28" i="36"/>
  <c r="H28" i="36"/>
  <c r="M27" i="36"/>
  <c r="H27" i="36"/>
  <c r="J27" i="36" s="1"/>
  <c r="M26" i="36"/>
  <c r="H26" i="36"/>
  <c r="J26" i="36" s="1"/>
  <c r="M25" i="36"/>
  <c r="H25" i="36"/>
  <c r="J25" i="36" s="1"/>
  <c r="M24" i="36"/>
  <c r="H24" i="36"/>
  <c r="J24" i="36" s="1"/>
  <c r="N23" i="36"/>
  <c r="N53" i="36" s="1"/>
  <c r="L23" i="36"/>
  <c r="L53" i="36" s="1"/>
  <c r="K23" i="36"/>
  <c r="K53" i="36" s="1"/>
  <c r="I23" i="36"/>
  <c r="I53" i="36" s="1"/>
  <c r="G23" i="36"/>
  <c r="F23" i="36"/>
  <c r="F53" i="36" s="1"/>
  <c r="M22" i="36"/>
  <c r="J22" i="36"/>
  <c r="H22" i="36"/>
  <c r="M21" i="36"/>
  <c r="H21" i="36"/>
  <c r="J21" i="36" s="1"/>
  <c r="M20" i="36"/>
  <c r="H20" i="36"/>
  <c r="J20" i="36" s="1"/>
  <c r="M19" i="36"/>
  <c r="H19" i="36"/>
  <c r="J19" i="36" s="1"/>
  <c r="M18" i="36"/>
  <c r="H18" i="36"/>
  <c r="J18" i="36" s="1"/>
  <c r="M17" i="36"/>
  <c r="H17" i="36"/>
  <c r="J17" i="36" s="1"/>
  <c r="M16" i="36"/>
  <c r="H16" i="36"/>
  <c r="J16" i="36" s="1"/>
  <c r="M15" i="36"/>
  <c r="H15" i="36"/>
  <c r="J15" i="36" s="1"/>
  <c r="M14" i="36"/>
  <c r="J14" i="36"/>
  <c r="H14" i="36"/>
  <c r="M13" i="36"/>
  <c r="H13" i="36"/>
  <c r="M12" i="36"/>
  <c r="H12" i="36"/>
  <c r="J12" i="36" s="1"/>
  <c r="M11" i="36"/>
  <c r="H11" i="36"/>
  <c r="J11" i="36" s="1"/>
  <c r="M10" i="36"/>
  <c r="H10" i="36"/>
  <c r="J10" i="36" s="1"/>
  <c r="H23" i="36" l="1"/>
  <c r="H51" i="36"/>
  <c r="M23" i="36"/>
  <c r="M53" i="36" s="1"/>
  <c r="M37" i="36"/>
  <c r="M51" i="36"/>
  <c r="J53" i="41"/>
  <c r="M53" i="41"/>
  <c r="J37" i="36"/>
  <c r="H37" i="36"/>
  <c r="H53" i="36" s="1"/>
  <c r="J13" i="36"/>
  <c r="J23" i="36" s="1"/>
  <c r="J41" i="36"/>
  <c r="J51" i="36" s="1"/>
  <c r="M52" i="39"/>
  <c r="N51" i="39"/>
  <c r="L51" i="39"/>
  <c r="K51" i="39"/>
  <c r="I51" i="39"/>
  <c r="G51" i="39"/>
  <c r="F51" i="39"/>
  <c r="M50" i="39"/>
  <c r="H50" i="39"/>
  <c r="J50" i="39" s="1"/>
  <c r="M49" i="39"/>
  <c r="H49" i="39"/>
  <c r="J49" i="39" s="1"/>
  <c r="M48" i="39"/>
  <c r="H48" i="39"/>
  <c r="J48" i="39" s="1"/>
  <c r="M47" i="39"/>
  <c r="H47" i="39"/>
  <c r="J47" i="39" s="1"/>
  <c r="M46" i="39"/>
  <c r="H46" i="39"/>
  <c r="J46" i="39" s="1"/>
  <c r="M45" i="39"/>
  <c r="H45" i="39"/>
  <c r="J45" i="39" s="1"/>
  <c r="M44" i="39"/>
  <c r="J44" i="39"/>
  <c r="H44" i="39"/>
  <c r="M43" i="39"/>
  <c r="H43" i="39"/>
  <c r="J43" i="39" s="1"/>
  <c r="M42" i="39"/>
  <c r="H42" i="39"/>
  <c r="J42" i="39" s="1"/>
  <c r="M41" i="39"/>
  <c r="H41" i="39"/>
  <c r="J41" i="39" s="1"/>
  <c r="M40" i="39"/>
  <c r="J40" i="39"/>
  <c r="H40" i="39"/>
  <c r="M39" i="39"/>
  <c r="H39" i="39"/>
  <c r="J39" i="39" s="1"/>
  <c r="M38" i="39"/>
  <c r="H38" i="39"/>
  <c r="N37" i="39"/>
  <c r="L37" i="39"/>
  <c r="K37" i="39"/>
  <c r="I37" i="39"/>
  <c r="G37" i="39"/>
  <c r="F37" i="39"/>
  <c r="M36" i="39"/>
  <c r="H36" i="39"/>
  <c r="J36" i="39" s="1"/>
  <c r="M35" i="39"/>
  <c r="H35" i="39"/>
  <c r="J35" i="39" s="1"/>
  <c r="M34" i="39"/>
  <c r="H34" i="39"/>
  <c r="J34" i="39" s="1"/>
  <c r="M33" i="39"/>
  <c r="H33" i="39"/>
  <c r="J33" i="39" s="1"/>
  <c r="M32" i="39"/>
  <c r="H32" i="39"/>
  <c r="J32" i="39" s="1"/>
  <c r="M31" i="39"/>
  <c r="H31" i="39"/>
  <c r="J31" i="39" s="1"/>
  <c r="M30" i="39"/>
  <c r="H30" i="39"/>
  <c r="J30" i="39" s="1"/>
  <c r="M29" i="39"/>
  <c r="H29" i="39"/>
  <c r="J29" i="39" s="1"/>
  <c r="M28" i="39"/>
  <c r="H28" i="39"/>
  <c r="J28" i="39" s="1"/>
  <c r="M27" i="39"/>
  <c r="H27" i="39"/>
  <c r="J27" i="39" s="1"/>
  <c r="M26" i="39"/>
  <c r="J26" i="39"/>
  <c r="H26" i="39"/>
  <c r="M25" i="39"/>
  <c r="H25" i="39"/>
  <c r="J25" i="39" s="1"/>
  <c r="M24" i="39"/>
  <c r="M37" i="39" s="1"/>
  <c r="H24" i="39"/>
  <c r="N23" i="39"/>
  <c r="N53" i="39" s="1"/>
  <c r="L23" i="39"/>
  <c r="L53" i="39" s="1"/>
  <c r="K23" i="39"/>
  <c r="K53" i="39" s="1"/>
  <c r="I23" i="39"/>
  <c r="I53" i="39" s="1"/>
  <c r="G23" i="39"/>
  <c r="G53" i="39" s="1"/>
  <c r="F23" i="39"/>
  <c r="F53" i="39" s="1"/>
  <c r="M22" i="39"/>
  <c r="H22" i="39"/>
  <c r="J22" i="39" s="1"/>
  <c r="M21" i="39"/>
  <c r="H21" i="39"/>
  <c r="J21" i="39" s="1"/>
  <c r="M20" i="39"/>
  <c r="J20" i="39"/>
  <c r="H20" i="39"/>
  <c r="M19" i="39"/>
  <c r="H19" i="39"/>
  <c r="J19" i="39" s="1"/>
  <c r="M18" i="39"/>
  <c r="H18" i="39"/>
  <c r="J18" i="39" s="1"/>
  <c r="M17" i="39"/>
  <c r="H17" i="39"/>
  <c r="J17" i="39" s="1"/>
  <c r="M16" i="39"/>
  <c r="H16" i="39"/>
  <c r="J16" i="39" s="1"/>
  <c r="M15" i="39"/>
  <c r="H15" i="39"/>
  <c r="J15" i="39" s="1"/>
  <c r="M14" i="39"/>
  <c r="H14" i="39"/>
  <c r="J14" i="39" s="1"/>
  <c r="M13" i="39"/>
  <c r="H13" i="39"/>
  <c r="J13" i="39" s="1"/>
  <c r="M12" i="39"/>
  <c r="H12" i="39"/>
  <c r="J12" i="39" s="1"/>
  <c r="M11" i="39"/>
  <c r="H11" i="39"/>
  <c r="J11" i="39" s="1"/>
  <c r="M10" i="39"/>
  <c r="H10" i="39"/>
  <c r="H23" i="39" s="1"/>
  <c r="H37" i="39" l="1"/>
  <c r="M51" i="39"/>
  <c r="M23" i="39"/>
  <c r="J53" i="36"/>
  <c r="H51" i="39"/>
  <c r="H53" i="39" s="1"/>
  <c r="M53" i="39"/>
  <c r="J10" i="39"/>
  <c r="J23" i="39" s="1"/>
  <c r="J24" i="39"/>
  <c r="J37" i="39" s="1"/>
  <c r="J38" i="39"/>
  <c r="J51" i="39" s="1"/>
  <c r="I53" i="46"/>
  <c r="N51" i="46"/>
  <c r="M51" i="46"/>
  <c r="L51" i="46"/>
  <c r="L53" i="46" s="1"/>
  <c r="K51" i="46"/>
  <c r="G51" i="46"/>
  <c r="F51" i="46"/>
  <c r="N37" i="46"/>
  <c r="L37" i="46"/>
  <c r="K37" i="46"/>
  <c r="G37" i="46"/>
  <c r="F37" i="46"/>
  <c r="H37" i="46" s="1"/>
  <c r="J37" i="46" s="1"/>
  <c r="M24" i="46"/>
  <c r="M37" i="46" s="1"/>
  <c r="N23" i="46"/>
  <c r="L23" i="46"/>
  <c r="K23" i="46"/>
  <c r="G23" i="46"/>
  <c r="F23" i="46"/>
  <c r="H23" i="46" s="1"/>
  <c r="J22" i="46"/>
  <c r="M10" i="46"/>
  <c r="M23" i="46" s="1"/>
  <c r="K53" i="46" l="1"/>
  <c r="F53" i="46"/>
  <c r="G53" i="46"/>
  <c r="H51" i="46"/>
  <c r="J51" i="46" s="1"/>
  <c r="N53" i="46"/>
  <c r="J53" i="39"/>
  <c r="H53" i="46"/>
  <c r="J53" i="46" s="1"/>
  <c r="J23" i="46"/>
  <c r="M53" i="46"/>
  <c r="M52" i="45"/>
  <c r="N51" i="45"/>
  <c r="L51" i="45"/>
  <c r="K51" i="45"/>
  <c r="I51" i="45"/>
  <c r="G51" i="45"/>
  <c r="F51" i="45"/>
  <c r="M50" i="45"/>
  <c r="J50" i="45"/>
  <c r="H50" i="45"/>
  <c r="M49" i="45"/>
  <c r="J49" i="45"/>
  <c r="H49" i="45"/>
  <c r="M48" i="45"/>
  <c r="H48" i="45"/>
  <c r="J48" i="45" s="1"/>
  <c r="M47" i="45"/>
  <c r="H47" i="45"/>
  <c r="J47" i="45" s="1"/>
  <c r="M46" i="45"/>
  <c r="H46" i="45"/>
  <c r="J46" i="45" s="1"/>
  <c r="M45" i="45"/>
  <c r="H45" i="45"/>
  <c r="J45" i="45" s="1"/>
  <c r="M44" i="45"/>
  <c r="H44" i="45"/>
  <c r="J44" i="45" s="1"/>
  <c r="M43" i="45"/>
  <c r="H43" i="45"/>
  <c r="J43" i="45" s="1"/>
  <c r="M42" i="45"/>
  <c r="J42" i="45"/>
  <c r="H42" i="45"/>
  <c r="M41" i="45"/>
  <c r="H41" i="45"/>
  <c r="J41" i="45" s="1"/>
  <c r="M40" i="45"/>
  <c r="H40" i="45"/>
  <c r="M39" i="45"/>
  <c r="H39" i="45"/>
  <c r="J39" i="45" s="1"/>
  <c r="M38" i="45"/>
  <c r="H38" i="45"/>
  <c r="J38" i="45" s="1"/>
  <c r="N37" i="45"/>
  <c r="L37" i="45"/>
  <c r="K37" i="45"/>
  <c r="I37" i="45"/>
  <c r="G37" i="45"/>
  <c r="F37" i="45"/>
  <c r="M36" i="45"/>
  <c r="H36" i="45"/>
  <c r="J36" i="45" s="1"/>
  <c r="M35" i="45"/>
  <c r="H35" i="45"/>
  <c r="J35" i="45" s="1"/>
  <c r="M34" i="45"/>
  <c r="H34" i="45"/>
  <c r="J34" i="45" s="1"/>
  <c r="M33" i="45"/>
  <c r="H33" i="45"/>
  <c r="J33" i="45" s="1"/>
  <c r="M32" i="45"/>
  <c r="H32" i="45"/>
  <c r="J32" i="45" s="1"/>
  <c r="M31" i="45"/>
  <c r="J31" i="45"/>
  <c r="H31" i="45"/>
  <c r="M30" i="45"/>
  <c r="H30" i="45"/>
  <c r="J30" i="45" s="1"/>
  <c r="M29" i="45"/>
  <c r="H29" i="45"/>
  <c r="J29" i="45" s="1"/>
  <c r="M28" i="45"/>
  <c r="H28" i="45"/>
  <c r="J28" i="45" s="1"/>
  <c r="M27" i="45"/>
  <c r="H27" i="45"/>
  <c r="J27" i="45" s="1"/>
  <c r="M26" i="45"/>
  <c r="H26" i="45"/>
  <c r="M25" i="45"/>
  <c r="H25" i="45"/>
  <c r="J25" i="45" s="1"/>
  <c r="M24" i="45"/>
  <c r="M37" i="45" s="1"/>
  <c r="J24" i="45"/>
  <c r="H24" i="45"/>
  <c r="N23" i="45"/>
  <c r="N53" i="45" s="1"/>
  <c r="L23" i="45"/>
  <c r="L53" i="45" s="1"/>
  <c r="K23" i="45"/>
  <c r="K53" i="45" s="1"/>
  <c r="I23" i="45"/>
  <c r="I53" i="45" s="1"/>
  <c r="G23" i="45"/>
  <c r="G53" i="45" s="1"/>
  <c r="F23" i="45"/>
  <c r="F53" i="45" s="1"/>
  <c r="M22" i="45"/>
  <c r="H22" i="45"/>
  <c r="J22" i="45" s="1"/>
  <c r="M21" i="45"/>
  <c r="H21" i="45"/>
  <c r="J21" i="45" s="1"/>
  <c r="M20" i="45"/>
  <c r="H20" i="45"/>
  <c r="J20" i="45" s="1"/>
  <c r="M19" i="45"/>
  <c r="H19" i="45"/>
  <c r="J19" i="45" s="1"/>
  <c r="M18" i="45"/>
  <c r="J18" i="45"/>
  <c r="H18" i="45"/>
  <c r="M17" i="45"/>
  <c r="H17" i="45"/>
  <c r="J17" i="45" s="1"/>
  <c r="M16" i="45"/>
  <c r="H16" i="45"/>
  <c r="J16" i="45" s="1"/>
  <c r="M15" i="45"/>
  <c r="H15" i="45"/>
  <c r="J15" i="45" s="1"/>
  <c r="M14" i="45"/>
  <c r="H14" i="45"/>
  <c r="J14" i="45" s="1"/>
  <c r="M13" i="45"/>
  <c r="H13" i="45"/>
  <c r="J13" i="45" s="1"/>
  <c r="M12" i="45"/>
  <c r="H12" i="45"/>
  <c r="H23" i="45" s="1"/>
  <c r="M11" i="45"/>
  <c r="H11" i="45"/>
  <c r="J11" i="45" s="1"/>
  <c r="M10" i="45"/>
  <c r="J10" i="45"/>
  <c r="H10" i="45"/>
  <c r="M23" i="45" l="1"/>
  <c r="H51" i="45"/>
  <c r="H37" i="45"/>
  <c r="H53" i="45" s="1"/>
  <c r="M51" i="45"/>
  <c r="M53" i="45"/>
  <c r="J23" i="45"/>
  <c r="J12" i="45"/>
  <c r="J26" i="45"/>
  <c r="J37" i="45" s="1"/>
  <c r="J40" i="45"/>
  <c r="J51" i="45" s="1"/>
  <c r="M52" i="51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H47" i="51"/>
  <c r="J47" i="51" s="1"/>
  <c r="M46" i="51"/>
  <c r="H46" i="51"/>
  <c r="J46" i="51" s="1"/>
  <c r="M45" i="51"/>
  <c r="H45" i="51"/>
  <c r="J45" i="51" s="1"/>
  <c r="M44" i="51"/>
  <c r="H44" i="51"/>
  <c r="J44" i="51" s="1"/>
  <c r="M43" i="51"/>
  <c r="H43" i="51"/>
  <c r="J43" i="51" s="1"/>
  <c r="M42" i="51"/>
  <c r="H42" i="51"/>
  <c r="J42" i="51" s="1"/>
  <c r="M41" i="51"/>
  <c r="H41" i="51"/>
  <c r="J41" i="51" s="1"/>
  <c r="M40" i="51"/>
  <c r="J40" i="51"/>
  <c r="H40" i="51"/>
  <c r="M39" i="51"/>
  <c r="H39" i="51"/>
  <c r="J39" i="51" s="1"/>
  <c r="M38" i="51"/>
  <c r="M51" i="51" s="1"/>
  <c r="H38" i="51"/>
  <c r="H51" i="51" s="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J34" i="51"/>
  <c r="H34" i="5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J27" i="51" s="1"/>
  <c r="M26" i="51"/>
  <c r="H26" i="51"/>
  <c r="J26" i="51" s="1"/>
  <c r="M25" i="51"/>
  <c r="H25" i="51"/>
  <c r="J25" i="51" s="1"/>
  <c r="M24" i="51"/>
  <c r="H24" i="51"/>
  <c r="H37" i="51" s="1"/>
  <c r="N23" i="51"/>
  <c r="N53" i="51" s="1"/>
  <c r="L23" i="51"/>
  <c r="L53" i="51" s="1"/>
  <c r="K23" i="51"/>
  <c r="K53" i="51" s="1"/>
  <c r="I23" i="51"/>
  <c r="I53" i="51" s="1"/>
  <c r="G23" i="51"/>
  <c r="G53" i="51" s="1"/>
  <c r="F23" i="51"/>
  <c r="F53" i="51" s="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J16" i="51"/>
  <c r="H16" i="5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H10" i="51"/>
  <c r="H23" i="51" l="1"/>
  <c r="M37" i="51"/>
  <c r="M23" i="51"/>
  <c r="M53" i="51" s="1"/>
  <c r="J53" i="45"/>
  <c r="H53" i="51"/>
  <c r="J10" i="51"/>
  <c r="J23" i="51" s="1"/>
  <c r="J24" i="51"/>
  <c r="J37" i="51" s="1"/>
  <c r="J38" i="51"/>
  <c r="J51" i="51" s="1"/>
  <c r="M52" i="48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J48" i="48"/>
  <c r="H48" i="48"/>
  <c r="M47" i="48"/>
  <c r="H47" i="48"/>
  <c r="J47" i="48" s="1"/>
  <c r="M46" i="48"/>
  <c r="H46" i="48"/>
  <c r="J46" i="48" s="1"/>
  <c r="M45" i="48"/>
  <c r="H45" i="48"/>
  <c r="J45" i="48" s="1"/>
  <c r="M44" i="48"/>
  <c r="H44" i="48"/>
  <c r="J44" i="48" s="1"/>
  <c r="M43" i="48"/>
  <c r="H43" i="48"/>
  <c r="J43" i="48" s="1"/>
  <c r="M42" i="48"/>
  <c r="H42" i="48"/>
  <c r="J42" i="48" s="1"/>
  <c r="M41" i="48"/>
  <c r="H41" i="48"/>
  <c r="J41" i="48" s="1"/>
  <c r="M40" i="48"/>
  <c r="H40" i="48"/>
  <c r="J40" i="48" s="1"/>
  <c r="M39" i="48"/>
  <c r="H39" i="48"/>
  <c r="J39" i="48" s="1"/>
  <c r="M38" i="48"/>
  <c r="H38" i="48"/>
  <c r="H51" i="48" s="1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H34" i="48"/>
  <c r="J34" i="48" s="1"/>
  <c r="M33" i="48"/>
  <c r="H33" i="48"/>
  <c r="J33" i="48" s="1"/>
  <c r="M32" i="48"/>
  <c r="H32" i="48"/>
  <c r="J32" i="48" s="1"/>
  <c r="M31" i="48"/>
  <c r="H31" i="48"/>
  <c r="J31" i="48" s="1"/>
  <c r="M30" i="48"/>
  <c r="J30" i="48"/>
  <c r="H30" i="48"/>
  <c r="M29" i="48"/>
  <c r="H29" i="48"/>
  <c r="J29" i="48" s="1"/>
  <c r="M28" i="48"/>
  <c r="H28" i="48"/>
  <c r="J28" i="48" s="1"/>
  <c r="M27" i="48"/>
  <c r="H27" i="48"/>
  <c r="J27" i="48" s="1"/>
  <c r="M26" i="48"/>
  <c r="J26" i="48"/>
  <c r="H26" i="48"/>
  <c r="M25" i="48"/>
  <c r="H25" i="48"/>
  <c r="J25" i="48" s="1"/>
  <c r="M24" i="48"/>
  <c r="M37" i="48" s="1"/>
  <c r="H24" i="48"/>
  <c r="N23" i="48"/>
  <c r="N53" i="48" s="1"/>
  <c r="L23" i="48"/>
  <c r="L53" i="48" s="1"/>
  <c r="K23" i="48"/>
  <c r="K53" i="48" s="1"/>
  <c r="I23" i="48"/>
  <c r="I53" i="48" s="1"/>
  <c r="G23" i="48"/>
  <c r="G53" i="48" s="1"/>
  <c r="F23" i="48"/>
  <c r="F53" i="48" s="1"/>
  <c r="M22" i="48"/>
  <c r="H22" i="48"/>
  <c r="J22" i="48" s="1"/>
  <c r="M21" i="48"/>
  <c r="H21" i="48"/>
  <c r="J21" i="48" s="1"/>
  <c r="M20" i="48"/>
  <c r="H20" i="48"/>
  <c r="J20" i="48" s="1"/>
  <c r="M19" i="48"/>
  <c r="H19" i="48"/>
  <c r="J19" i="48" s="1"/>
  <c r="M18" i="48"/>
  <c r="H18" i="48"/>
  <c r="J18" i="48" s="1"/>
  <c r="M17" i="48"/>
  <c r="H17" i="48"/>
  <c r="J17" i="48" s="1"/>
  <c r="M16" i="48"/>
  <c r="H16" i="48"/>
  <c r="J16" i="48" s="1"/>
  <c r="M15" i="48"/>
  <c r="H15" i="48"/>
  <c r="J15" i="48" s="1"/>
  <c r="M14" i="48"/>
  <c r="H14" i="48"/>
  <c r="J14" i="48" s="1"/>
  <c r="M13" i="48"/>
  <c r="H13" i="48"/>
  <c r="J13" i="48" s="1"/>
  <c r="M12" i="48"/>
  <c r="H12" i="48"/>
  <c r="J12" i="48" s="1"/>
  <c r="M11" i="48"/>
  <c r="H11" i="48"/>
  <c r="J11" i="48" s="1"/>
  <c r="M10" i="48"/>
  <c r="M23" i="48" s="1"/>
  <c r="H10" i="48"/>
  <c r="H23" i="48" s="1"/>
  <c r="J53" i="51" l="1"/>
  <c r="H37" i="48"/>
  <c r="H53" i="48" s="1"/>
  <c r="M51" i="48"/>
  <c r="M53" i="48" s="1"/>
  <c r="J10" i="48"/>
  <c r="J23" i="48" s="1"/>
  <c r="J24" i="48"/>
  <c r="J37" i="48" s="1"/>
  <c r="J38" i="48"/>
  <c r="J51" i="48" s="1"/>
  <c r="M52" i="42"/>
  <c r="N51" i="42"/>
  <c r="L51" i="42"/>
  <c r="K51" i="42"/>
  <c r="I51" i="42"/>
  <c r="G51" i="42"/>
  <c r="F51" i="42"/>
  <c r="M50" i="42"/>
  <c r="H50" i="42"/>
  <c r="J50" i="42" s="1"/>
  <c r="M49" i="42"/>
  <c r="H49" i="42"/>
  <c r="J49" i="42" s="1"/>
  <c r="M48" i="42"/>
  <c r="J48" i="42"/>
  <c r="H48" i="42"/>
  <c r="M47" i="42"/>
  <c r="H47" i="42"/>
  <c r="J47" i="42" s="1"/>
  <c r="M46" i="42"/>
  <c r="H46" i="42"/>
  <c r="J46" i="42" s="1"/>
  <c r="M45" i="42"/>
  <c r="H45" i="42"/>
  <c r="J45" i="42" s="1"/>
  <c r="M44" i="42"/>
  <c r="J44" i="42"/>
  <c r="H44" i="42"/>
  <c r="M43" i="42"/>
  <c r="H43" i="42"/>
  <c r="J43" i="42" s="1"/>
  <c r="M42" i="42"/>
  <c r="H42" i="42"/>
  <c r="J42" i="42" s="1"/>
  <c r="M41" i="42"/>
  <c r="H41" i="42"/>
  <c r="J41" i="42" s="1"/>
  <c r="M40" i="42"/>
  <c r="H40" i="42"/>
  <c r="J40" i="42" s="1"/>
  <c r="M39" i="42"/>
  <c r="H39" i="42"/>
  <c r="J39" i="42" s="1"/>
  <c r="M38" i="42"/>
  <c r="H38" i="42"/>
  <c r="N37" i="42"/>
  <c r="L37" i="42"/>
  <c r="K37" i="42"/>
  <c r="I37" i="42"/>
  <c r="G37" i="42"/>
  <c r="F37" i="42"/>
  <c r="M36" i="42"/>
  <c r="H36" i="42"/>
  <c r="J36" i="42" s="1"/>
  <c r="M35" i="42"/>
  <c r="H35" i="42"/>
  <c r="J35" i="42" s="1"/>
  <c r="M34" i="42"/>
  <c r="H34" i="42"/>
  <c r="J34" i="42" s="1"/>
  <c r="M33" i="42"/>
  <c r="H33" i="42"/>
  <c r="J33" i="42" s="1"/>
  <c r="M32" i="42"/>
  <c r="H32" i="42"/>
  <c r="J32" i="42" s="1"/>
  <c r="M31" i="42"/>
  <c r="H31" i="42"/>
  <c r="J31" i="42" s="1"/>
  <c r="M30" i="42"/>
  <c r="J30" i="42"/>
  <c r="H30" i="42"/>
  <c r="M29" i="42"/>
  <c r="H29" i="42"/>
  <c r="J29" i="42" s="1"/>
  <c r="M28" i="42"/>
  <c r="H28" i="42"/>
  <c r="J28" i="42" s="1"/>
  <c r="M27" i="42"/>
  <c r="H27" i="42"/>
  <c r="J27" i="42" s="1"/>
  <c r="M26" i="42"/>
  <c r="J26" i="42"/>
  <c r="H26" i="42"/>
  <c r="M25" i="42"/>
  <c r="H25" i="42"/>
  <c r="J25" i="42" s="1"/>
  <c r="M24" i="42"/>
  <c r="H24" i="42"/>
  <c r="N23" i="42"/>
  <c r="N53" i="42" s="1"/>
  <c r="L23" i="42"/>
  <c r="L53" i="42" s="1"/>
  <c r="K23" i="42"/>
  <c r="K53" i="42" s="1"/>
  <c r="I23" i="42"/>
  <c r="I53" i="42" s="1"/>
  <c r="G23" i="42"/>
  <c r="G53" i="42" s="1"/>
  <c r="F23" i="42"/>
  <c r="F53" i="42" s="1"/>
  <c r="M22" i="42"/>
  <c r="H22" i="42"/>
  <c r="J22" i="42" s="1"/>
  <c r="M21" i="42"/>
  <c r="H21" i="42"/>
  <c r="J21" i="42" s="1"/>
  <c r="M20" i="42"/>
  <c r="H20" i="42"/>
  <c r="J20" i="42" s="1"/>
  <c r="M19" i="42"/>
  <c r="H19" i="42"/>
  <c r="J19" i="42" s="1"/>
  <c r="M18" i="42"/>
  <c r="H18" i="42"/>
  <c r="J18" i="42" s="1"/>
  <c r="M17" i="42"/>
  <c r="H17" i="42"/>
  <c r="J17" i="42" s="1"/>
  <c r="M16" i="42"/>
  <c r="H16" i="42"/>
  <c r="J16" i="42" s="1"/>
  <c r="M15" i="42"/>
  <c r="H15" i="42"/>
  <c r="J15" i="42" s="1"/>
  <c r="M14" i="42"/>
  <c r="H14" i="42"/>
  <c r="J14" i="42" s="1"/>
  <c r="M13" i="42"/>
  <c r="H13" i="42"/>
  <c r="J13" i="42" s="1"/>
  <c r="M12" i="42"/>
  <c r="H12" i="42"/>
  <c r="J12" i="42" s="1"/>
  <c r="M11" i="42"/>
  <c r="H11" i="42"/>
  <c r="J11" i="42" s="1"/>
  <c r="M10" i="42"/>
  <c r="M23" i="42" s="1"/>
  <c r="H10" i="42"/>
  <c r="H23" i="42" s="1"/>
  <c r="M37" i="42" l="1"/>
  <c r="M53" i="42"/>
  <c r="H51" i="42"/>
  <c r="H37" i="42"/>
  <c r="M51" i="42"/>
  <c r="J53" i="48"/>
  <c r="H53" i="42"/>
  <c r="J24" i="42"/>
  <c r="J37" i="42" s="1"/>
  <c r="J38" i="42"/>
  <c r="J51" i="42" s="1"/>
  <c r="J10" i="42"/>
  <c r="J23" i="42" s="1"/>
  <c r="J53" i="42" l="1"/>
  <c r="G52" i="3" l="1"/>
  <c r="H52" i="3"/>
  <c r="I52" i="3"/>
  <c r="J52" i="3"/>
  <c r="K52" i="3"/>
  <c r="L52" i="3"/>
  <c r="N52" i="3"/>
  <c r="F52" i="3"/>
  <c r="N39" i="3"/>
  <c r="N40" i="3"/>
  <c r="N41" i="3"/>
  <c r="N42" i="3"/>
  <c r="N43" i="3"/>
  <c r="N44" i="3"/>
  <c r="N45" i="3"/>
  <c r="N46" i="3"/>
  <c r="N47" i="3"/>
  <c r="N48" i="3"/>
  <c r="N49" i="3"/>
  <c r="N50" i="3"/>
  <c r="N38" i="3"/>
  <c r="L39" i="3"/>
  <c r="L40" i="3"/>
  <c r="L41" i="3"/>
  <c r="L42" i="3"/>
  <c r="L43" i="3"/>
  <c r="L44" i="3"/>
  <c r="L45" i="3"/>
  <c r="L46" i="3"/>
  <c r="L47" i="3"/>
  <c r="L48" i="3"/>
  <c r="L49" i="3"/>
  <c r="L50" i="3"/>
  <c r="L38" i="3"/>
  <c r="K39" i="3"/>
  <c r="K40" i="3"/>
  <c r="K41" i="3"/>
  <c r="K42" i="3"/>
  <c r="K43" i="3"/>
  <c r="K44" i="3"/>
  <c r="K45" i="3"/>
  <c r="K46" i="3"/>
  <c r="K47" i="3"/>
  <c r="K48" i="3"/>
  <c r="K49" i="3"/>
  <c r="K50" i="3"/>
  <c r="K38" i="3"/>
  <c r="I39" i="3"/>
  <c r="I40" i="3"/>
  <c r="I41" i="3"/>
  <c r="I42" i="3"/>
  <c r="I43" i="3"/>
  <c r="I44" i="3"/>
  <c r="I45" i="3"/>
  <c r="I46" i="3"/>
  <c r="I47" i="3"/>
  <c r="I48" i="3"/>
  <c r="I49" i="3"/>
  <c r="I50" i="3"/>
  <c r="I38" i="3"/>
  <c r="G39" i="3"/>
  <c r="G40" i="3"/>
  <c r="G41" i="3"/>
  <c r="G42" i="3"/>
  <c r="G43" i="3"/>
  <c r="G44" i="3"/>
  <c r="G45" i="3"/>
  <c r="G46" i="3"/>
  <c r="G47" i="3"/>
  <c r="G48" i="3"/>
  <c r="G49" i="3"/>
  <c r="G50" i="3"/>
  <c r="G38" i="3"/>
  <c r="F39" i="3"/>
  <c r="F40" i="3"/>
  <c r="F41" i="3"/>
  <c r="F42" i="3"/>
  <c r="F43" i="3"/>
  <c r="F44" i="3"/>
  <c r="F45" i="3"/>
  <c r="F46" i="3"/>
  <c r="F47" i="3"/>
  <c r="F48" i="3"/>
  <c r="F49" i="3"/>
  <c r="F50" i="3"/>
  <c r="F38" i="3"/>
  <c r="N25" i="3"/>
  <c r="N26" i="3"/>
  <c r="N27" i="3"/>
  <c r="N28" i="3"/>
  <c r="N29" i="3"/>
  <c r="N30" i="3"/>
  <c r="N31" i="3"/>
  <c r="N32" i="3"/>
  <c r="N33" i="3"/>
  <c r="N34" i="3"/>
  <c r="N35" i="3"/>
  <c r="N36" i="3"/>
  <c r="N24" i="3"/>
  <c r="L25" i="3"/>
  <c r="L26" i="3"/>
  <c r="L27" i="3"/>
  <c r="L28" i="3"/>
  <c r="L29" i="3"/>
  <c r="L30" i="3"/>
  <c r="L31" i="3"/>
  <c r="L32" i="3"/>
  <c r="L33" i="3"/>
  <c r="L34" i="3"/>
  <c r="L35" i="3"/>
  <c r="L36" i="3"/>
  <c r="L24" i="3"/>
  <c r="K25" i="3"/>
  <c r="K26" i="3"/>
  <c r="K27" i="3"/>
  <c r="K28" i="3"/>
  <c r="K29" i="3"/>
  <c r="K30" i="3"/>
  <c r="K31" i="3"/>
  <c r="K32" i="3"/>
  <c r="K33" i="3"/>
  <c r="K34" i="3"/>
  <c r="K35" i="3"/>
  <c r="K36" i="3"/>
  <c r="K24" i="3"/>
  <c r="I25" i="3"/>
  <c r="I26" i="3"/>
  <c r="I27" i="3"/>
  <c r="I28" i="3"/>
  <c r="I29" i="3"/>
  <c r="I30" i="3"/>
  <c r="I31" i="3"/>
  <c r="I32" i="3"/>
  <c r="I33" i="3"/>
  <c r="I34" i="3"/>
  <c r="I35" i="3"/>
  <c r="I36" i="3"/>
  <c r="I24" i="3"/>
  <c r="G25" i="3"/>
  <c r="G26" i="3"/>
  <c r="G27" i="3"/>
  <c r="G28" i="3"/>
  <c r="G29" i="3"/>
  <c r="G30" i="3"/>
  <c r="G31" i="3"/>
  <c r="G32" i="3"/>
  <c r="G33" i="3"/>
  <c r="G34" i="3"/>
  <c r="G35" i="3"/>
  <c r="G36" i="3"/>
  <c r="G24" i="3"/>
  <c r="F25" i="3"/>
  <c r="F26" i="3"/>
  <c r="F27" i="3"/>
  <c r="F28" i="3"/>
  <c r="F29" i="3"/>
  <c r="F30" i="3"/>
  <c r="F31" i="3"/>
  <c r="F32" i="3"/>
  <c r="F33" i="3"/>
  <c r="F34" i="3"/>
  <c r="F35" i="3"/>
  <c r="F36" i="3"/>
  <c r="F24" i="3"/>
  <c r="N11" i="3"/>
  <c r="N12" i="3"/>
  <c r="N13" i="3"/>
  <c r="N14" i="3"/>
  <c r="N15" i="3"/>
  <c r="N16" i="3"/>
  <c r="N17" i="3"/>
  <c r="N18" i="3"/>
  <c r="N19" i="3"/>
  <c r="N20" i="3"/>
  <c r="N21" i="3"/>
  <c r="N22" i="3"/>
  <c r="N10" i="3"/>
  <c r="L11" i="3"/>
  <c r="L12" i="3"/>
  <c r="L13" i="3"/>
  <c r="L14" i="3"/>
  <c r="L15" i="3"/>
  <c r="L16" i="3"/>
  <c r="L17" i="3"/>
  <c r="L18" i="3"/>
  <c r="L19" i="3"/>
  <c r="L20" i="3"/>
  <c r="L21" i="3"/>
  <c r="L22" i="3"/>
  <c r="L10" i="3"/>
  <c r="I11" i="3"/>
  <c r="I12" i="3"/>
  <c r="I13" i="3"/>
  <c r="I14" i="3"/>
  <c r="I15" i="3"/>
  <c r="I16" i="3"/>
  <c r="I17" i="3"/>
  <c r="I18" i="3"/>
  <c r="I19" i="3"/>
  <c r="I20" i="3"/>
  <c r="I21" i="3"/>
  <c r="I22" i="3"/>
  <c r="I10" i="3"/>
  <c r="K11" i="3"/>
  <c r="K12" i="3"/>
  <c r="K13" i="3"/>
  <c r="K14" i="3"/>
  <c r="K15" i="3"/>
  <c r="K16" i="3"/>
  <c r="K17" i="3"/>
  <c r="K18" i="3"/>
  <c r="K19" i="3"/>
  <c r="K20" i="3"/>
  <c r="K21" i="3"/>
  <c r="K22" i="3"/>
  <c r="K10" i="3"/>
  <c r="G11" i="3"/>
  <c r="G12" i="3"/>
  <c r="G13" i="3"/>
  <c r="G14" i="3"/>
  <c r="G15" i="3"/>
  <c r="G16" i="3"/>
  <c r="G17" i="3"/>
  <c r="G18" i="3"/>
  <c r="G19" i="3"/>
  <c r="G20" i="3"/>
  <c r="G21" i="3"/>
  <c r="G22" i="3"/>
  <c r="G10" i="3"/>
  <c r="F11" i="3"/>
  <c r="F12" i="3"/>
  <c r="F13" i="3"/>
  <c r="F14" i="3"/>
  <c r="F15" i="3"/>
  <c r="F16" i="3"/>
  <c r="F17" i="3"/>
  <c r="F18" i="3"/>
  <c r="F19" i="3"/>
  <c r="F20" i="3"/>
  <c r="F21" i="3"/>
  <c r="F22" i="3"/>
  <c r="F10" i="3"/>
  <c r="M52" i="3" l="1"/>
  <c r="H25" i="3"/>
  <c r="J25" i="3" s="1"/>
  <c r="H26" i="3"/>
  <c r="J26" i="3" s="1"/>
  <c r="H27" i="3"/>
  <c r="J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47" i="3"/>
  <c r="J47" i="3" s="1"/>
  <c r="H48" i="3"/>
  <c r="J48" i="3" s="1"/>
  <c r="H49" i="3"/>
  <c r="J49" i="3" s="1"/>
  <c r="H50" i="3"/>
  <c r="J50" i="3" s="1"/>
  <c r="H24" i="3"/>
  <c r="H11" i="3"/>
  <c r="J11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10" i="3"/>
  <c r="J10" i="3" s="1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F23" i="3"/>
  <c r="F37" i="3"/>
  <c r="F51" i="3"/>
  <c r="I23" i="3"/>
  <c r="I37" i="3"/>
  <c r="I51" i="3"/>
  <c r="G23" i="3"/>
  <c r="G37" i="3"/>
  <c r="G51" i="3"/>
  <c r="K53" i="3" l="1"/>
  <c r="H37" i="3"/>
  <c r="M51" i="3"/>
  <c r="G53" i="3"/>
  <c r="J51" i="3"/>
  <c r="H51" i="3"/>
  <c r="N53" i="3"/>
  <c r="L53" i="3"/>
  <c r="M37" i="3"/>
  <c r="I53" i="3"/>
  <c r="J24" i="3"/>
  <c r="J37" i="3" s="1"/>
  <c r="F53" i="3"/>
  <c r="M23" i="3"/>
  <c r="J23" i="3"/>
  <c r="H23" i="3"/>
  <c r="M53" i="3" l="1"/>
  <c r="H53" i="3"/>
  <c r="J53" i="3"/>
</calcChain>
</file>

<file path=xl/sharedStrings.xml><?xml version="1.0" encoding="utf-8"?>
<sst xmlns="http://schemas.openxmlformats.org/spreadsheetml/2006/main" count="2153" uniqueCount="88">
  <si>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</si>
  <si>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</si>
  <si>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</si>
  <si>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</si>
  <si>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</si>
  <si>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</si>
  <si>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</si>
  <si>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</si>
  <si>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</si>
  <si>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</si>
  <si>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</si>
  <si>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</si>
  <si>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</si>
  <si>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</si>
  <si>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</si>
  <si>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</si>
  <si>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</si>
  <si>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</si>
  <si>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</si>
  <si>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</si>
  <si>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</si>
  <si>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</si>
  <si>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</si>
  <si>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</si>
  <si>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</si>
  <si>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</si>
  <si>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</si>
  <si>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</si>
  <si>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</si>
  <si>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</si>
  <si>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</si>
  <si>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</si>
  <si>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</si>
  <si>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UNIDADE:</t>
  </si>
  <si>
    <t>ÓRGÃO:</t>
  </si>
  <si>
    <t>Ativos</t>
  </si>
  <si>
    <t>Data de referência:</t>
  </si>
  <si>
    <t>PJ</t>
  </si>
  <si>
    <t>Observação: Os tribunais de justiça e de justiça militar deverão adaptar este anexo às respectivas estruturas de carreira.</t>
  </si>
  <si>
    <t>a) cargos efetivos do quadro de pessoal do órgão.</t>
  </si>
  <si>
    <t>TOTAL GERAL</t>
  </si>
  <si>
    <t>CARREIRA / CLASSE /
ESCOLARIDADE / PADRÃO</t>
  </si>
  <si>
    <t>Consolidado da Justiça do Trabalho</t>
  </si>
  <si>
    <t>a) cargos efetivos do quadro de pessoal do órgão</t>
  </si>
  <si>
    <t>Coordenadoria de Gestão de Pessoas CSJT</t>
  </si>
  <si>
    <t>RESOLUÇÃO 102 CNJ - ANEXO IV- QUANTITATIVO DE CARGOS E FUNÇÕES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</si>
  <si>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</si>
  <si>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</si>
  <si>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</si>
  <si>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</si>
  <si>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DA 3ª REGIÃO</t>
  </si>
  <si>
    <t>SECRETARIA DE PESSOAL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</si>
  <si>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</si>
  <si>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</si>
  <si>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</si>
  <si>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</si>
  <si>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</si>
  <si>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FUNCIONAIS-DRH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</si>
  <si>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</si>
  <si>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</si>
  <si>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</si>
  <si>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</si>
  <si>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</si>
  <si>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</si>
  <si>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</si>
  <si>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</si>
  <si>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12ª REGIÃO</t>
  </si>
  <si>
    <t>TRIBUNAL REGIONAL DO TRABALHO DA 14ª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</si>
  <si>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</si>
  <si>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</si>
  <si>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</si>
  <si>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</si>
  <si>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SECRETARIA DE GESTÃO DE PESSOAS – SGPe</t>
  </si>
  <si>
    <t>TRIBUNAL REGIONAL DO TRABALHO DA 20ª REGIÃO</t>
  </si>
  <si>
    <t>TRIBUNAL REGIONAL DO TRABALHO DA 21 REGIÃO</t>
  </si>
  <si>
    <t>TRIBUNAL REGIONAL DO TRABALHO DA 22ª REGIÃO</t>
  </si>
  <si>
    <t>JUSTIÇA DO TRABALHO</t>
  </si>
  <si>
    <t>TRT-23ª REGIÃO</t>
  </si>
  <si>
    <t>TRIBUNAL REGIONAL DO TRABALHO DA 24ª REGIÃO</t>
  </si>
  <si>
    <t>SERVIÇO DE RECURSOS HUMANOS</t>
  </si>
  <si>
    <t>TRIBUNAL SUPERIOR DO TRABALHO</t>
  </si>
  <si>
    <t>COORDENADORIA DE INFORMAÇÕES FUNCIONAIS</t>
  </si>
  <si>
    <t>TRIBUNAL REGIONAL DO TRABALHO DA 13ª REGIÃO</t>
  </si>
  <si>
    <t>COORDENADORIA DE ADMINISTRAÇÃO E PAGAMENTO DE PESSOAL</t>
  </si>
  <si>
    <t>TRIBUNAL REGIONAL DO DA TRABAHO DA 15ª REGIÃO</t>
  </si>
  <si>
    <t>Tribunal Regional do Trabalho da 19ª Região</t>
  </si>
  <si>
    <t>Data de referência: 30/4/2018</t>
  </si>
  <si>
    <t>30/4/2018 publicado em 15/01/2018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</si>
</sst>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dd/mm/yy"/>
    <numFmt numFmtId="192" formatCode="[$-416]General"/>
    <numFmt numFmtId="193" formatCode="[$-416]0.00"/>
    <numFmt numFmtId="194" formatCode="[$-416]#,##0"/>
    <numFmt numFmtId="195" formatCode="[$-416]#,##0.00"/>
    <numFmt numFmtId="196" formatCode="[$-416]0%"/>
    <numFmt numFmtId="197" formatCode="[$-416]#,##0&quot; &quot;;[Red][$-416]&quot;(&quot;#,##0&quot;)&quot;"/>
  </numFmts>
  <fonts count="1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9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9"/>
      <color indexed="10"/>
      <name val="Arial"/>
      <family val="2"/>
    </font>
    <font>
      <sz val="9"/>
      <color theme="1"/>
      <name val="Arial"/>
      <family val="2"/>
    </font>
    <font>
      <i/>
      <sz val="10"/>
      <name val="Arial"/>
      <family val="2"/>
      <charset val="1"/>
    </font>
    <font>
      <sz val="11"/>
      <color theme="1"/>
      <name val="Arial"/>
      <family val="2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333333"/>
      <name val="Arial"/>
      <family val="2"/>
      <charset val="1"/>
    </font>
    <font>
      <sz val="11"/>
      <color indexed="10"/>
      <name val="Calibri"/>
      <family val="2"/>
      <scheme val="minor"/>
    </font>
    <font>
      <sz val="10"/>
      <color rgb="FF000000"/>
      <name val="Arial"/>
    </font>
    <font>
      <sz val="9"/>
      <name val="Arial"/>
    </font>
    <font>
      <b/>
      <sz val="9"/>
      <name val="Arial"/>
    </font>
  </fonts>
  <fills count="10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  <fill>
      <patternFill patternType="solid">
        <fgColor rgb="FFF2F2F2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6A6A6"/>
        <bgColor rgb="FF96969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indexed="9"/>
        <bgColor indexed="64"/>
      </patternFill>
    </fill>
  </fills>
  <borders count="102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81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6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6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26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26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26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26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7" fillId="13" borderId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27" fillId="16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164" fontId="28" fillId="0" borderId="1"/>
    <xf numFmtId="0" fontId="16" fillId="3" borderId="0" applyNumberFormat="0" applyBorder="0" applyAlignment="0" applyProtection="0"/>
    <xf numFmtId="164" fontId="29" fillId="0" borderId="0">
      <alignment vertical="top"/>
    </xf>
    <xf numFmtId="164" fontId="30" fillId="0" borderId="0">
      <alignment horizontal="right"/>
    </xf>
    <xf numFmtId="164" fontId="30" fillId="0" borderId="0">
      <alignment horizontal="left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1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2" fontId="34" fillId="0" borderId="0">
      <protection locked="0"/>
    </xf>
    <xf numFmtId="2" fontId="35" fillId="0" borderId="0">
      <protection locked="0"/>
    </xf>
    <xf numFmtId="0" fontId="32" fillId="0" borderId="0"/>
    <xf numFmtId="0" fontId="33" fillId="0" borderId="0"/>
    <xf numFmtId="0" fontId="12" fillId="8" borderId="2" applyNumberFormat="0" applyAlignment="0" applyProtection="0"/>
    <xf numFmtId="0" fontId="12" fillId="8" borderId="2" applyNumberFormat="0" applyAlignment="0" applyProtection="0"/>
    <xf numFmtId="0" fontId="12" fillId="8" borderId="2" applyNumberFormat="0" applyAlignment="0" applyProtection="0"/>
    <xf numFmtId="0" fontId="37" fillId="8" borderId="2"/>
    <xf numFmtId="0" fontId="12" fillId="8" borderId="2" applyNumberFormat="0" applyAlignment="0" applyProtection="0"/>
    <xf numFmtId="0" fontId="12" fillId="8" borderId="2" applyNumberFormat="0" applyAlignment="0" applyProtection="0"/>
    <xf numFmtId="0" fontId="36" fillId="0" borderId="0">
      <alignment vertical="center"/>
    </xf>
    <xf numFmtId="0" fontId="13" fillId="21" borderId="3" applyNumberFormat="0" applyAlignment="0" applyProtection="0"/>
    <xf numFmtId="0" fontId="13" fillId="21" borderId="3" applyNumberFormat="0" applyAlignment="0" applyProtection="0"/>
    <xf numFmtId="0" fontId="38" fillId="21" borderId="3"/>
    <xf numFmtId="0" fontId="13" fillId="21" borderId="3" applyNumberFormat="0" applyAlignment="0" applyProtection="0"/>
    <xf numFmtId="0" fontId="13" fillId="21" borderId="3" applyNumberFormat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4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3" fillId="21" borderId="3" applyNumberFormat="0" applyAlignment="0" applyProtection="0"/>
    <xf numFmtId="4" fontId="26" fillId="0" borderId="0"/>
    <xf numFmtId="166" fontId="26" fillId="0" borderId="0"/>
    <xf numFmtId="165" fontId="8" fillId="0" borderId="0" applyBorder="0" applyAlignment="0" applyProtection="0"/>
    <xf numFmtId="165" fontId="8" fillId="0" borderId="0" applyBorder="0" applyAlignment="0" applyProtection="0"/>
    <xf numFmtId="40" fontId="26" fillId="0" borderId="0"/>
    <xf numFmtId="3" fontId="26" fillId="0" borderId="0"/>
    <xf numFmtId="0" fontId="26" fillId="0" borderId="0"/>
    <xf numFmtId="0" fontId="26" fillId="0" borderId="0"/>
    <xf numFmtId="167" fontId="26" fillId="0" borderId="0"/>
    <xf numFmtId="0" fontId="26" fillId="0" borderId="0"/>
    <xf numFmtId="0" fontId="26" fillId="0" borderId="0"/>
    <xf numFmtId="168" fontId="26" fillId="0" borderId="0"/>
    <xf numFmtId="169" fontId="26" fillId="0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7" fillId="17" borderId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27" fillId="18" borderId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27" fillId="19" borderId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7" fillId="14" borderId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7" fillId="15" borderId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27" fillId="20" borderId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7" borderId="2" applyNumberFormat="0" applyAlignment="0" applyProtection="0"/>
    <xf numFmtId="0" fontId="15" fillId="8" borderId="2" applyNumberFormat="0" applyAlignment="0" applyProtection="0"/>
    <xf numFmtId="170" fontId="8" fillId="0" borderId="0" applyFill="0" applyBorder="0" applyAlignment="0" applyProtection="0"/>
    <xf numFmtId="0" fontId="8" fillId="0" borderId="0" applyFill="0" applyBorder="0" applyAlignment="0" applyProtection="0"/>
    <xf numFmtId="170" fontId="8" fillId="0" borderId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5">
      <alignment horizontal="center"/>
    </xf>
    <xf numFmtId="2" fontId="26" fillId="0" borderId="0"/>
    <xf numFmtId="2" fontId="26" fillId="0" borderId="0"/>
    <xf numFmtId="0" fontId="41" fillId="0" borderId="0">
      <alignment horizontal="left"/>
    </xf>
    <xf numFmtId="0" fontId="11" fillId="4" borderId="0" applyNumberFormat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2" fillId="3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3" fillId="0" borderId="0"/>
    <xf numFmtId="0" fontId="15" fillId="7" borderId="2" applyNumberFormat="0" applyAlignment="0" applyProtection="0"/>
    <xf numFmtId="0" fontId="40" fillId="0" borderId="9">
      <alignment horizontal="center"/>
    </xf>
    <xf numFmtId="0" fontId="44" fillId="0" borderId="10">
      <alignment horizontal="center"/>
    </xf>
    <xf numFmtId="171" fontId="26" fillId="0" borderId="0"/>
    <xf numFmtId="0" fontId="14" fillId="0" borderId="4" applyNumberFormat="0" applyFill="0" applyAlignment="0" applyProtection="0"/>
    <xf numFmtId="165" fontId="26" fillId="0" borderId="0"/>
    <xf numFmtId="172" fontId="8" fillId="0" borderId="0" applyFill="0" applyBorder="0" applyAlignment="0" applyProtection="0"/>
    <xf numFmtId="167" fontId="26" fillId="0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45" fillId="22" borderId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0" fillId="0" borderId="0"/>
    <xf numFmtId="0" fontId="8" fillId="0" borderId="0"/>
    <xf numFmtId="0" fontId="8" fillId="0" borderId="0"/>
    <xf numFmtId="0" fontId="4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6" fillId="0" borderId="0"/>
    <xf numFmtId="0" fontId="8" fillId="0" borderId="0"/>
    <xf numFmtId="0" fontId="8" fillId="0" borderId="0"/>
    <xf numFmtId="0" fontId="46" fillId="0" borderId="0"/>
    <xf numFmtId="0" fontId="46" fillId="0" borderId="0"/>
    <xf numFmtId="0" fontId="8" fillId="0" borderId="0"/>
    <xf numFmtId="0" fontId="8" fillId="0" borderId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8" fillId="23" borderId="11" applyNumberFormat="0" applyAlignment="0" applyProtection="0"/>
    <xf numFmtId="0" fontId="18" fillId="8" borderId="12" applyNumberFormat="0" applyAlignment="0" applyProtection="0"/>
    <xf numFmtId="10" fontId="26" fillId="0" borderId="0"/>
    <xf numFmtId="173" fontId="34" fillId="0" borderId="0">
      <protection locked="0"/>
    </xf>
    <xf numFmtId="174" fontId="34" fillId="0" borderId="0">
      <protection locked="0"/>
    </xf>
    <xf numFmtId="9" fontId="8" fillId="0" borderId="0" applyFill="0" applyBorder="0" applyAlignment="0" applyProtection="0"/>
    <xf numFmtId="9" fontId="60" fillId="0" borderId="0" applyFont="0" applyFill="0" applyBorder="0" applyAlignment="0" applyProtection="0"/>
    <xf numFmtId="9" fontId="26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6" fillId="0" borderId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0" fillId="0" borderId="0"/>
    <xf numFmtId="0" fontId="18" fillId="8" borderId="12" applyNumberFormat="0" applyAlignment="0" applyProtection="0"/>
    <xf numFmtId="0" fontId="18" fillId="8" borderId="12" applyNumberFormat="0" applyAlignment="0" applyProtection="0"/>
    <xf numFmtId="0" fontId="47" fillId="8" borderId="12"/>
    <xf numFmtId="0" fontId="18" fillId="8" borderId="12" applyNumberFormat="0" applyAlignment="0" applyProtection="0"/>
    <xf numFmtId="0" fontId="18" fillId="8" borderId="12" applyNumberFormat="0" applyAlignment="0" applyProtection="0"/>
    <xf numFmtId="38" fontId="26" fillId="0" borderId="0"/>
    <xf numFmtId="38" fontId="48" fillId="0" borderId="13"/>
    <xf numFmtId="175" fontId="46" fillId="0" borderId="0">
      <protection locked="0"/>
    </xf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6" fillId="0" borderId="0"/>
    <xf numFmtId="176" fontId="8" fillId="0" borderId="0" applyFill="0" applyBorder="0" applyAlignment="0" applyProtection="0"/>
    <xf numFmtId="165" fontId="8" fillId="0" borderId="0"/>
    <xf numFmtId="0" fontId="8" fillId="0" borderId="0"/>
    <xf numFmtId="165" fontId="8" fillId="0" borderId="0"/>
    <xf numFmtId="165" fontId="46" fillId="0" borderId="0"/>
    <xf numFmtId="165" fontId="8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9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7" fontId="26" fillId="0" borderId="0"/>
    <xf numFmtId="178" fontId="26" fillId="0" borderId="0"/>
    <xf numFmtId="0" fontId="21" fillId="0" borderId="0" applyNumberFormat="0" applyFill="0" applyBorder="0" applyAlignment="0" applyProtection="0"/>
    <xf numFmtId="0" fontId="51" fillId="0" borderId="14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5" fillId="0" borderId="6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57" fillId="0" borderId="7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58" fillId="0" borderId="8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9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3" fillId="0" borderId="15"/>
    <xf numFmtId="2" fontId="52" fillId="0" borderId="0">
      <protection locked="0"/>
    </xf>
    <xf numFmtId="2" fontId="52" fillId="0" borderId="0">
      <protection locked="0"/>
    </xf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0" fontId="54" fillId="0" borderId="16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174" fontId="34" fillId="0" borderId="0">
      <protection locked="0"/>
    </xf>
    <xf numFmtId="179" fontId="34" fillId="0" borderId="0">
      <protection locked="0"/>
    </xf>
    <xf numFmtId="0" fontId="46" fillId="0" borderId="0"/>
    <xf numFmtId="43" fontId="60" fillId="0" borderId="0" applyFont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165" fontId="8" fillId="0" borderId="0" applyFill="0" applyBorder="0" applyAlignment="0" applyProtection="0"/>
    <xf numFmtId="176" fontId="8" fillId="0" borderId="0" applyFill="0" applyBorder="0" applyAlignment="0" applyProtection="0"/>
    <xf numFmtId="3" fontId="26" fillId="0" borderId="0"/>
    <xf numFmtId="0" fontId="19" fillId="0" borderId="0" applyNumberForma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4" fillId="0" borderId="0"/>
    <xf numFmtId="0" fontId="4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5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34" borderId="0" applyNumberFormat="0" applyBorder="0" applyAlignment="0" applyProtection="0"/>
    <xf numFmtId="0" fontId="72" fillId="35" borderId="0" applyNumberFormat="0" applyBorder="0" applyAlignment="0" applyProtection="0"/>
    <xf numFmtId="0" fontId="73" fillId="36" borderId="0" applyNumberFormat="0" applyBorder="0" applyAlignment="0" applyProtection="0"/>
    <xf numFmtId="0" fontId="74" fillId="37" borderId="38" applyNumberFormat="0" applyAlignment="0" applyProtection="0"/>
    <xf numFmtId="0" fontId="75" fillId="38" borderId="39" applyNumberFormat="0" applyAlignment="0" applyProtection="0"/>
    <xf numFmtId="0" fontId="76" fillId="38" borderId="38" applyNumberFormat="0" applyAlignment="0" applyProtection="0"/>
    <xf numFmtId="0" fontId="77" fillId="0" borderId="40" applyNumberFormat="0" applyFill="0" applyAlignment="0" applyProtection="0"/>
    <xf numFmtId="0" fontId="78" fillId="39" borderId="41" applyNumberFormat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43" applyNumberFormat="0" applyFill="0" applyAlignment="0" applyProtection="0"/>
    <xf numFmtId="0" fontId="82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82" fillId="44" borderId="0" applyNumberFormat="0" applyBorder="0" applyAlignment="0" applyProtection="0"/>
    <xf numFmtId="0" fontId="82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82" fillId="48" borderId="0" applyNumberFormat="0" applyBorder="0" applyAlignment="0" applyProtection="0"/>
    <xf numFmtId="0" fontId="82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82" fillId="52" borderId="0" applyNumberFormat="0" applyBorder="0" applyAlignment="0" applyProtection="0"/>
    <xf numFmtId="0" fontId="82" fillId="53" borderId="0" applyNumberFormat="0" applyBorder="0" applyAlignment="0" applyProtection="0"/>
    <xf numFmtId="0" fontId="3" fillId="54" borderId="0" applyNumberFormat="0" applyBorder="0" applyAlignment="0" applyProtection="0"/>
    <xf numFmtId="0" fontId="3" fillId="55" borderId="0" applyNumberFormat="0" applyBorder="0" applyAlignment="0" applyProtection="0"/>
    <xf numFmtId="0" fontId="82" fillId="56" borderId="0" applyNumberFormat="0" applyBorder="0" applyAlignment="0" applyProtection="0"/>
    <xf numFmtId="0" fontId="82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82" fillId="60" borderId="0" applyNumberFormat="0" applyBorder="0" applyAlignment="0" applyProtection="0"/>
    <xf numFmtId="0" fontId="82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82" fillId="64" borderId="0" applyNumberFormat="0" applyBorder="0" applyAlignment="0" applyProtection="0"/>
    <xf numFmtId="0" fontId="85" fillId="78" borderId="0"/>
    <xf numFmtId="0" fontId="85" fillId="77" borderId="0"/>
    <xf numFmtId="0" fontId="85" fillId="77" borderId="0"/>
    <xf numFmtId="0" fontId="83" fillId="0" borderId="0"/>
    <xf numFmtId="0" fontId="84" fillId="65" borderId="0"/>
    <xf numFmtId="0" fontId="84" fillId="66" borderId="0"/>
    <xf numFmtId="0" fontId="84" fillId="67" borderId="0"/>
    <xf numFmtId="0" fontId="84" fillId="68" borderId="0"/>
    <xf numFmtId="0" fontId="25" fillId="0" borderId="47" applyNumberFormat="0" applyFill="0" applyAlignment="0" applyProtection="0"/>
    <xf numFmtId="0" fontId="25" fillId="0" borderId="47" applyNumberFormat="0" applyFill="0" applyAlignment="0" applyProtection="0"/>
    <xf numFmtId="0" fontId="25" fillId="0" borderId="47" applyNumberFormat="0" applyFill="0" applyAlignment="0" applyProtection="0"/>
    <xf numFmtId="0" fontId="25" fillId="0" borderId="47" applyNumberFormat="0" applyFill="0" applyAlignment="0" applyProtection="0"/>
    <xf numFmtId="0" fontId="84" fillId="69" borderId="0"/>
    <xf numFmtId="0" fontId="25" fillId="0" borderId="51" applyNumberFormat="0" applyFill="0" applyAlignment="0" applyProtection="0"/>
    <xf numFmtId="0" fontId="25" fillId="0" borderId="51" applyNumberFormat="0" applyFill="0" applyAlignment="0" applyProtection="0"/>
    <xf numFmtId="0" fontId="25" fillId="0" borderId="51" applyNumberFormat="0" applyFill="0" applyAlignment="0" applyProtection="0"/>
    <xf numFmtId="0" fontId="25" fillId="0" borderId="51" applyNumberFormat="0" applyFill="0" applyAlignment="0" applyProtection="0"/>
    <xf numFmtId="0" fontId="84" fillId="70" borderId="0"/>
    <xf numFmtId="0" fontId="84" fillId="65" borderId="0"/>
    <xf numFmtId="0" fontId="84" fillId="65" borderId="0"/>
    <xf numFmtId="0" fontId="84" fillId="65" borderId="0"/>
    <xf numFmtId="0" fontId="84" fillId="65" borderId="0"/>
    <xf numFmtId="0" fontId="84" fillId="66" borderId="0"/>
    <xf numFmtId="0" fontId="84" fillId="66" borderId="0"/>
    <xf numFmtId="0" fontId="84" fillId="66" borderId="0"/>
    <xf numFmtId="0" fontId="84" fillId="66" borderId="0"/>
    <xf numFmtId="0" fontId="84" fillId="67" borderId="0"/>
    <xf numFmtId="0" fontId="84" fillId="67" borderId="0"/>
    <xf numFmtId="0" fontId="84" fillId="67" borderId="0"/>
    <xf numFmtId="0" fontId="84" fillId="67" borderId="0"/>
    <xf numFmtId="0" fontId="84" fillId="68" borderId="0"/>
    <xf numFmtId="0" fontId="84" fillId="68" borderId="0"/>
    <xf numFmtId="0" fontId="84" fillId="68" borderId="0"/>
    <xf numFmtId="0" fontId="84" fillId="68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70" borderId="0"/>
    <xf numFmtId="0" fontId="84" fillId="70" borderId="0"/>
    <xf numFmtId="0" fontId="84" fillId="70" borderId="0"/>
    <xf numFmtId="0" fontId="84" fillId="71" borderId="0"/>
    <xf numFmtId="0" fontId="84" fillId="72" borderId="0"/>
    <xf numFmtId="0" fontId="84" fillId="73" borderId="0"/>
    <xf numFmtId="0" fontId="84" fillId="74" borderId="0"/>
    <xf numFmtId="0" fontId="84" fillId="68" borderId="0"/>
    <xf numFmtId="0" fontId="84" fillId="72" borderId="0"/>
    <xf numFmtId="0" fontId="84" fillId="75" borderId="0"/>
    <xf numFmtId="0" fontId="84" fillId="72" borderId="0"/>
    <xf numFmtId="0" fontId="84" fillId="72" borderId="0"/>
    <xf numFmtId="0" fontId="84" fillId="72" borderId="0"/>
    <xf numFmtId="0" fontId="84" fillId="72" borderId="0"/>
    <xf numFmtId="0" fontId="84" fillId="73" borderId="0"/>
    <xf numFmtId="0" fontId="84" fillId="73" borderId="0"/>
    <xf numFmtId="0" fontId="84" fillId="73" borderId="0"/>
    <xf numFmtId="0" fontId="84" fillId="73" borderId="0"/>
    <xf numFmtId="0" fontId="84" fillId="74" borderId="0"/>
    <xf numFmtId="0" fontId="84" fillId="74" borderId="0"/>
    <xf numFmtId="0" fontId="84" fillId="74" borderId="0"/>
    <xf numFmtId="0" fontId="84" fillId="74" borderId="0"/>
    <xf numFmtId="0" fontId="84" fillId="68" borderId="0"/>
    <xf numFmtId="0" fontId="84" fillId="68" borderId="0"/>
    <xf numFmtId="0" fontId="84" fillId="68" borderId="0"/>
    <xf numFmtId="0" fontId="84" fillId="68" borderId="0"/>
    <xf numFmtId="0" fontId="84" fillId="72" borderId="0"/>
    <xf numFmtId="0" fontId="84" fillId="72" borderId="0"/>
    <xf numFmtId="0" fontId="84" fillId="72" borderId="0"/>
    <xf numFmtId="0" fontId="84" fillId="72" borderId="0"/>
    <xf numFmtId="0" fontId="84" fillId="75" borderId="0"/>
    <xf numFmtId="0" fontId="84" fillId="75" borderId="0"/>
    <xf numFmtId="0" fontId="84" fillId="75" borderId="0"/>
    <xf numFmtId="0" fontId="84" fillId="75" borderId="0"/>
    <xf numFmtId="0" fontId="85" fillId="76" borderId="0"/>
    <xf numFmtId="0" fontId="85" fillId="73" borderId="0"/>
    <xf numFmtId="0" fontId="85" fillId="74" borderId="0"/>
    <xf numFmtId="0" fontId="85" fillId="77" borderId="0"/>
    <xf numFmtId="0" fontId="85" fillId="78" borderId="0"/>
    <xf numFmtId="0" fontId="85" fillId="79" borderId="0"/>
    <xf numFmtId="0" fontId="85" fillId="76" borderId="0"/>
    <xf numFmtId="0" fontId="85" fillId="76" borderId="0"/>
    <xf numFmtId="0" fontId="85" fillId="76" borderId="0"/>
    <xf numFmtId="0" fontId="85" fillId="76" borderId="0"/>
    <xf numFmtId="0" fontId="85" fillId="73" borderId="0"/>
    <xf numFmtId="0" fontId="18" fillId="8" borderId="46" applyNumberFormat="0" applyAlignment="0" applyProtection="0"/>
    <xf numFmtId="0" fontId="18" fillId="8" borderId="46" applyNumberFormat="0" applyAlignment="0" applyProtection="0"/>
    <xf numFmtId="0" fontId="18" fillId="8" borderId="46" applyNumberFormat="0" applyAlignment="0" applyProtection="0"/>
    <xf numFmtId="0" fontId="18" fillId="8" borderId="46" applyNumberFormat="0" applyAlignment="0" applyProtection="0"/>
    <xf numFmtId="0" fontId="85" fillId="73" borderId="0"/>
    <xf numFmtId="0" fontId="85" fillId="73" borderId="0"/>
    <xf numFmtId="0" fontId="85" fillId="73" borderId="0"/>
    <xf numFmtId="0" fontId="85" fillId="74" borderId="0"/>
    <xf numFmtId="0" fontId="85" fillId="74" borderId="0"/>
    <xf numFmtId="0" fontId="18" fillId="8" borderId="50" applyNumberFormat="0" applyAlignment="0" applyProtection="0"/>
    <xf numFmtId="0" fontId="18" fillId="8" borderId="50" applyNumberFormat="0" applyAlignment="0" applyProtection="0"/>
    <xf numFmtId="0" fontId="18" fillId="8" borderId="50" applyNumberFormat="0" applyAlignment="0" applyProtection="0"/>
    <xf numFmtId="0" fontId="18" fillId="8" borderId="50" applyNumberFormat="0" applyAlignment="0" applyProtection="0"/>
    <xf numFmtId="0" fontId="85" fillId="74" borderId="0"/>
    <xf numFmtId="0" fontId="85" fillId="74" borderId="0"/>
    <xf numFmtId="0" fontId="85" fillId="77" borderId="0"/>
    <xf numFmtId="0" fontId="85" fillId="77" borderId="0"/>
    <xf numFmtId="0" fontId="18" fillId="8" borderId="46" applyNumberFormat="0" applyAlignment="0" applyProtection="0"/>
    <xf numFmtId="0" fontId="8" fillId="23" borderId="45" applyNumberFormat="0" applyAlignment="0" applyProtection="0"/>
    <xf numFmtId="0" fontId="8" fillId="23" borderId="45" applyNumberFormat="0" applyAlignment="0" applyProtection="0"/>
    <xf numFmtId="0" fontId="8" fillId="23" borderId="45" applyNumberFormat="0" applyAlignment="0" applyProtection="0"/>
    <xf numFmtId="0" fontId="8" fillId="23" borderId="45" applyNumberFormat="0" applyAlignment="0" applyProtection="0"/>
    <xf numFmtId="0" fontId="8" fillId="23" borderId="45" applyNumberFormat="0" applyAlignment="0" applyProtection="0"/>
    <xf numFmtId="0" fontId="85" fillId="77" borderId="0"/>
    <xf numFmtId="0" fontId="85" fillId="77" borderId="0"/>
    <xf numFmtId="0" fontId="85" fillId="78" borderId="0"/>
    <xf numFmtId="0" fontId="85" fillId="78" borderId="0"/>
    <xf numFmtId="0" fontId="85" fillId="78" borderId="0"/>
    <xf numFmtId="0" fontId="85" fillId="78" borderId="0"/>
    <xf numFmtId="0" fontId="85" fillId="79" borderId="0"/>
    <xf numFmtId="0" fontId="85" fillId="79" borderId="0"/>
    <xf numFmtId="0" fontId="85" fillId="79" borderId="0"/>
    <xf numFmtId="0" fontId="18" fillId="8" borderId="50" applyNumberFormat="0" applyAlignment="0" applyProtection="0"/>
    <xf numFmtId="0" fontId="8" fillId="23" borderId="49" applyNumberFormat="0" applyAlignment="0" applyProtection="0"/>
    <xf numFmtId="0" fontId="8" fillId="23" borderId="49" applyNumberFormat="0" applyAlignment="0" applyProtection="0"/>
    <xf numFmtId="0" fontId="8" fillId="23" borderId="49" applyNumberFormat="0" applyAlignment="0" applyProtection="0"/>
    <xf numFmtId="0" fontId="8" fillId="23" borderId="49" applyNumberFormat="0" applyAlignment="0" applyProtection="0"/>
    <xf numFmtId="0" fontId="8" fillId="23" borderId="49" applyNumberFormat="0" applyAlignment="0" applyProtection="0"/>
    <xf numFmtId="0" fontId="85" fillId="79" borderId="0"/>
    <xf numFmtId="0" fontId="85" fillId="80" borderId="0"/>
    <xf numFmtId="0" fontId="85" fillId="81" borderId="0"/>
    <xf numFmtId="0" fontId="87" fillId="66" borderId="0"/>
    <xf numFmtId="180" fontId="88" fillId="0" borderId="0">
      <alignment vertical="top"/>
    </xf>
    <xf numFmtId="180" fontId="89" fillId="0" borderId="0">
      <alignment horizontal="right"/>
    </xf>
    <xf numFmtId="180" fontId="89" fillId="0" borderId="0">
      <alignment horizontal="left"/>
    </xf>
    <xf numFmtId="0" fontId="90" fillId="67" borderId="0"/>
    <xf numFmtId="0" fontId="90" fillId="67" borderId="0"/>
    <xf numFmtId="0" fontId="90" fillId="67" borderId="0"/>
    <xf numFmtId="0" fontId="90" fillId="67" borderId="0"/>
    <xf numFmtId="2" fontId="91" fillId="0" borderId="0">
      <protection locked="0"/>
    </xf>
    <xf numFmtId="2" fontId="92" fillId="0" borderId="0">
      <protection locked="0"/>
    </xf>
    <xf numFmtId="0" fontId="15" fillId="7" borderId="44" applyNumberFormat="0" applyAlignment="0" applyProtection="0"/>
    <xf numFmtId="0" fontId="93" fillId="0" borderId="0"/>
    <xf numFmtId="0" fontId="94" fillId="0" borderId="0"/>
    <xf numFmtId="0" fontId="95" fillId="71" borderId="52"/>
    <xf numFmtId="0" fontId="95" fillId="71" borderId="52"/>
    <xf numFmtId="0" fontId="95" fillId="71" borderId="52"/>
    <xf numFmtId="0" fontId="95" fillId="71" borderId="52"/>
    <xf numFmtId="0" fontId="95" fillId="71" borderId="52"/>
    <xf numFmtId="0" fontId="96" fillId="0" borderId="0">
      <alignment vertical="center"/>
    </xf>
    <xf numFmtId="0" fontId="97" fillId="84" borderId="53"/>
    <xf numFmtId="0" fontId="97" fillId="84" borderId="53"/>
    <xf numFmtId="0" fontId="97" fillId="84" borderId="53"/>
    <xf numFmtId="0" fontId="97" fillId="84" borderId="53"/>
    <xf numFmtId="0" fontId="98" fillId="0" borderId="54"/>
    <xf numFmtId="0" fontId="98" fillId="0" borderId="54"/>
    <xf numFmtId="0" fontId="98" fillId="0" borderId="54"/>
    <xf numFmtId="0" fontId="98" fillId="0" borderId="54"/>
    <xf numFmtId="0" fontId="15" fillId="7" borderId="48" applyNumberFormat="0" applyAlignment="0" applyProtection="0"/>
    <xf numFmtId="0" fontId="15" fillId="8" borderId="44" applyNumberFormat="0" applyAlignment="0" applyProtection="0"/>
    <xf numFmtId="0" fontId="15" fillId="7" borderId="44" applyNumberFormat="0" applyAlignment="0" applyProtection="0"/>
    <xf numFmtId="0" fontId="15" fillId="7" borderId="44" applyNumberFormat="0" applyAlignment="0" applyProtection="0"/>
    <xf numFmtId="0" fontId="15" fillId="7" borderId="44" applyNumberFormat="0" applyAlignment="0" applyProtection="0"/>
    <xf numFmtId="0" fontId="97" fillId="84" borderId="53"/>
    <xf numFmtId="4" fontId="84" fillId="0" borderId="0"/>
    <xf numFmtId="181" fontId="99" fillId="0" borderId="0"/>
    <xf numFmtId="181" fontId="99" fillId="0" borderId="0"/>
    <xf numFmtId="3" fontId="84" fillId="0" borderId="0"/>
    <xf numFmtId="182" fontId="84" fillId="0" borderId="0"/>
    <xf numFmtId="0" fontId="84" fillId="0" borderId="0"/>
    <xf numFmtId="0" fontId="84" fillId="0" borderId="0"/>
    <xf numFmtId="168" fontId="84" fillId="0" borderId="0"/>
    <xf numFmtId="183" fontId="84" fillId="0" borderId="0"/>
    <xf numFmtId="0" fontId="85" fillId="80" borderId="0"/>
    <xf numFmtId="0" fontId="85" fillId="80" borderId="0"/>
    <xf numFmtId="0" fontId="85" fillId="80" borderId="0"/>
    <xf numFmtId="0" fontId="85" fillId="80" borderId="0"/>
    <xf numFmtId="0" fontId="15" fillId="8" borderId="48" applyNumberFormat="0" applyAlignment="0" applyProtection="0"/>
    <xf numFmtId="0" fontId="15" fillId="7" borderId="48" applyNumberFormat="0" applyAlignment="0" applyProtection="0"/>
    <xf numFmtId="0" fontId="15" fillId="7" borderId="48" applyNumberFormat="0" applyAlignment="0" applyProtection="0"/>
    <xf numFmtId="0" fontId="15" fillId="7" borderId="48" applyNumberFormat="0" applyAlignment="0" applyProtection="0"/>
    <xf numFmtId="0" fontId="85" fillId="81" borderId="0"/>
    <xf numFmtId="0" fontId="85" fillId="81" borderId="0"/>
    <xf numFmtId="0" fontId="85" fillId="81" borderId="0"/>
    <xf numFmtId="0" fontId="85" fillId="81" borderId="0"/>
    <xf numFmtId="0" fontId="85" fillId="82" borderId="0"/>
    <xf numFmtId="0" fontId="85" fillId="82" borderId="0"/>
    <xf numFmtId="0" fontId="85" fillId="82" borderId="0"/>
    <xf numFmtId="0" fontId="85" fillId="82" borderId="0"/>
    <xf numFmtId="0" fontId="85" fillId="77" borderId="0"/>
    <xf numFmtId="0" fontId="85" fillId="77" borderId="0"/>
    <xf numFmtId="0" fontId="85" fillId="78" borderId="0"/>
    <xf numFmtId="0" fontId="85" fillId="83" borderId="0"/>
    <xf numFmtId="0" fontId="85" fillId="83" borderId="0"/>
    <xf numFmtId="0" fontId="85" fillId="83" borderId="0"/>
    <xf numFmtId="0" fontId="85" fillId="83" borderId="0"/>
    <xf numFmtId="0" fontId="3" fillId="0" borderId="0"/>
    <xf numFmtId="0" fontId="100" fillId="70" borderId="52"/>
    <xf numFmtId="0" fontId="100" fillId="70" borderId="52"/>
    <xf numFmtId="0" fontId="100" fillId="70" borderId="52"/>
    <xf numFmtId="0" fontId="100" fillId="71" borderId="52"/>
    <xf numFmtId="184" fontId="99" fillId="0" borderId="0"/>
    <xf numFmtId="0" fontId="12" fillId="8" borderId="44" applyNumberFormat="0" applyAlignment="0" applyProtection="0"/>
    <xf numFmtId="0" fontId="12" fillId="8" borderId="44" applyNumberFormat="0" applyAlignment="0" applyProtection="0"/>
    <xf numFmtId="0" fontId="12" fillId="8" borderId="44" applyNumberFormat="0" applyAlignment="0" applyProtection="0"/>
    <xf numFmtId="0" fontId="12" fillId="8" borderId="44" applyNumberFormat="0" applyAlignment="0" applyProtection="0"/>
    <xf numFmtId="0" fontId="12" fillId="8" borderId="44" applyNumberFormat="0" applyAlignment="0" applyProtection="0"/>
    <xf numFmtId="0" fontId="99" fillId="0" borderId="0"/>
    <xf numFmtId="0" fontId="101" fillId="0" borderId="0"/>
    <xf numFmtId="0" fontId="102" fillId="0" borderId="55">
      <alignment horizontal="center"/>
    </xf>
    <xf numFmtId="2" fontId="84" fillId="0" borderId="0"/>
    <xf numFmtId="0" fontId="103" fillId="0" borderId="0">
      <alignment horizontal="left"/>
    </xf>
    <xf numFmtId="0" fontId="90" fillId="67" borderId="0"/>
    <xf numFmtId="0" fontId="104" fillId="0" borderId="0">
      <alignment horizontal="center"/>
    </xf>
    <xf numFmtId="0" fontId="105" fillId="0" borderId="56"/>
    <xf numFmtId="0" fontId="106" fillId="0" borderId="57"/>
    <xf numFmtId="0" fontId="107" fillId="0" borderId="58"/>
    <xf numFmtId="0" fontId="107" fillId="0" borderId="0"/>
    <xf numFmtId="9" fontId="3" fillId="0" borderId="0" applyFont="0" applyFill="0" applyBorder="0" applyAlignment="0" applyProtection="0"/>
    <xf numFmtId="0" fontId="104" fillId="0" borderId="0">
      <alignment horizontal="center" textRotation="90"/>
    </xf>
    <xf numFmtId="0" fontId="87" fillId="66" borderId="0"/>
    <xf numFmtId="0" fontId="87" fillId="66" borderId="0"/>
    <xf numFmtId="0" fontId="87" fillId="66" borderId="0"/>
    <xf numFmtId="0" fontId="87" fillId="66" borderId="0"/>
    <xf numFmtId="0" fontId="86" fillId="0" borderId="0"/>
    <xf numFmtId="0" fontId="100" fillId="70" borderId="52"/>
    <xf numFmtId="171" fontId="84" fillId="0" borderId="0"/>
    <xf numFmtId="0" fontId="12" fillId="8" borderId="48" applyNumberFormat="0" applyAlignment="0" applyProtection="0"/>
    <xf numFmtId="0" fontId="12" fillId="8" borderId="48" applyNumberFormat="0" applyAlignment="0" applyProtection="0"/>
    <xf numFmtId="0" fontId="12" fillId="8" borderId="48" applyNumberFormat="0" applyAlignment="0" applyProtection="0"/>
    <xf numFmtId="0" fontId="12" fillId="8" borderId="48" applyNumberFormat="0" applyAlignment="0" applyProtection="0"/>
    <xf numFmtId="0" fontId="12" fillId="8" borderId="48" applyNumberFormat="0" applyAlignment="0" applyProtection="0"/>
    <xf numFmtId="0" fontId="98" fillId="0" borderId="54"/>
    <xf numFmtId="185" fontId="99" fillId="0" borderId="0"/>
    <xf numFmtId="182" fontId="84" fillId="0" borderId="0"/>
    <xf numFmtId="0" fontId="108" fillId="85" borderId="0"/>
    <xf numFmtId="0" fontId="108" fillId="85" borderId="0"/>
    <xf numFmtId="0" fontId="108" fillId="85" borderId="0"/>
    <xf numFmtId="0" fontId="108" fillId="85" borderId="0"/>
    <xf numFmtId="0" fontId="108" fillId="85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84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84" fillId="0" borderId="0"/>
    <xf numFmtId="0" fontId="84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86" borderId="59"/>
    <xf numFmtId="0" fontId="99" fillId="86" borderId="59"/>
    <xf numFmtId="0" fontId="99" fillId="86" borderId="59"/>
    <xf numFmtId="0" fontId="99" fillId="86" borderId="59"/>
    <xf numFmtId="0" fontId="99" fillId="86" borderId="59"/>
    <xf numFmtId="0" fontId="109" fillId="71" borderId="60"/>
    <xf numFmtId="173" fontId="91" fillId="0" borderId="0">
      <protection locked="0"/>
    </xf>
    <xf numFmtId="186" fontId="91" fillId="0" borderId="0">
      <protection locked="0"/>
    </xf>
    <xf numFmtId="9" fontId="99" fillId="0" borderId="0"/>
    <xf numFmtId="9" fontId="110" fillId="0" borderId="0"/>
    <xf numFmtId="9" fontId="84" fillId="0" borderId="0"/>
    <xf numFmtId="9" fontId="99" fillId="0" borderId="0"/>
    <xf numFmtId="9" fontId="84" fillId="0" borderId="0"/>
    <xf numFmtId="9" fontId="99" fillId="0" borderId="0"/>
    <xf numFmtId="9" fontId="99" fillId="0" borderId="0"/>
    <xf numFmtId="9" fontId="99" fillId="0" borderId="0"/>
    <xf numFmtId="9" fontId="99" fillId="0" borderId="0"/>
    <xf numFmtId="9" fontId="99" fillId="0" borderId="0"/>
    <xf numFmtId="9" fontId="99" fillId="0" borderId="0"/>
    <xf numFmtId="0" fontId="111" fillId="0" borderId="0"/>
    <xf numFmtId="187" fontId="111" fillId="0" borderId="0"/>
    <xf numFmtId="0" fontId="89" fillId="0" borderId="0"/>
    <xf numFmtId="0" fontId="109" fillId="71" borderId="60"/>
    <xf numFmtId="0" fontId="109" fillId="71" borderId="60"/>
    <xf numFmtId="0" fontId="109" fillId="71" borderId="60"/>
    <xf numFmtId="0" fontId="109" fillId="71" borderId="60"/>
    <xf numFmtId="188" fontId="84" fillId="0" borderId="0"/>
    <xf numFmtId="188" fontId="112" fillId="0" borderId="33"/>
    <xf numFmtId="175" fontId="99" fillId="0" borderId="0">
      <protection locked="0"/>
    </xf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181" fontId="99" fillId="0" borderId="0"/>
    <xf numFmtId="43" fontId="3" fillId="0" borderId="0" applyFont="0" applyFill="0" applyBorder="0" applyAlignment="0" applyProtection="0"/>
    <xf numFmtId="181" fontId="84" fillId="0" borderId="0"/>
    <xf numFmtId="189" fontId="99" fillId="0" borderId="0"/>
    <xf numFmtId="181" fontId="99" fillId="0" borderId="0"/>
    <xf numFmtId="0" fontId="99" fillId="0" borderId="0"/>
    <xf numFmtId="181" fontId="99" fillId="0" borderId="0"/>
    <xf numFmtId="0" fontId="85" fillId="78" borderId="0"/>
    <xf numFmtId="180" fontId="86" fillId="0" borderId="34"/>
    <xf numFmtId="0" fontId="85" fillId="83" borderId="0"/>
    <xf numFmtId="0" fontId="85" fillId="77" borderId="0"/>
    <xf numFmtId="0" fontId="85" fillId="82" borderId="0"/>
    <xf numFmtId="0" fontId="85" fillId="78" borderId="0"/>
    <xf numFmtId="0" fontId="85" fillId="78" borderId="0"/>
    <xf numFmtId="2" fontId="84" fillId="0" borderId="0"/>
    <xf numFmtId="181" fontId="99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177" fontId="84" fillId="0" borderId="0"/>
    <xf numFmtId="178" fontId="84" fillId="0" borderId="0"/>
    <xf numFmtId="0" fontId="114" fillId="0" borderId="0"/>
    <xf numFmtId="0" fontId="115" fillId="0" borderId="61"/>
    <xf numFmtId="0" fontId="105" fillId="0" borderId="56"/>
    <xf numFmtId="0" fontId="105" fillId="0" borderId="56"/>
    <xf numFmtId="0" fontId="105" fillId="0" borderId="56"/>
    <xf numFmtId="0" fontId="105" fillId="0" borderId="56"/>
    <xf numFmtId="0" fontId="105" fillId="0" borderId="56"/>
    <xf numFmtId="0" fontId="116" fillId="0" borderId="0"/>
    <xf numFmtId="0" fontId="114" fillId="0" borderId="0"/>
    <xf numFmtId="0" fontId="106" fillId="0" borderId="57"/>
    <xf numFmtId="0" fontId="106" fillId="0" borderId="57"/>
    <xf numFmtId="0" fontId="106" fillId="0" borderId="57"/>
    <xf numFmtId="0" fontId="106" fillId="0" borderId="57"/>
    <xf numFmtId="0" fontId="107" fillId="0" borderId="58"/>
    <xf numFmtId="0" fontId="107" fillId="0" borderId="58"/>
    <xf numFmtId="0" fontId="107" fillId="0" borderId="58"/>
    <xf numFmtId="0" fontId="107" fillId="0" borderId="58"/>
    <xf numFmtId="0" fontId="107" fillId="0" borderId="0"/>
    <xf numFmtId="0" fontId="107" fillId="0" borderId="0"/>
    <xf numFmtId="0" fontId="107" fillId="0" borderId="0"/>
    <xf numFmtId="0" fontId="10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2" fontId="117" fillId="0" borderId="0">
      <protection locked="0"/>
    </xf>
    <xf numFmtId="2" fontId="117" fillId="0" borderId="0">
      <protection locked="0"/>
    </xf>
    <xf numFmtId="0" fontId="118" fillId="0" borderId="62"/>
    <xf numFmtId="0" fontId="118" fillId="0" borderId="62"/>
    <xf numFmtId="0" fontId="118" fillId="0" borderId="62"/>
    <xf numFmtId="0" fontId="118" fillId="0" borderId="62"/>
    <xf numFmtId="186" fontId="91" fillId="0" borderId="0">
      <protection locked="0"/>
    </xf>
    <xf numFmtId="190" fontId="91" fillId="0" borderId="0">
      <protection locked="0"/>
    </xf>
    <xf numFmtId="0" fontId="99" fillId="0" borderId="0"/>
    <xf numFmtId="189" fontId="110" fillId="0" borderId="0"/>
    <xf numFmtId="181" fontId="99" fillId="0" borderId="0"/>
    <xf numFmtId="189" fontId="99" fillId="0" borderId="0"/>
    <xf numFmtId="181" fontId="99" fillId="0" borderId="0"/>
    <xf numFmtId="189" fontId="99" fillId="0" borderId="0"/>
    <xf numFmtId="3" fontId="84" fillId="0" borderId="0"/>
    <xf numFmtId="0" fontId="113" fillId="0" borderId="0"/>
    <xf numFmtId="0" fontId="22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115" fillId="0" borderId="61"/>
    <xf numFmtId="0" fontId="9" fillId="0" borderId="0"/>
    <xf numFmtId="4" fontId="84" fillId="0" borderId="0"/>
    <xf numFmtId="0" fontId="3" fillId="0" borderId="0"/>
    <xf numFmtId="4" fontId="84" fillId="0" borderId="0"/>
    <xf numFmtId="0" fontId="115" fillId="0" borderId="61"/>
    <xf numFmtId="0" fontId="66" fillId="0" borderId="0"/>
    <xf numFmtId="176" fontId="8" fillId="0" borderId="0" applyFill="0" applyBorder="0" applyAlignment="0" applyProtection="0"/>
    <xf numFmtId="0" fontId="119" fillId="87" borderId="0" applyBorder="0" applyProtection="0"/>
    <xf numFmtId="0" fontId="3" fillId="0" borderId="0"/>
    <xf numFmtId="0" fontId="3" fillId="40" borderId="42" applyNumberFormat="0" applyFont="0" applyAlignment="0" applyProtection="0"/>
    <xf numFmtId="0" fontId="8" fillId="0" borderId="0"/>
    <xf numFmtId="0" fontId="3" fillId="0" borderId="0"/>
    <xf numFmtId="9" fontId="3" fillId="0" borderId="0" applyFont="0" applyFill="0" applyBorder="0" applyAlignment="0" applyProtection="0"/>
    <xf numFmtId="0" fontId="3" fillId="40" borderId="42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66" fillId="0" borderId="0"/>
    <xf numFmtId="0" fontId="8" fillId="0" borderId="0"/>
    <xf numFmtId="0" fontId="107" fillId="0" borderId="95"/>
    <xf numFmtId="0" fontId="106" fillId="0" borderId="94"/>
    <xf numFmtId="0" fontId="106" fillId="0" borderId="94"/>
    <xf numFmtId="0" fontId="106" fillId="0" borderId="94"/>
    <xf numFmtId="0" fontId="106" fillId="0" borderId="94"/>
    <xf numFmtId="0" fontId="105" fillId="0" borderId="93"/>
    <xf numFmtId="0" fontId="105" fillId="0" borderId="93"/>
    <xf numFmtId="0" fontId="105" fillId="0" borderId="93"/>
    <xf numFmtId="0" fontId="105" fillId="0" borderId="93"/>
    <xf numFmtId="0" fontId="105" fillId="0" borderId="93"/>
    <xf numFmtId="192" fontId="115" fillId="0" borderId="97"/>
    <xf numFmtId="181" fontId="129" fillId="0" borderId="0"/>
    <xf numFmtId="181" fontId="129" fillId="0" borderId="0"/>
    <xf numFmtId="192" fontId="129" fillId="0" borderId="0"/>
    <xf numFmtId="181" fontId="129" fillId="0" borderId="0"/>
    <xf numFmtId="189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81" fontId="129" fillId="0" borderId="0"/>
    <xf numFmtId="175" fontId="129" fillId="0" borderId="0">
      <protection locked="0"/>
    </xf>
    <xf numFmtId="197" fontId="112" fillId="0" borderId="96"/>
    <xf numFmtId="197" fontId="84" fillId="0" borderId="0"/>
    <xf numFmtId="192" fontId="89" fillId="0" borderId="0"/>
    <xf numFmtId="187" fontId="131" fillId="0" borderId="0"/>
    <xf numFmtId="0" fontId="131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129" fillId="0" borderId="0"/>
    <xf numFmtId="196" fontId="84" fillId="0" borderId="0"/>
    <xf numFmtId="196" fontId="129" fillId="0" borderId="0"/>
    <xf numFmtId="196" fontId="84" fillId="0" borderId="0"/>
    <xf numFmtId="196" fontId="126" fillId="0" borderId="0"/>
    <xf numFmtId="196" fontId="129" fillId="0" borderId="0"/>
    <xf numFmtId="0" fontId="129" fillId="86" borderId="59"/>
    <xf numFmtId="0" fontId="129" fillId="86" borderId="59"/>
    <xf numFmtId="0" fontId="129" fillId="86" borderId="59"/>
    <xf numFmtId="0" fontId="129" fillId="86" borderId="59"/>
    <xf numFmtId="0" fontId="129" fillId="86" borderId="59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84" fillId="0" borderId="0"/>
    <xf numFmtId="192" fontId="84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84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92" fontId="129" fillId="0" borderId="0"/>
    <xf numFmtId="185" fontId="129" fillId="0" borderId="0"/>
    <xf numFmtId="0" fontId="12" fillId="8" borderId="87" applyNumberFormat="0" applyAlignment="0" applyProtection="0"/>
    <xf numFmtId="0" fontId="12" fillId="8" borderId="87" applyNumberFormat="0" applyAlignment="0" applyProtection="0"/>
    <xf numFmtId="0" fontId="12" fillId="8" borderId="87" applyNumberFormat="0" applyAlignment="0" applyProtection="0"/>
    <xf numFmtId="0" fontId="12" fillId="8" borderId="87" applyNumberFormat="0" applyAlignment="0" applyProtection="0"/>
    <xf numFmtId="0" fontId="12" fillId="8" borderId="87" applyNumberFormat="0" applyAlignment="0" applyProtection="0"/>
    <xf numFmtId="192" fontId="86" fillId="0" borderId="0"/>
    <xf numFmtId="0" fontId="130" fillId="0" borderId="0">
      <alignment horizontal="center" textRotation="90"/>
    </xf>
    <xf numFmtId="0" fontId="107" fillId="0" borderId="95"/>
    <xf numFmtId="0" fontId="106" fillId="0" borderId="94"/>
    <xf numFmtId="0" fontId="105" fillId="0" borderId="93"/>
    <xf numFmtId="0" fontId="130" fillId="0" borderId="0">
      <alignment horizontal="center"/>
    </xf>
    <xf numFmtId="192" fontId="103" fillId="0" borderId="0">
      <alignment horizontal="left"/>
    </xf>
    <xf numFmtId="193" fontId="84" fillId="0" borderId="0"/>
    <xf numFmtId="193" fontId="84" fillId="0" borderId="0"/>
    <xf numFmtId="192" fontId="102" fillId="0" borderId="92">
      <alignment horizontal="center"/>
    </xf>
    <xf numFmtId="192" fontId="129" fillId="0" borderId="0"/>
    <xf numFmtId="184" fontId="129" fillId="0" borderId="0"/>
    <xf numFmtId="0" fontId="15" fillId="7" borderId="87" applyNumberFormat="0" applyAlignment="0" applyProtection="0"/>
    <xf numFmtId="0" fontId="15" fillId="7" borderId="87" applyNumberFormat="0" applyAlignment="0" applyProtection="0"/>
    <xf numFmtId="0" fontId="15" fillId="7" borderId="87" applyNumberFormat="0" applyAlignment="0" applyProtection="0"/>
    <xf numFmtId="0" fontId="15" fillId="8" borderId="87" applyNumberFormat="0" applyAlignment="0" applyProtection="0"/>
    <xf numFmtId="192" fontId="84" fillId="0" borderId="0"/>
    <xf numFmtId="192" fontId="84" fillId="0" borderId="0"/>
    <xf numFmtId="194" fontId="84" fillId="0" borderId="0"/>
    <xf numFmtId="181" fontId="129" fillId="0" borderId="0"/>
    <xf numFmtId="181" fontId="129" fillId="0" borderId="0"/>
    <xf numFmtId="195" fontId="84" fillId="0" borderId="0"/>
    <xf numFmtId="0" fontId="15" fillId="7" borderId="87" applyNumberFormat="0" applyAlignment="0" applyProtection="0"/>
    <xf numFmtId="192" fontId="96" fillId="0" borderId="0">
      <alignment vertical="center"/>
    </xf>
    <xf numFmtId="192" fontId="128" fillId="0" borderId="0"/>
    <xf numFmtId="0" fontId="1" fillId="0" borderId="0"/>
    <xf numFmtId="192" fontId="127" fillId="0" borderId="0"/>
    <xf numFmtId="193" fontId="92" fillId="0" borderId="0">
      <protection locked="0"/>
    </xf>
    <xf numFmtId="193" fontId="91" fillId="0" borderId="0">
      <protection locked="0"/>
    </xf>
    <xf numFmtId="180" fontId="86" fillId="0" borderId="91"/>
    <xf numFmtId="0" fontId="8" fillId="23" borderId="88" applyNumberFormat="0" applyAlignment="0" applyProtection="0"/>
    <xf numFmtId="0" fontId="8" fillId="23" borderId="88" applyNumberFormat="0" applyAlignment="0" applyProtection="0"/>
    <xf numFmtId="0" fontId="8" fillId="23" borderId="88" applyNumberFormat="0" applyAlignment="0" applyProtection="0"/>
    <xf numFmtId="0" fontId="8" fillId="23" borderId="88" applyNumberFormat="0" applyAlignment="0" applyProtection="0"/>
    <xf numFmtId="0" fontId="8" fillId="23" borderId="88" applyNumberFormat="0" applyAlignment="0" applyProtection="0"/>
    <xf numFmtId="0" fontId="18" fillId="8" borderId="89" applyNumberFormat="0" applyAlignment="0" applyProtection="0"/>
    <xf numFmtId="9" fontId="1" fillId="0" borderId="0" applyFont="0" applyFill="0" applyBorder="0" applyAlignment="0" applyProtection="0"/>
    <xf numFmtId="0" fontId="18" fillId="8" borderId="89" applyNumberFormat="0" applyAlignment="0" applyProtection="0"/>
    <xf numFmtId="0" fontId="18" fillId="8" borderId="89" applyNumberFormat="0" applyAlignment="0" applyProtection="0"/>
    <xf numFmtId="0" fontId="18" fillId="8" borderId="89" applyNumberFormat="0" applyAlignment="0" applyProtection="0"/>
    <xf numFmtId="0" fontId="18" fillId="8" borderId="89" applyNumberFormat="0" applyAlignment="0" applyProtection="0"/>
    <xf numFmtId="0" fontId="25" fillId="0" borderId="90" applyNumberFormat="0" applyFill="0" applyAlignment="0" applyProtection="0"/>
    <xf numFmtId="0" fontId="25" fillId="0" borderId="90" applyNumberFormat="0" applyFill="0" applyAlignment="0" applyProtection="0"/>
    <xf numFmtId="0" fontId="25" fillId="0" borderId="90" applyNumberFormat="0" applyFill="0" applyAlignment="0" applyProtection="0"/>
    <xf numFmtId="0" fontId="25" fillId="0" borderId="90" applyNumberFormat="0" applyFill="0" applyAlignment="0" applyProtection="0"/>
    <xf numFmtId="43" fontId="1" fillId="0" borderId="0" applyFont="0" applyFill="0" applyBorder="0" applyAlignment="0" applyProtection="0"/>
    <xf numFmtId="0" fontId="126" fillId="0" borderId="0"/>
    <xf numFmtId="0" fontId="107" fillId="0" borderId="95"/>
    <xf numFmtId="0" fontId="107" fillId="0" borderId="95"/>
    <xf numFmtId="0" fontId="107" fillId="0" borderId="95"/>
    <xf numFmtId="193" fontId="117" fillId="0" borderId="0">
      <protection locked="0"/>
    </xf>
    <xf numFmtId="193" fontId="117" fillId="0" borderId="0">
      <protection locked="0"/>
    </xf>
    <xf numFmtId="192" fontId="129" fillId="0" borderId="0"/>
    <xf numFmtId="189" fontId="126" fillId="0" borderId="0"/>
    <xf numFmtId="181" fontId="129" fillId="0" borderId="0"/>
    <xf numFmtId="189" fontId="129" fillId="0" borderId="0"/>
    <xf numFmtId="181" fontId="129" fillId="0" borderId="0"/>
    <xf numFmtId="189" fontId="129" fillId="0" borderId="0"/>
    <xf numFmtId="194" fontId="84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6" fillId="0" borderId="0"/>
    <xf numFmtId="9" fontId="66" fillId="0" borderId="0" applyFont="0" applyFill="0" applyBorder="0" applyAlignment="0" applyProtection="0"/>
  </cellStyleXfs>
  <cellXfs count="422">
    <xf numFmtId="0" fontId="0" fillId="0" borderId="0" xfId="0"/>
    <xf numFmtId="0" fontId="61" fillId="0" borderId="0" xfId="0" applyFont="1"/>
    <xf numFmtId="0" fontId="8" fillId="0" borderId="0" xfId="0" applyFont="1"/>
    <xf numFmtId="0" fontId="0" fillId="0" borderId="19" xfId="0" applyBorder="1"/>
    <xf numFmtId="0" fontId="0" fillId="0" borderId="26" xfId="0" applyBorder="1"/>
    <xf numFmtId="0" fontId="62" fillId="0" borderId="0" xfId="0" applyFont="1" applyAlignment="1"/>
    <xf numFmtId="0" fontId="62" fillId="0" borderId="0" xfId="0" applyFont="1"/>
    <xf numFmtId="0" fontId="62" fillId="24" borderId="17" xfId="0" applyFont="1" applyFill="1" applyBorder="1" applyAlignment="1">
      <alignment horizontal="center" vertical="center" wrapText="1"/>
    </xf>
    <xf numFmtId="0" fontId="63" fillId="0" borderId="0" xfId="0" applyFont="1"/>
    <xf numFmtId="0" fontId="62" fillId="24" borderId="0" xfId="0" applyFont="1" applyFill="1" applyBorder="1" applyAlignment="1">
      <alignment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2" fillId="0" borderId="17" xfId="0" applyFont="1" applyBorder="1"/>
    <xf numFmtId="0" fontId="62" fillId="24" borderId="23" xfId="0" applyFont="1" applyFill="1" applyBorder="1" applyAlignment="1">
      <alignment horizontal="center" wrapText="1"/>
    </xf>
    <xf numFmtId="0" fontId="62" fillId="24" borderId="0" xfId="0" applyFont="1" applyFill="1" applyBorder="1" applyAlignment="1">
      <alignment horizontal="center" vertical="top" wrapText="1"/>
    </xf>
    <xf numFmtId="0" fontId="62" fillId="24" borderId="18" xfId="0" applyFont="1" applyFill="1" applyBorder="1" applyAlignment="1">
      <alignment horizontal="center" wrapText="1"/>
    </xf>
    <xf numFmtId="0" fontId="62" fillId="24" borderId="0" xfId="0" applyFont="1" applyFill="1" applyBorder="1" applyAlignment="1">
      <alignment horizontal="center" wrapText="1"/>
    </xf>
    <xf numFmtId="0" fontId="0" fillId="0" borderId="29" xfId="0" applyBorder="1"/>
    <xf numFmtId="0" fontId="62" fillId="24" borderId="29" xfId="0" applyFont="1" applyFill="1" applyBorder="1" applyAlignment="1">
      <alignment horizontal="center" vertical="top" wrapText="1"/>
    </xf>
    <xf numFmtId="0" fontId="62" fillId="24" borderId="32" xfId="0" applyFont="1" applyFill="1" applyBorder="1" applyAlignment="1">
      <alignment horizontal="center" vertical="top" wrapText="1"/>
    </xf>
    <xf numFmtId="0" fontId="62" fillId="24" borderId="31" xfId="0" applyFont="1" applyFill="1" applyBorder="1" applyAlignment="1">
      <alignment horizontal="center" wrapText="1"/>
    </xf>
    <xf numFmtId="3" fontId="62" fillId="26" borderId="17" xfId="0" applyNumberFormat="1" applyFont="1" applyFill="1" applyBorder="1" applyAlignment="1">
      <alignment horizontal="right" vertical="top" wrapText="1"/>
    </xf>
    <xf numFmtId="0" fontId="62" fillId="26" borderId="17" xfId="0" applyFont="1" applyFill="1" applyBorder="1"/>
    <xf numFmtId="3" fontId="63" fillId="26" borderId="17" xfId="0" applyNumberFormat="1" applyFont="1" applyFill="1" applyBorder="1" applyAlignment="1">
      <alignment horizontal="right" vertical="top" wrapText="1"/>
    </xf>
    <xf numFmtId="0" fontId="62" fillId="24" borderId="30" xfId="0" applyFont="1" applyFill="1" applyBorder="1" applyAlignment="1">
      <alignment horizontal="center" vertical="top" wrapText="1"/>
    </xf>
    <xf numFmtId="3" fontId="62" fillId="27" borderId="17" xfId="0" applyNumberFormat="1" applyFont="1" applyFill="1" applyBorder="1" applyAlignment="1">
      <alignment horizontal="right" vertical="top" wrapText="1"/>
    </xf>
    <xf numFmtId="0" fontId="62" fillId="27" borderId="17" xfId="0" applyFont="1" applyFill="1" applyBorder="1"/>
    <xf numFmtId="0" fontId="62" fillId="27" borderId="25" xfId="0" applyFont="1" applyFill="1" applyBorder="1"/>
    <xf numFmtId="0" fontId="62" fillId="28" borderId="22" xfId="0" applyFont="1" applyFill="1" applyBorder="1" applyAlignment="1">
      <alignment horizontal="center" wrapText="1"/>
    </xf>
    <xf numFmtId="0" fontId="62" fillId="28" borderId="23" xfId="0" applyFont="1" applyFill="1" applyBorder="1" applyAlignment="1">
      <alignment horizontal="center" wrapText="1"/>
    </xf>
    <xf numFmtId="0" fontId="62" fillId="28" borderId="18" xfId="0" applyFont="1" applyFill="1" applyBorder="1" applyAlignment="1">
      <alignment horizontal="center" wrapText="1"/>
    </xf>
    <xf numFmtId="3" fontId="62" fillId="29" borderId="17" xfId="0" applyNumberFormat="1" applyFont="1" applyFill="1" applyBorder="1" applyAlignment="1">
      <alignment horizontal="right" vertical="top" wrapText="1"/>
    </xf>
    <xf numFmtId="0" fontId="62" fillId="29" borderId="17" xfId="0" applyFont="1" applyFill="1" applyBorder="1"/>
    <xf numFmtId="0" fontId="62" fillId="30" borderId="23" xfId="0" applyFont="1" applyFill="1" applyBorder="1" applyAlignment="1">
      <alignment horizontal="center" wrapText="1"/>
    </xf>
    <xf numFmtId="0" fontId="62" fillId="30" borderId="18" xfId="0" applyFont="1" applyFill="1" applyBorder="1" applyAlignment="1">
      <alignment horizontal="center" wrapText="1"/>
    </xf>
    <xf numFmtId="0" fontId="62" fillId="30" borderId="17" xfId="0" applyFont="1" applyFill="1" applyBorder="1" applyAlignment="1">
      <alignment horizontal="center" wrapText="1"/>
    </xf>
    <xf numFmtId="0" fontId="62" fillId="30" borderId="22" xfId="0" applyFont="1" applyFill="1" applyBorder="1" applyAlignment="1">
      <alignment horizontal="center" wrapText="1"/>
    </xf>
    <xf numFmtId="0" fontId="62" fillId="28" borderId="21" xfId="0" applyFont="1" applyFill="1" applyBorder="1" applyAlignment="1">
      <alignment horizontal="center" vertical="top" wrapText="1"/>
    </xf>
    <xf numFmtId="0" fontId="62" fillId="28" borderId="0" xfId="0" applyFont="1" applyFill="1" applyBorder="1" applyAlignment="1">
      <alignment vertical="top" wrapText="1"/>
    </xf>
    <xf numFmtId="0" fontId="62" fillId="28" borderId="17" xfId="0" applyFont="1" applyFill="1" applyBorder="1" applyAlignment="1">
      <alignment horizontal="center" wrapText="1"/>
    </xf>
    <xf numFmtId="0" fontId="62" fillId="28" borderId="19" xfId="0" applyFont="1" applyFill="1" applyBorder="1" applyAlignment="1">
      <alignment horizontal="center" vertical="top" wrapText="1"/>
    </xf>
    <xf numFmtId="0" fontId="62" fillId="28" borderId="24" xfId="0" applyFont="1" applyFill="1" applyBorder="1" applyAlignment="1">
      <alignment horizontal="center" vertical="top" wrapText="1"/>
    </xf>
    <xf numFmtId="0" fontId="62" fillId="28" borderId="0" xfId="0" applyFont="1" applyFill="1" applyBorder="1" applyAlignment="1">
      <alignment horizontal="center" vertical="top" wrapText="1"/>
    </xf>
    <xf numFmtId="0" fontId="62" fillId="30" borderId="0" xfId="0" applyFont="1" applyFill="1" applyBorder="1" applyAlignment="1">
      <alignment horizontal="center" wrapText="1"/>
    </xf>
    <xf numFmtId="0" fontId="62" fillId="33" borderId="22" xfId="0" applyFont="1" applyFill="1" applyBorder="1" applyAlignment="1">
      <alignment horizontal="center" wrapText="1"/>
    </xf>
    <xf numFmtId="0" fontId="62" fillId="33" borderId="23" xfId="0" applyFont="1" applyFill="1" applyBorder="1" applyAlignment="1">
      <alignment horizontal="center" wrapText="1"/>
    </xf>
    <xf numFmtId="0" fontId="62" fillId="33" borderId="18" xfId="0" applyFont="1" applyFill="1" applyBorder="1" applyAlignment="1">
      <alignment horizontal="center" wrapText="1"/>
    </xf>
    <xf numFmtId="0" fontId="62" fillId="33" borderId="20" xfId="0" applyFont="1" applyFill="1" applyBorder="1" applyAlignment="1">
      <alignment horizontal="center" wrapText="1"/>
    </xf>
    <xf numFmtId="0" fontId="62" fillId="33" borderId="17" xfId="0" applyFont="1" applyFill="1" applyBorder="1" applyAlignment="1">
      <alignment horizontal="center" wrapText="1"/>
    </xf>
    <xf numFmtId="0" fontId="62" fillId="33" borderId="0" xfId="0" applyFont="1" applyFill="1" applyBorder="1" applyAlignment="1">
      <alignment horizontal="center" wrapText="1"/>
    </xf>
    <xf numFmtId="3" fontId="62" fillId="32" borderId="17" xfId="0" applyNumberFormat="1" applyFont="1" applyFill="1" applyBorder="1" applyAlignment="1">
      <alignment horizontal="right" vertical="top" wrapText="1"/>
    </xf>
    <xf numFmtId="0" fontId="62" fillId="32" borderId="17" xfId="0" applyFont="1" applyFill="1" applyBorder="1"/>
    <xf numFmtId="3" fontId="62" fillId="32" borderId="22" xfId="0" applyNumberFormat="1" applyFont="1" applyFill="1" applyBorder="1" applyAlignment="1">
      <alignment horizontal="right" vertical="top" wrapText="1"/>
    </xf>
    <xf numFmtId="0" fontId="62" fillId="32" borderId="22" xfId="0" applyFont="1" applyFill="1" applyBorder="1"/>
    <xf numFmtId="3" fontId="65" fillId="24" borderId="17" xfId="0" applyNumberFormat="1" applyFont="1" applyFill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3" fontId="65" fillId="30" borderId="17" xfId="0" applyNumberFormat="1" applyFont="1" applyFill="1" applyBorder="1" applyAlignment="1">
      <alignment horizontal="center" vertical="center" wrapText="1"/>
    </xf>
    <xf numFmtId="3" fontId="65" fillId="28" borderId="17" xfId="0" applyNumberFormat="1" applyFont="1" applyFill="1" applyBorder="1" applyAlignment="1">
      <alignment horizontal="center" vertical="center" wrapText="1"/>
    </xf>
    <xf numFmtId="3" fontId="65" fillId="28" borderId="0" xfId="0" applyNumberFormat="1" applyFont="1" applyFill="1" applyBorder="1" applyAlignment="1">
      <alignment horizontal="center" vertical="center" wrapText="1"/>
    </xf>
    <xf numFmtId="3" fontId="65" fillId="28" borderId="25" xfId="0" applyNumberFormat="1" applyFont="1" applyFill="1" applyBorder="1" applyAlignment="1">
      <alignment horizontal="center" vertical="center" wrapText="1"/>
    </xf>
    <xf numFmtId="3" fontId="65" fillId="33" borderId="17" xfId="0" applyNumberFormat="1" applyFont="1" applyFill="1" applyBorder="1" applyAlignment="1">
      <alignment horizontal="center" vertical="center" wrapText="1"/>
    </xf>
    <xf numFmtId="3" fontId="65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62" fillId="0" borderId="0" xfId="0" applyFont="1" applyAlignment="1"/>
    <xf numFmtId="0" fontId="62" fillId="0" borderId="0" xfId="0" applyFont="1"/>
    <xf numFmtId="3" fontId="62" fillId="26" borderId="0" xfId="0" applyNumberFormat="1" applyFont="1" applyFill="1" applyBorder="1" applyAlignment="1">
      <alignment horizontal="right" vertical="top" wrapText="1"/>
    </xf>
    <xf numFmtId="14" fontId="64" fillId="25" borderId="0" xfId="0" applyNumberFormat="1" applyFont="1" applyFill="1"/>
    <xf numFmtId="0" fontId="62" fillId="24" borderId="17" xfId="0" applyFont="1" applyFill="1" applyBorder="1" applyAlignment="1">
      <alignment horizontal="center" wrapText="1"/>
    </xf>
    <xf numFmtId="0" fontId="62" fillId="24" borderId="63" xfId="0" applyFont="1" applyFill="1" applyBorder="1" applyAlignment="1">
      <alignment horizontal="center" vertical="center" wrapText="1"/>
    </xf>
    <xf numFmtId="0" fontId="62" fillId="24" borderId="64" xfId="0" applyFont="1" applyFill="1" applyBorder="1" applyAlignment="1">
      <alignment horizontal="center" wrapText="1"/>
    </xf>
    <xf numFmtId="0" fontId="62" fillId="24" borderId="63" xfId="0" applyFont="1" applyFill="1" applyBorder="1" applyAlignment="1">
      <alignment horizontal="center" wrapText="1"/>
    </xf>
    <xf numFmtId="3" fontId="62" fillId="0" borderId="63" xfId="0" applyNumberFormat="1" applyFont="1" applyBorder="1" applyAlignment="1">
      <alignment horizontal="right" vertical="top" wrapText="1"/>
    </xf>
    <xf numFmtId="3" fontId="62" fillId="26" borderId="63" xfId="0" applyNumberFormat="1" applyFont="1" applyFill="1" applyBorder="1" applyAlignment="1">
      <alignment horizontal="right" vertical="top" wrapText="1"/>
    </xf>
    <xf numFmtId="0" fontId="62" fillId="0" borderId="63" xfId="0" applyFont="1" applyBorder="1"/>
    <xf numFmtId="0" fontId="62" fillId="26" borderId="65" xfId="0" applyFont="1" applyFill="1" applyBorder="1"/>
    <xf numFmtId="3" fontId="62" fillId="26" borderId="65" xfId="0" applyNumberFormat="1" applyFont="1" applyFill="1" applyBorder="1" applyAlignment="1">
      <alignment horizontal="right" vertical="top" wrapText="1"/>
    </xf>
    <xf numFmtId="0" fontId="62" fillId="26" borderId="63" xfId="0" applyFont="1" applyFill="1" applyBorder="1"/>
    <xf numFmtId="3" fontId="62" fillId="26" borderId="68" xfId="0" applyNumberFormat="1" applyFont="1" applyFill="1" applyBorder="1" applyAlignment="1">
      <alignment horizontal="right" vertical="top" wrapText="1"/>
    </xf>
    <xf numFmtId="3" fontId="62" fillId="26" borderId="69" xfId="0" applyNumberFormat="1" applyFont="1" applyFill="1" applyBorder="1" applyAlignment="1">
      <alignment horizontal="right" vertical="top" wrapText="1"/>
    </xf>
    <xf numFmtId="3" fontId="62" fillId="0" borderId="64" xfId="0" applyNumberFormat="1" applyFont="1" applyBorder="1" applyAlignment="1">
      <alignment horizontal="right" vertical="top" wrapText="1"/>
    </xf>
    <xf numFmtId="3" fontId="62" fillId="26" borderId="64" xfId="0" applyNumberFormat="1" applyFont="1" applyFill="1" applyBorder="1" applyAlignment="1">
      <alignment horizontal="right" vertical="top" wrapText="1"/>
    </xf>
    <xf numFmtId="0" fontId="62" fillId="0" borderId="64" xfId="0" applyFont="1" applyBorder="1"/>
    <xf numFmtId="0" fontId="62" fillId="26" borderId="64" xfId="0" applyFont="1" applyFill="1" applyBorder="1"/>
    <xf numFmtId="0" fontId="62" fillId="24" borderId="63" xfId="0" applyFont="1" applyFill="1" applyBorder="1" applyAlignment="1">
      <alignment horizontal="center" vertical="center" wrapText="1"/>
    </xf>
    <xf numFmtId="0" fontId="62" fillId="24" borderId="17" xfId="0" applyFont="1" applyFill="1" applyBorder="1" applyAlignment="1">
      <alignment horizontal="center" wrapText="1"/>
    </xf>
    <xf numFmtId="3" fontId="62" fillId="0" borderId="63" xfId="0" applyNumberFormat="1" applyFont="1" applyBorder="1" applyAlignment="1" applyProtection="1">
      <alignment horizontal="right" vertical="top" wrapText="1"/>
    </xf>
    <xf numFmtId="0" fontId="62" fillId="24" borderId="63" xfId="0" applyFont="1" applyFill="1" applyBorder="1" applyAlignment="1">
      <alignment horizontal="center" wrapText="1"/>
    </xf>
    <xf numFmtId="3" fontId="63" fillId="26" borderId="63" xfId="0" applyNumberFormat="1" applyFont="1" applyFill="1" applyBorder="1" applyAlignment="1">
      <alignment horizontal="right" vertical="top" wrapText="1"/>
    </xf>
    <xf numFmtId="0" fontId="120" fillId="0" borderId="0" xfId="0" applyFont="1" applyAlignment="1"/>
    <xf numFmtId="0" fontId="120" fillId="0" borderId="0" xfId="0" applyFont="1"/>
    <xf numFmtId="191" fontId="121" fillId="88" borderId="0" xfId="0" applyNumberFormat="1" applyFont="1" applyFill="1"/>
    <xf numFmtId="0" fontId="122" fillId="0" borderId="0" xfId="0" applyFont="1"/>
    <xf numFmtId="0" fontId="120" fillId="89" borderId="63" xfId="0" applyFont="1" applyFill="1" applyBorder="1" applyAlignment="1">
      <alignment horizontal="center" vertical="center" wrapText="1"/>
    </xf>
    <xf numFmtId="0" fontId="120" fillId="89" borderId="64" xfId="0" applyFont="1" applyFill="1" applyBorder="1" applyAlignment="1">
      <alignment horizontal="center" wrapText="1"/>
    </xf>
    <xf numFmtId="0" fontId="120" fillId="89" borderId="30" xfId="0" applyFont="1" applyFill="1" applyBorder="1" applyAlignment="1">
      <alignment horizontal="center" vertical="top" wrapText="1"/>
    </xf>
    <xf numFmtId="0" fontId="120" fillId="89" borderId="0" xfId="0" applyFont="1" applyFill="1" applyBorder="1" applyAlignment="1">
      <alignment vertical="top" wrapText="1"/>
    </xf>
    <xf numFmtId="0" fontId="120" fillId="89" borderId="63" xfId="0" applyFont="1" applyFill="1" applyBorder="1" applyAlignment="1">
      <alignment horizontal="center" wrapText="1"/>
    </xf>
    <xf numFmtId="3" fontId="120" fillId="0" borderId="63" xfId="0" applyNumberFormat="1" applyFont="1" applyBorder="1" applyAlignment="1">
      <alignment horizontal="right" vertical="top" wrapText="1"/>
    </xf>
    <xf numFmtId="3" fontId="120" fillId="90" borderId="63" xfId="0" applyNumberFormat="1" applyFont="1" applyFill="1" applyBorder="1" applyAlignment="1">
      <alignment horizontal="right" vertical="top" wrapText="1"/>
    </xf>
    <xf numFmtId="0" fontId="120" fillId="89" borderId="23" xfId="0" applyFont="1" applyFill="1" applyBorder="1" applyAlignment="1">
      <alignment horizontal="center" wrapText="1"/>
    </xf>
    <xf numFmtId="0" fontId="120" fillId="89" borderId="29" xfId="0" applyFont="1" applyFill="1" applyBorder="1" applyAlignment="1">
      <alignment horizontal="center" vertical="top" wrapText="1"/>
    </xf>
    <xf numFmtId="0" fontId="120" fillId="89" borderId="32" xfId="0" applyFont="1" applyFill="1" applyBorder="1" applyAlignment="1">
      <alignment horizontal="center" vertical="top" wrapText="1"/>
    </xf>
    <xf numFmtId="0" fontId="120" fillId="89" borderId="0" xfId="0" applyFont="1" applyFill="1" applyBorder="1" applyAlignment="1">
      <alignment horizontal="center" vertical="top" wrapText="1"/>
    </xf>
    <xf numFmtId="0" fontId="120" fillId="89" borderId="18" xfId="0" applyFont="1" applyFill="1" applyBorder="1" applyAlignment="1">
      <alignment horizontal="center" wrapText="1"/>
    </xf>
    <xf numFmtId="0" fontId="120" fillId="89" borderId="0" xfId="0" applyFont="1" applyFill="1" applyBorder="1" applyAlignment="1">
      <alignment horizontal="center" wrapText="1"/>
    </xf>
    <xf numFmtId="0" fontId="120" fillId="90" borderId="63" xfId="0" applyFont="1" applyFill="1" applyBorder="1"/>
    <xf numFmtId="0" fontId="120" fillId="89" borderId="31" xfId="0" applyFont="1" applyFill="1" applyBorder="1" applyAlignment="1">
      <alignment horizontal="center" wrapText="1"/>
    </xf>
    <xf numFmtId="3" fontId="122" fillId="90" borderId="63" xfId="0" applyNumberFormat="1" applyFont="1" applyFill="1" applyBorder="1" applyAlignment="1">
      <alignment horizontal="right" vertical="top" wrapText="1"/>
    </xf>
    <xf numFmtId="0" fontId="120" fillId="92" borderId="63" xfId="0" applyFont="1" applyFill="1" applyBorder="1" applyAlignment="1">
      <alignment horizontal="center" vertical="center" wrapText="1"/>
    </xf>
    <xf numFmtId="0" fontId="120" fillId="92" borderId="64" xfId="0" applyFont="1" applyFill="1" applyBorder="1" applyAlignment="1">
      <alignment horizontal="center" wrapText="1"/>
    </xf>
    <xf numFmtId="0" fontId="120" fillId="92" borderId="0" xfId="0" applyFont="1" applyFill="1" applyBorder="1" applyAlignment="1">
      <alignment vertical="top" wrapText="1"/>
    </xf>
    <xf numFmtId="0" fontId="120" fillId="92" borderId="63" xfId="0" applyFont="1" applyFill="1" applyBorder="1" applyAlignment="1">
      <alignment horizontal="center" wrapText="1"/>
    </xf>
    <xf numFmtId="0" fontId="120" fillId="92" borderId="23" xfId="0" applyFont="1" applyFill="1" applyBorder="1" applyAlignment="1">
      <alignment horizontal="center" wrapText="1"/>
    </xf>
    <xf numFmtId="0" fontId="120" fillId="92" borderId="29" xfId="0" applyFont="1" applyFill="1" applyBorder="1" applyAlignment="1">
      <alignment horizontal="center" vertical="top" wrapText="1"/>
    </xf>
    <xf numFmtId="0" fontId="120" fillId="92" borderId="32" xfId="0" applyFont="1" applyFill="1" applyBorder="1" applyAlignment="1">
      <alignment horizontal="center" vertical="top" wrapText="1"/>
    </xf>
    <xf numFmtId="0" fontId="120" fillId="92" borderId="0" xfId="0" applyFont="1" applyFill="1" applyBorder="1" applyAlignment="1">
      <alignment horizontal="center" vertical="top" wrapText="1"/>
    </xf>
    <xf numFmtId="0" fontId="120" fillId="92" borderId="18" xfId="0" applyFont="1" applyFill="1" applyBorder="1" applyAlignment="1">
      <alignment horizontal="center" wrapText="1"/>
    </xf>
    <xf numFmtId="0" fontId="120" fillId="92" borderId="0" xfId="0" applyFont="1" applyFill="1" applyBorder="1" applyAlignment="1">
      <alignment horizontal="center" wrapText="1"/>
    </xf>
    <xf numFmtId="0" fontId="120" fillId="92" borderId="70" xfId="0" applyFont="1" applyFill="1" applyBorder="1" applyAlignment="1">
      <alignment horizontal="center" wrapText="1"/>
    </xf>
    <xf numFmtId="0" fontId="120" fillId="92" borderId="72" xfId="0" applyFont="1" applyFill="1" applyBorder="1" applyAlignment="1">
      <alignment horizontal="center" vertical="top" wrapText="1"/>
    </xf>
    <xf numFmtId="0" fontId="62" fillId="93" borderId="63" xfId="0" applyFont="1" applyFill="1" applyBorder="1" applyAlignment="1">
      <alignment horizontal="center" vertical="center" wrapText="1"/>
    </xf>
    <xf numFmtId="0" fontId="62" fillId="93" borderId="64" xfId="0" applyFont="1" applyFill="1" applyBorder="1" applyAlignment="1">
      <alignment horizontal="center" wrapText="1"/>
    </xf>
    <xf numFmtId="0" fontId="62" fillId="93" borderId="72" xfId="0" applyFont="1" applyFill="1" applyBorder="1" applyAlignment="1">
      <alignment horizontal="center" vertical="top" wrapText="1"/>
    </xf>
    <xf numFmtId="0" fontId="62" fillId="93" borderId="0" xfId="0" applyFont="1" applyFill="1" applyBorder="1" applyAlignment="1">
      <alignment vertical="top" wrapText="1"/>
    </xf>
    <xf numFmtId="0" fontId="62" fillId="93" borderId="63" xfId="0" applyFont="1" applyFill="1" applyBorder="1" applyAlignment="1">
      <alignment horizontal="center" wrapText="1"/>
    </xf>
    <xf numFmtId="3" fontId="62" fillId="94" borderId="63" xfId="0" applyNumberFormat="1" applyFont="1" applyFill="1" applyBorder="1" applyAlignment="1">
      <alignment horizontal="right" vertical="top" wrapText="1"/>
    </xf>
    <xf numFmtId="0" fontId="62" fillId="94" borderId="65" xfId="0" applyFont="1" applyFill="1" applyBorder="1"/>
    <xf numFmtId="0" fontId="62" fillId="93" borderId="23" xfId="0" applyFont="1" applyFill="1" applyBorder="1" applyAlignment="1">
      <alignment horizontal="center" wrapText="1"/>
    </xf>
    <xf numFmtId="0" fontId="62" fillId="93" borderId="29" xfId="0" applyFont="1" applyFill="1" applyBorder="1" applyAlignment="1">
      <alignment horizontal="center" vertical="top" wrapText="1"/>
    </xf>
    <xf numFmtId="0" fontId="62" fillId="93" borderId="32" xfId="0" applyFont="1" applyFill="1" applyBorder="1" applyAlignment="1">
      <alignment horizontal="center" vertical="top" wrapText="1"/>
    </xf>
    <xf numFmtId="0" fontId="62" fillId="93" borderId="0" xfId="0" applyFont="1" applyFill="1" applyBorder="1" applyAlignment="1">
      <alignment horizontal="center" vertical="top" wrapText="1"/>
    </xf>
    <xf numFmtId="0" fontId="62" fillId="93" borderId="18" xfId="0" applyFont="1" applyFill="1" applyBorder="1" applyAlignment="1">
      <alignment horizontal="center" wrapText="1"/>
    </xf>
    <xf numFmtId="3" fontId="62" fillId="94" borderId="0" xfId="0" applyNumberFormat="1" applyFont="1" applyFill="1" applyBorder="1" applyAlignment="1">
      <alignment horizontal="right" vertical="top" wrapText="1"/>
    </xf>
    <xf numFmtId="3" fontId="62" fillId="94" borderId="65" xfId="0" applyNumberFormat="1" applyFont="1" applyFill="1" applyBorder="1" applyAlignment="1">
      <alignment horizontal="right" vertical="top" wrapText="1"/>
    </xf>
    <xf numFmtId="0" fontId="62" fillId="93" borderId="0" xfId="0" applyFont="1" applyFill="1" applyBorder="1" applyAlignment="1">
      <alignment horizontal="center" wrapText="1"/>
    </xf>
    <xf numFmtId="0" fontId="62" fillId="94" borderId="63" xfId="0" applyFont="1" applyFill="1" applyBorder="1"/>
    <xf numFmtId="3" fontId="62" fillId="94" borderId="68" xfId="0" applyNumberFormat="1" applyFont="1" applyFill="1" applyBorder="1" applyAlignment="1">
      <alignment horizontal="right" vertical="top" wrapText="1"/>
    </xf>
    <xf numFmtId="3" fontId="62" fillId="94" borderId="69" xfId="0" applyNumberFormat="1" applyFont="1" applyFill="1" applyBorder="1" applyAlignment="1">
      <alignment horizontal="right" vertical="top" wrapText="1"/>
    </xf>
    <xf numFmtId="0" fontId="62" fillId="93" borderId="70" xfId="0" applyFont="1" applyFill="1" applyBorder="1" applyAlignment="1">
      <alignment horizontal="center" wrapText="1"/>
    </xf>
    <xf numFmtId="3" fontId="62" fillId="94" borderId="64" xfId="0" applyNumberFormat="1" applyFont="1" applyFill="1" applyBorder="1" applyAlignment="1">
      <alignment horizontal="right" vertical="top" wrapText="1"/>
    </xf>
    <xf numFmtId="0" fontId="62" fillId="94" borderId="64" xfId="0" applyFont="1" applyFill="1" applyBorder="1"/>
    <xf numFmtId="3" fontId="63" fillId="94" borderId="63" xfId="0" applyNumberFormat="1" applyFont="1" applyFill="1" applyBorder="1" applyAlignment="1">
      <alignment horizontal="right" vertical="top" wrapText="1"/>
    </xf>
    <xf numFmtId="14" fontId="123" fillId="25" borderId="0" xfId="0" applyNumberFormat="1" applyFont="1" applyFill="1"/>
    <xf numFmtId="17" fontId="64" fillId="25" borderId="0" xfId="0" applyNumberFormat="1" applyFont="1" applyFill="1"/>
    <xf numFmtId="0" fontId="62" fillId="24" borderId="72" xfId="0" applyFont="1" applyFill="1" applyBorder="1" applyAlignment="1">
      <alignment horizontal="center" vertical="top" wrapText="1"/>
    </xf>
    <xf numFmtId="0" fontId="62" fillId="24" borderId="70" xfId="0" applyFont="1" applyFill="1" applyBorder="1" applyAlignment="1">
      <alignment horizontal="center" wrapText="1"/>
    </xf>
    <xf numFmtId="14" fontId="64" fillId="25" borderId="0" xfId="0" applyNumberFormat="1" applyFont="1" applyFill="1" applyProtection="1"/>
    <xf numFmtId="0" fontId="62" fillId="24" borderId="22" xfId="0" applyFont="1" applyFill="1" applyBorder="1" applyAlignment="1">
      <alignment horizontal="center" wrapText="1"/>
    </xf>
    <xf numFmtId="0" fontId="62" fillId="24" borderId="76" xfId="0" applyFont="1" applyFill="1" applyBorder="1" applyAlignment="1">
      <alignment horizontal="center" wrapText="1"/>
    </xf>
    <xf numFmtId="191" fontId="121" fillId="91" borderId="0" xfId="0" applyNumberFormat="1" applyFont="1" applyFill="1"/>
    <xf numFmtId="3" fontId="120" fillId="0" borderId="78" xfId="0" applyNumberFormat="1" applyFont="1" applyBorder="1" applyAlignment="1">
      <alignment horizontal="right" vertical="top" wrapText="1"/>
    </xf>
    <xf numFmtId="0" fontId="62" fillId="0" borderId="78" xfId="0" applyFont="1" applyFill="1" applyBorder="1"/>
    <xf numFmtId="3" fontId="62" fillId="94" borderId="78" xfId="0" applyNumberFormat="1" applyFont="1" applyFill="1" applyBorder="1" applyAlignment="1">
      <alignment horizontal="right" vertical="top" wrapText="1"/>
    </xf>
    <xf numFmtId="0" fontId="62" fillId="94" borderId="79" xfId="0" applyFont="1" applyFill="1" applyBorder="1"/>
    <xf numFmtId="3" fontId="62" fillId="94" borderId="79" xfId="0" applyNumberFormat="1" applyFont="1" applyFill="1" applyBorder="1" applyAlignment="1">
      <alignment horizontal="right" vertical="top" wrapText="1"/>
    </xf>
    <xf numFmtId="0" fontId="62" fillId="94" borderId="78" xfId="0" applyFont="1" applyFill="1" applyBorder="1"/>
    <xf numFmtId="3" fontId="62" fillId="94" borderId="80" xfId="0" applyNumberFormat="1" applyFont="1" applyFill="1" applyBorder="1" applyAlignment="1">
      <alignment horizontal="right" vertical="top" wrapText="1"/>
    </xf>
    <xf numFmtId="0" fontId="62" fillId="94" borderId="80" xfId="0" applyFont="1" applyFill="1" applyBorder="1"/>
    <xf numFmtId="3" fontId="62" fillId="0" borderId="78" xfId="0" applyNumberFormat="1" applyFont="1" applyBorder="1" applyAlignment="1">
      <alignment horizontal="right" vertical="top" wrapText="1"/>
    </xf>
    <xf numFmtId="3" fontId="63" fillId="94" borderId="78" xfId="0" applyNumberFormat="1" applyFont="1" applyFill="1" applyBorder="1" applyAlignment="1">
      <alignment horizontal="right" vertical="top" wrapText="1"/>
    </xf>
    <xf numFmtId="3" fontId="62" fillId="26" borderId="78" xfId="0" applyNumberFormat="1" applyFont="1" applyFill="1" applyBorder="1" applyAlignment="1">
      <alignment horizontal="right" vertical="top" wrapText="1"/>
    </xf>
    <xf numFmtId="3" fontId="62" fillId="0" borderId="78" xfId="0" applyNumberFormat="1" applyFont="1" applyBorder="1" applyAlignment="1" applyProtection="1">
      <alignment horizontal="right" vertical="top" wrapText="1"/>
    </xf>
    <xf numFmtId="0" fontId="62" fillId="0" borderId="78" xfId="0" applyFont="1" applyBorder="1"/>
    <xf numFmtId="0" fontId="62" fillId="26" borderId="79" xfId="0" applyFont="1" applyFill="1" applyBorder="1"/>
    <xf numFmtId="3" fontId="62" fillId="26" borderId="79" xfId="0" applyNumberFormat="1" applyFont="1" applyFill="1" applyBorder="1" applyAlignment="1">
      <alignment horizontal="right" vertical="top" wrapText="1"/>
    </xf>
    <xf numFmtId="0" fontId="62" fillId="26" borderId="78" xfId="0" applyFont="1" applyFill="1" applyBorder="1"/>
    <xf numFmtId="3" fontId="62" fillId="0" borderId="80" xfId="0" applyNumberFormat="1" applyFont="1" applyBorder="1" applyAlignment="1">
      <alignment horizontal="right" vertical="top" wrapText="1"/>
    </xf>
    <xf numFmtId="3" fontId="62" fillId="26" borderId="80" xfId="0" applyNumberFormat="1" applyFont="1" applyFill="1" applyBorder="1" applyAlignment="1">
      <alignment horizontal="right" vertical="top" wrapText="1"/>
    </xf>
    <xf numFmtId="0" fontId="62" fillId="0" borderId="80" xfId="0" applyFont="1" applyBorder="1"/>
    <xf numFmtId="0" fontId="62" fillId="26" borderId="80" xfId="0" applyFont="1" applyFill="1" applyBorder="1"/>
    <xf numFmtId="3" fontId="63" fillId="26" borderId="78" xfId="0" applyNumberFormat="1" applyFont="1" applyFill="1" applyBorder="1" applyAlignment="1">
      <alignment horizontal="right" vertical="top" wrapText="1"/>
    </xf>
    <xf numFmtId="3" fontId="120" fillId="95" borderId="78" xfId="0" applyNumberFormat="1" applyFont="1" applyFill="1" applyBorder="1" applyAlignment="1">
      <alignment horizontal="right" vertical="top" wrapText="1"/>
    </xf>
    <xf numFmtId="0" fontId="120" fillId="0" borderId="78" xfId="0" applyFont="1" applyBorder="1"/>
    <xf numFmtId="0" fontId="120" fillId="95" borderId="79" xfId="0" applyFont="1" applyFill="1" applyBorder="1"/>
    <xf numFmtId="3" fontId="120" fillId="95" borderId="0" xfId="0" applyNumberFormat="1" applyFont="1" applyFill="1" applyBorder="1" applyAlignment="1">
      <alignment horizontal="right" vertical="top" wrapText="1"/>
    </xf>
    <xf numFmtId="3" fontId="120" fillId="95" borderId="79" xfId="0" applyNumberFormat="1" applyFont="1" applyFill="1" applyBorder="1" applyAlignment="1">
      <alignment horizontal="right" vertical="top" wrapText="1"/>
    </xf>
    <xf numFmtId="0" fontId="120" fillId="95" borderId="78" xfId="0" applyFont="1" applyFill="1" applyBorder="1"/>
    <xf numFmtId="3" fontId="120" fillId="95" borderId="68" xfId="0" applyNumberFormat="1" applyFont="1" applyFill="1" applyBorder="1" applyAlignment="1">
      <alignment horizontal="right" vertical="top" wrapText="1"/>
    </xf>
    <xf numFmtId="3" fontId="120" fillId="95" borderId="69" xfId="0" applyNumberFormat="1" applyFont="1" applyFill="1" applyBorder="1" applyAlignment="1">
      <alignment horizontal="right" vertical="top" wrapText="1"/>
    </xf>
    <xf numFmtId="3" fontId="120" fillId="0" borderId="80" xfId="0" applyNumberFormat="1" applyFont="1" applyBorder="1" applyAlignment="1">
      <alignment horizontal="right" vertical="top" wrapText="1"/>
    </xf>
    <xf numFmtId="3" fontId="120" fillId="95" borderId="80" xfId="0" applyNumberFormat="1" applyFont="1" applyFill="1" applyBorder="1" applyAlignment="1">
      <alignment horizontal="right" vertical="top" wrapText="1"/>
    </xf>
    <xf numFmtId="0" fontId="120" fillId="0" borderId="80" xfId="0" applyFont="1" applyBorder="1"/>
    <xf numFmtId="0" fontId="120" fillId="95" borderId="80" xfId="0" applyFont="1" applyFill="1" applyBorder="1"/>
    <xf numFmtId="3" fontId="122" fillId="95" borderId="78" xfId="0" applyNumberFormat="1" applyFont="1" applyFill="1" applyBorder="1" applyAlignment="1">
      <alignment horizontal="right" vertical="top" wrapText="1"/>
    </xf>
    <xf numFmtId="0" fontId="62" fillId="0" borderId="78" xfId="0" applyFont="1" applyBorder="1" applyProtection="1"/>
    <xf numFmtId="14" fontId="121" fillId="91" borderId="0" xfId="0" applyNumberFormat="1" applyFont="1" applyFill="1"/>
    <xf numFmtId="0" fontId="62" fillId="0" borderId="78" xfId="0" applyFont="1" applyFill="1" applyBorder="1" applyProtection="1"/>
    <xf numFmtId="3" fontId="62" fillId="0" borderId="75" xfId="0" applyNumberFormat="1" applyFont="1" applyBorder="1" applyAlignment="1">
      <alignment horizontal="right" vertical="top" wrapText="1"/>
    </xf>
    <xf numFmtId="3" fontId="62" fillId="96" borderId="75" xfId="0" applyNumberFormat="1" applyFont="1" applyFill="1" applyBorder="1" applyAlignment="1">
      <alignment horizontal="right" vertical="top" wrapText="1"/>
    </xf>
    <xf numFmtId="0" fontId="62" fillId="0" borderId="75" xfId="0" applyFont="1" applyBorder="1"/>
    <xf numFmtId="0" fontId="62" fillId="97" borderId="81" xfId="0" applyFont="1" applyFill="1" applyBorder="1"/>
    <xf numFmtId="3" fontId="62" fillId="97" borderId="75" xfId="0" applyNumberFormat="1" applyFont="1" applyFill="1" applyBorder="1" applyAlignment="1">
      <alignment horizontal="right" vertical="top" wrapText="1"/>
    </xf>
    <xf numFmtId="3" fontId="63" fillId="97" borderId="75" xfId="0" applyNumberFormat="1" applyFont="1" applyFill="1" applyBorder="1" applyAlignment="1">
      <alignment horizontal="right" vertical="top" wrapText="1"/>
    </xf>
    <xf numFmtId="3" fontId="63" fillId="97" borderId="0" xfId="0" applyNumberFormat="1" applyFont="1" applyFill="1" applyBorder="1" applyAlignment="1">
      <alignment horizontal="right" vertical="top" wrapText="1"/>
    </xf>
    <xf numFmtId="3" fontId="63" fillId="97" borderId="81" xfId="0" applyNumberFormat="1" applyFont="1" applyFill="1" applyBorder="1" applyAlignment="1">
      <alignment horizontal="right" vertical="top" wrapText="1"/>
    </xf>
    <xf numFmtId="0" fontId="62" fillId="97" borderId="75" xfId="0" applyFont="1" applyFill="1" applyBorder="1"/>
    <xf numFmtId="3" fontId="63" fillId="97" borderId="82" xfId="0" applyNumberFormat="1" applyFont="1" applyFill="1" applyBorder="1" applyAlignment="1">
      <alignment horizontal="right" vertical="top" wrapText="1"/>
    </xf>
    <xf numFmtId="3" fontId="63" fillId="97" borderId="83" xfId="0" applyNumberFormat="1" applyFont="1" applyFill="1" applyBorder="1" applyAlignment="1">
      <alignment horizontal="right" vertical="top" wrapText="1"/>
    </xf>
    <xf numFmtId="3" fontId="62" fillId="0" borderId="77" xfId="0" applyNumberFormat="1" applyFont="1" applyBorder="1" applyAlignment="1">
      <alignment horizontal="right" vertical="top" wrapText="1"/>
    </xf>
    <xf numFmtId="0" fontId="62" fillId="97" borderId="77" xfId="0" applyFont="1" applyFill="1" applyBorder="1"/>
    <xf numFmtId="0" fontId="124" fillId="0" borderId="84" xfId="382" applyFont="1" applyBorder="1"/>
    <xf numFmtId="0" fontId="62" fillId="0" borderId="63" xfId="0" applyFont="1" applyBorder="1" applyProtection="1"/>
    <xf numFmtId="0" fontId="62" fillId="0" borderId="64" xfId="0" applyFont="1" applyBorder="1" applyProtection="1"/>
    <xf numFmtId="3" fontId="120" fillId="0" borderId="75" xfId="0" applyNumberFormat="1" applyFont="1" applyBorder="1" applyAlignment="1">
      <alignment horizontal="right" vertical="top" wrapText="1"/>
    </xf>
    <xf numFmtId="0" fontId="120" fillId="0" borderId="75" xfId="0" applyFont="1" applyBorder="1"/>
    <xf numFmtId="0" fontId="120" fillId="0" borderId="81" xfId="0" applyFont="1" applyBorder="1"/>
    <xf numFmtId="3" fontId="120" fillId="0" borderId="0" xfId="0" applyNumberFormat="1" applyFont="1" applyBorder="1" applyAlignment="1">
      <alignment horizontal="right" vertical="top" wrapText="1"/>
    </xf>
    <xf numFmtId="3" fontId="120" fillId="0" borderId="81" xfId="0" applyNumberFormat="1" applyFont="1" applyBorder="1" applyAlignment="1">
      <alignment horizontal="right" vertical="top" wrapText="1"/>
    </xf>
    <xf numFmtId="3" fontId="120" fillId="0" borderId="83" xfId="0" applyNumberFormat="1" applyFont="1" applyBorder="1" applyAlignment="1">
      <alignment horizontal="right" vertical="top" wrapText="1"/>
    </xf>
    <xf numFmtId="3" fontId="120" fillId="0" borderId="77" xfId="0" applyNumberFormat="1" applyFont="1" applyBorder="1" applyAlignment="1">
      <alignment horizontal="right" vertical="top" wrapText="1"/>
    </xf>
    <xf numFmtId="0" fontId="120" fillId="0" borderId="77" xfId="0" applyFont="1" applyBorder="1"/>
    <xf numFmtId="3" fontId="122" fillId="98" borderId="75" xfId="0" applyNumberFormat="1" applyFont="1" applyFill="1" applyBorder="1" applyAlignment="1">
      <alignment horizontal="right" vertical="top" wrapText="1"/>
    </xf>
    <xf numFmtId="3" fontId="62" fillId="0" borderId="85" xfId="0" applyNumberFormat="1" applyFont="1" applyBorder="1" applyAlignment="1" applyProtection="1">
      <alignment horizontal="right" vertical="top" wrapText="1"/>
      <protection locked="0"/>
    </xf>
    <xf numFmtId="0" fontId="120" fillId="90" borderId="65" xfId="0" applyFont="1" applyFill="1" applyBorder="1"/>
    <xf numFmtId="3" fontId="120" fillId="90" borderId="0" xfId="0" applyNumberFormat="1" applyFont="1" applyFill="1" applyBorder="1" applyAlignment="1">
      <alignment horizontal="right" vertical="top" wrapText="1"/>
    </xf>
    <xf numFmtId="3" fontId="120" fillId="90" borderId="65" xfId="0" applyNumberFormat="1" applyFont="1" applyFill="1" applyBorder="1" applyAlignment="1">
      <alignment horizontal="right" vertical="top" wrapText="1"/>
    </xf>
    <xf numFmtId="3" fontId="120" fillId="90" borderId="86" xfId="0" applyNumberFormat="1" applyFont="1" applyFill="1" applyBorder="1" applyAlignment="1">
      <alignment horizontal="right" vertical="top" wrapText="1"/>
    </xf>
    <xf numFmtId="3" fontId="120" fillId="90" borderId="69" xfId="0" applyNumberFormat="1" applyFont="1" applyFill="1" applyBorder="1" applyAlignment="1">
      <alignment horizontal="right" vertical="top" wrapText="1"/>
    </xf>
    <xf numFmtId="3" fontId="120" fillId="0" borderId="85" xfId="0" applyNumberFormat="1" applyFont="1" applyBorder="1" applyAlignment="1" applyProtection="1">
      <alignment horizontal="right" vertical="top" wrapText="1"/>
      <protection locked="0"/>
    </xf>
    <xf numFmtId="3" fontId="120" fillId="90" borderId="80" xfId="0" applyNumberFormat="1" applyFont="1" applyFill="1" applyBorder="1" applyAlignment="1">
      <alignment horizontal="right" vertical="top" wrapText="1"/>
    </xf>
    <xf numFmtId="0" fontId="120" fillId="90" borderId="80" xfId="0" applyFont="1" applyFill="1" applyBorder="1"/>
    <xf numFmtId="0" fontId="125" fillId="0" borderId="85" xfId="0" applyFont="1" applyBorder="1" applyProtection="1"/>
    <xf numFmtId="0" fontId="120" fillId="0" borderId="63" xfId="0" applyFont="1" applyBorder="1" applyProtection="1"/>
    <xf numFmtId="3" fontId="62" fillId="26" borderId="86" xfId="0" applyNumberFormat="1" applyFont="1" applyFill="1" applyBorder="1" applyAlignment="1">
      <alignment horizontal="right" vertical="top" wrapText="1"/>
    </xf>
    <xf numFmtId="0" fontId="120" fillId="0" borderId="64" xfId="0" applyFont="1" applyBorder="1" applyProtection="1"/>
    <xf numFmtId="3" fontId="120" fillId="0" borderId="63" xfId="0" applyNumberFormat="1" applyFont="1" applyBorder="1" applyAlignment="1" applyProtection="1">
      <alignment horizontal="right" vertical="top" wrapText="1"/>
    </xf>
    <xf numFmtId="3" fontId="62" fillId="94" borderId="86" xfId="0" applyNumberFormat="1" applyFont="1" applyFill="1" applyBorder="1" applyAlignment="1">
      <alignment horizontal="right" vertical="top" wrapText="1"/>
    </xf>
    <xf numFmtId="3" fontId="62" fillId="0" borderId="64" xfId="0" applyNumberFormat="1" applyFont="1" applyBorder="1" applyAlignment="1" applyProtection="1">
      <alignment horizontal="right" vertical="top" wrapText="1"/>
    </xf>
    <xf numFmtId="3" fontId="62" fillId="0" borderId="63" xfId="828" applyNumberFormat="1" applyFont="1" applyBorder="1" applyAlignment="1">
      <alignment horizontal="right" vertical="top" wrapText="1"/>
    </xf>
    <xf numFmtId="3" fontId="62" fillId="26" borderId="63" xfId="828" applyNumberFormat="1" applyFont="1" applyFill="1" applyBorder="1" applyAlignment="1">
      <alignment horizontal="right" vertical="top" wrapText="1"/>
    </xf>
    <xf numFmtId="0" fontId="62" fillId="0" borderId="63" xfId="828" applyFont="1" applyBorder="1"/>
    <xf numFmtId="0" fontId="62" fillId="0" borderId="63" xfId="828" applyFont="1" applyBorder="1" applyProtection="1"/>
    <xf numFmtId="0" fontId="62" fillId="26" borderId="65" xfId="828" applyFont="1" applyFill="1" applyBorder="1"/>
    <xf numFmtId="3" fontId="62" fillId="0" borderId="63" xfId="828" applyNumberFormat="1" applyFont="1" applyBorder="1" applyAlignment="1" applyProtection="1">
      <alignment horizontal="right" vertical="top" wrapText="1"/>
    </xf>
    <xf numFmtId="3" fontId="62" fillId="26" borderId="0" xfId="828" applyNumberFormat="1" applyFont="1" applyFill="1" applyBorder="1" applyAlignment="1">
      <alignment horizontal="right" vertical="top" wrapText="1"/>
    </xf>
    <xf numFmtId="3" fontId="62" fillId="26" borderId="65" xfId="828" applyNumberFormat="1" applyFont="1" applyFill="1" applyBorder="1" applyAlignment="1">
      <alignment horizontal="right" vertical="top" wrapText="1"/>
    </xf>
    <xf numFmtId="0" fontId="62" fillId="26" borderId="63" xfId="828" applyFont="1" applyFill="1" applyBorder="1"/>
    <xf numFmtId="3" fontId="62" fillId="26" borderId="86" xfId="828" applyNumberFormat="1" applyFont="1" applyFill="1" applyBorder="1" applyAlignment="1">
      <alignment horizontal="right" vertical="top" wrapText="1"/>
    </xf>
    <xf numFmtId="3" fontId="62" fillId="26" borderId="69" xfId="828" applyNumberFormat="1" applyFont="1" applyFill="1" applyBorder="1" applyAlignment="1">
      <alignment horizontal="right" vertical="top" wrapText="1"/>
    </xf>
    <xf numFmtId="3" fontId="62" fillId="26" borderId="64" xfId="828" applyNumberFormat="1" applyFont="1" applyFill="1" applyBorder="1" applyAlignment="1">
      <alignment horizontal="right" vertical="top" wrapText="1"/>
    </xf>
    <xf numFmtId="3" fontId="62" fillId="0" borderId="64" xfId="828" applyNumberFormat="1" applyFont="1" applyBorder="1" applyAlignment="1">
      <alignment horizontal="right" vertical="top" wrapText="1"/>
    </xf>
    <xf numFmtId="0" fontId="62" fillId="26" borderId="64" xfId="828" applyFont="1" applyFill="1" applyBorder="1"/>
    <xf numFmtId="3" fontId="63" fillId="26" borderId="63" xfId="828" applyNumberFormat="1" applyFont="1" applyFill="1" applyBorder="1" applyAlignment="1">
      <alignment horizontal="right" vertical="top" wrapText="1"/>
    </xf>
    <xf numFmtId="3" fontId="62" fillId="0" borderId="63" xfId="0" applyNumberFormat="1" applyFont="1" applyBorder="1" applyAlignment="1">
      <alignment horizontal="right" vertical="top" wrapText="1"/>
    </xf>
    <xf numFmtId="0" fontId="62" fillId="0" borderId="63" xfId="0" applyFont="1" applyBorder="1"/>
    <xf numFmtId="3" fontId="62" fillId="0" borderId="64" xfId="0" applyNumberFormat="1" applyFont="1" applyBorder="1" applyAlignment="1">
      <alignment horizontal="right" vertical="top" wrapText="1"/>
    </xf>
    <xf numFmtId="0" fontId="62" fillId="0" borderId="64" xfId="0" applyFont="1" applyBorder="1"/>
    <xf numFmtId="3" fontId="62" fillId="26" borderId="63" xfId="0" applyNumberFormat="1" applyFont="1" applyFill="1" applyBorder="1" applyAlignment="1">
      <alignment horizontal="right" vertical="top" wrapText="1"/>
    </xf>
    <xf numFmtId="0" fontId="62" fillId="26" borderId="65" xfId="0" applyFont="1" applyFill="1" applyBorder="1"/>
    <xf numFmtId="3" fontId="62" fillId="26" borderId="0" xfId="0" applyNumberFormat="1" applyFont="1" applyFill="1" applyBorder="1" applyAlignment="1">
      <alignment horizontal="right" vertical="top" wrapText="1"/>
    </xf>
    <xf numFmtId="3" fontId="62" fillId="26" borderId="65" xfId="0" applyNumberFormat="1" applyFont="1" applyFill="1" applyBorder="1" applyAlignment="1">
      <alignment horizontal="right" vertical="top" wrapText="1"/>
    </xf>
    <xf numFmtId="0" fontId="62" fillId="26" borderId="63" xfId="0" applyFont="1" applyFill="1" applyBorder="1"/>
    <xf numFmtId="3" fontId="62" fillId="26" borderId="86" xfId="0" applyNumberFormat="1" applyFont="1" applyFill="1" applyBorder="1" applyAlignment="1">
      <alignment horizontal="right" vertical="top" wrapText="1"/>
    </xf>
    <xf numFmtId="3" fontId="62" fillId="26" borderId="69" xfId="0" applyNumberFormat="1" applyFont="1" applyFill="1" applyBorder="1" applyAlignment="1">
      <alignment horizontal="right" vertical="top" wrapText="1"/>
    </xf>
    <xf numFmtId="3" fontId="62" fillId="26" borderId="64" xfId="0" applyNumberFormat="1" applyFont="1" applyFill="1" applyBorder="1" applyAlignment="1">
      <alignment horizontal="right" vertical="top" wrapText="1"/>
    </xf>
    <xf numFmtId="0" fontId="62" fillId="26" borderId="64" xfId="0" applyFont="1" applyFill="1" applyBorder="1"/>
    <xf numFmtId="3" fontId="63" fillId="26" borderId="63" xfId="0" applyNumberFormat="1" applyFont="1" applyFill="1" applyBorder="1" applyAlignment="1">
      <alignment horizontal="right" vertical="top" wrapText="1"/>
    </xf>
    <xf numFmtId="0" fontId="62" fillId="0" borderId="63" xfId="0" applyFont="1" applyBorder="1" applyProtection="1"/>
    <xf numFmtId="0" fontId="120" fillId="0" borderId="63" xfId="0" applyFont="1" applyBorder="1" applyProtection="1"/>
    <xf numFmtId="194" fontId="124" fillId="0" borderId="84" xfId="961" applyNumberFormat="1" applyFont="1" applyBorder="1" applyAlignment="1">
      <alignment horizontal="right" vertical="top" wrapText="1"/>
    </xf>
    <xf numFmtId="194" fontId="124" fillId="99" borderId="84" xfId="961" applyNumberFormat="1" applyFont="1" applyFill="1" applyBorder="1" applyAlignment="1">
      <alignment horizontal="right" vertical="top" wrapText="1"/>
    </xf>
    <xf numFmtId="0" fontId="132" fillId="0" borderId="84" xfId="961" applyFont="1" applyBorder="1"/>
    <xf numFmtId="0" fontId="124" fillId="99" borderId="99" xfId="961" applyFont="1" applyFill="1" applyBorder="1"/>
    <xf numFmtId="194" fontId="124" fillId="99" borderId="0" xfId="961" applyNumberFormat="1" applyFont="1" applyFill="1" applyBorder="1" applyAlignment="1">
      <alignment horizontal="right" vertical="top" wrapText="1"/>
    </xf>
    <xf numFmtId="194" fontId="124" fillId="99" borderId="99" xfId="961" applyNumberFormat="1" applyFont="1" applyFill="1" applyBorder="1" applyAlignment="1">
      <alignment horizontal="right" vertical="top" wrapText="1"/>
    </xf>
    <xf numFmtId="0" fontId="124" fillId="99" borderId="84" xfId="961" applyFont="1" applyFill="1" applyBorder="1"/>
    <xf numFmtId="194" fontId="124" fillId="99" borderId="100" xfId="961" applyNumberFormat="1" applyFont="1" applyFill="1" applyBorder="1" applyAlignment="1">
      <alignment horizontal="right" vertical="top" wrapText="1"/>
    </xf>
    <xf numFmtId="194" fontId="124" fillId="99" borderId="101" xfId="961" applyNumberFormat="1" applyFont="1" applyFill="1" applyBorder="1" applyAlignment="1">
      <alignment horizontal="right" vertical="top" wrapText="1"/>
    </xf>
    <xf numFmtId="0" fontId="124" fillId="0" borderId="84" xfId="961" applyFont="1" applyBorder="1"/>
    <xf numFmtId="194" fontId="124" fillId="0" borderId="98" xfId="961" applyNumberFormat="1" applyFont="1" applyBorder="1" applyAlignment="1">
      <alignment horizontal="right" vertical="top" wrapText="1"/>
    </xf>
    <xf numFmtId="194" fontId="124" fillId="99" borderId="98" xfId="961" applyNumberFormat="1" applyFont="1" applyFill="1" applyBorder="1" applyAlignment="1">
      <alignment horizontal="right" vertical="top" wrapText="1"/>
    </xf>
    <xf numFmtId="0" fontId="124" fillId="0" borderId="98" xfId="961" applyFont="1" applyBorder="1"/>
    <xf numFmtId="0" fontId="124" fillId="99" borderId="98" xfId="961" applyFont="1" applyFill="1" applyBorder="1"/>
    <xf numFmtId="194" fontId="133" fillId="99" borderId="84" xfId="961" applyNumberFormat="1" applyFont="1" applyFill="1" applyBorder="1" applyAlignment="1">
      <alignment horizontal="right" vertical="top" wrapText="1"/>
    </xf>
    <xf numFmtId="3" fontId="122" fillId="90" borderId="63" xfId="236" applyNumberFormat="1" applyFont="1" applyFill="1" applyBorder="1" applyAlignment="1">
      <alignment horizontal="right" vertical="top" wrapText="1"/>
    </xf>
    <xf numFmtId="0" fontId="120" fillId="90" borderId="64" xfId="236" applyFont="1" applyFill="1" applyBorder="1"/>
    <xf numFmtId="0" fontId="120" fillId="0" borderId="64" xfId="236" applyFont="1" applyBorder="1"/>
    <xf numFmtId="3" fontId="120" fillId="90" borderId="64" xfId="236" applyNumberFormat="1" applyFont="1" applyFill="1" applyBorder="1" applyAlignment="1">
      <alignment horizontal="right" vertical="top" wrapText="1"/>
    </xf>
    <xf numFmtId="3" fontId="120" fillId="0" borderId="64" xfId="236" applyNumberFormat="1" applyFont="1" applyBorder="1" applyAlignment="1">
      <alignment horizontal="right" vertical="top" wrapText="1"/>
    </xf>
    <xf numFmtId="0" fontId="134" fillId="100" borderId="85" xfId="236" applyFont="1" applyFill="1" applyBorder="1" applyAlignment="1">
      <alignment horizontal="right"/>
    </xf>
    <xf numFmtId="3" fontId="120" fillId="90" borderId="69" xfId="236" applyNumberFormat="1" applyFont="1" applyFill="1" applyBorder="1" applyAlignment="1">
      <alignment horizontal="right" vertical="top" wrapText="1"/>
    </xf>
    <xf numFmtId="3" fontId="120" fillId="90" borderId="68" xfId="236" applyNumberFormat="1" applyFont="1" applyFill="1" applyBorder="1" applyAlignment="1">
      <alignment horizontal="right" vertical="top" wrapText="1"/>
    </xf>
    <xf numFmtId="0" fontId="120" fillId="90" borderId="63" xfId="236" applyFont="1" applyFill="1" applyBorder="1"/>
    <xf numFmtId="3" fontId="120" fillId="90" borderId="65" xfId="236" applyNumberFormat="1" applyFont="1" applyFill="1" applyBorder="1" applyAlignment="1">
      <alignment horizontal="right" vertical="top" wrapText="1"/>
    </xf>
    <xf numFmtId="3" fontId="120" fillId="90" borderId="0" xfId="236" applyNumberFormat="1" applyFont="1" applyFill="1" applyBorder="1" applyAlignment="1">
      <alignment horizontal="right" vertical="top" wrapText="1"/>
    </xf>
    <xf numFmtId="0" fontId="120" fillId="0" borderId="63" xfId="236" applyFont="1" applyBorder="1"/>
    <xf numFmtId="0" fontId="120" fillId="90" borderId="65" xfId="236" applyFont="1" applyFill="1" applyBorder="1"/>
    <xf numFmtId="0" fontId="120" fillId="0" borderId="63" xfId="236" applyFont="1" applyBorder="1" applyProtection="1">
      <protection locked="0"/>
    </xf>
    <xf numFmtId="3" fontId="120" fillId="90" borderId="63" xfId="236" applyNumberFormat="1" applyFont="1" applyFill="1" applyBorder="1" applyAlignment="1">
      <alignment horizontal="right" vertical="top" wrapText="1"/>
    </xf>
    <xf numFmtId="3" fontId="120" fillId="0" borderId="63" xfId="236" applyNumberFormat="1" applyFont="1" applyBorder="1" applyAlignment="1">
      <alignment horizontal="right" vertical="top" wrapText="1"/>
    </xf>
    <xf numFmtId="0" fontId="134" fillId="100" borderId="85" xfId="236" applyFont="1" applyFill="1" applyBorder="1" applyAlignment="1" applyProtection="1">
      <alignment horizontal="right"/>
      <protection locked="0"/>
    </xf>
    <xf numFmtId="3" fontId="62" fillId="0" borderId="63" xfId="0" applyNumberFormat="1" applyFont="1" applyBorder="1" applyAlignment="1">
      <alignment horizontal="right" vertical="top" wrapText="1"/>
    </xf>
    <xf numFmtId="0" fontId="62" fillId="0" borderId="63" xfId="0" applyFont="1" applyBorder="1"/>
    <xf numFmtId="3" fontId="62" fillId="0" borderId="64" xfId="0" applyNumberFormat="1" applyFont="1" applyBorder="1" applyAlignment="1">
      <alignment horizontal="right" vertical="top" wrapText="1"/>
    </xf>
    <xf numFmtId="3" fontId="62" fillId="26" borderId="63" xfId="0" applyNumberFormat="1" applyFont="1" applyFill="1" applyBorder="1" applyAlignment="1">
      <alignment horizontal="right" vertical="top" wrapText="1"/>
    </xf>
    <xf numFmtId="0" fontId="62" fillId="26" borderId="65" xfId="0" applyFont="1" applyFill="1" applyBorder="1"/>
    <xf numFmtId="3" fontId="62" fillId="26" borderId="0" xfId="0" applyNumberFormat="1" applyFont="1" applyFill="1" applyBorder="1" applyAlignment="1">
      <alignment horizontal="right" vertical="top" wrapText="1"/>
    </xf>
    <xf numFmtId="3" fontId="62" fillId="26" borderId="65" xfId="0" applyNumberFormat="1" applyFont="1" applyFill="1" applyBorder="1" applyAlignment="1">
      <alignment horizontal="right" vertical="top" wrapText="1"/>
    </xf>
    <xf numFmtId="0" fontId="62" fillId="26" borderId="63" xfId="0" applyFont="1" applyFill="1" applyBorder="1"/>
    <xf numFmtId="3" fontId="62" fillId="26" borderId="68" xfId="0" applyNumberFormat="1" applyFont="1" applyFill="1" applyBorder="1" applyAlignment="1">
      <alignment horizontal="right" vertical="top" wrapText="1"/>
    </xf>
    <xf numFmtId="3" fontId="62" fillId="26" borderId="69" xfId="0" applyNumberFormat="1" applyFont="1" applyFill="1" applyBorder="1" applyAlignment="1">
      <alignment horizontal="right" vertical="top" wrapText="1"/>
    </xf>
    <xf numFmtId="3" fontId="62" fillId="26" borderId="64" xfId="0" applyNumberFormat="1" applyFont="1" applyFill="1" applyBorder="1" applyAlignment="1">
      <alignment horizontal="right" vertical="top" wrapText="1"/>
    </xf>
    <xf numFmtId="0" fontId="62" fillId="26" borderId="64" xfId="0" applyFont="1" applyFill="1" applyBorder="1"/>
    <xf numFmtId="3" fontId="63" fillId="26" borderId="63" xfId="0" applyNumberFormat="1" applyFont="1" applyFill="1" applyBorder="1" applyAlignment="1">
      <alignment horizontal="right" vertical="top" wrapText="1"/>
    </xf>
    <xf numFmtId="3" fontId="62" fillId="0" borderId="63" xfId="0" applyNumberFormat="1" applyFont="1" applyBorder="1" applyAlignment="1" applyProtection="1">
      <alignment horizontal="right" vertical="top" wrapText="1"/>
    </xf>
    <xf numFmtId="0" fontId="62" fillId="0" borderId="63" xfId="0" applyFont="1" applyBorder="1" applyProtection="1"/>
    <xf numFmtId="3" fontId="62" fillId="0" borderId="63" xfId="0" applyNumberFormat="1" applyFont="1" applyBorder="1" applyAlignment="1">
      <alignment horizontal="right" vertical="top" wrapText="1"/>
    </xf>
    <xf numFmtId="0" fontId="62" fillId="0" borderId="63" xfId="0" applyFont="1" applyBorder="1"/>
    <xf numFmtId="3" fontId="62" fillId="0" borderId="64" xfId="0" applyNumberFormat="1" applyFont="1" applyBorder="1" applyAlignment="1">
      <alignment horizontal="right" vertical="top" wrapText="1"/>
    </xf>
    <xf numFmtId="0" fontId="62" fillId="0" borderId="64" xfId="0" applyFont="1" applyBorder="1"/>
    <xf numFmtId="3" fontId="62" fillId="94" borderId="63" xfId="0" applyNumberFormat="1" applyFont="1" applyFill="1" applyBorder="1" applyAlignment="1">
      <alignment horizontal="right" vertical="top" wrapText="1"/>
    </xf>
    <xf numFmtId="0" fontId="62" fillId="94" borderId="65" xfId="0" applyFont="1" applyFill="1" applyBorder="1"/>
    <xf numFmtId="3" fontId="62" fillId="94" borderId="0" xfId="0" applyNumberFormat="1" applyFont="1" applyFill="1" applyBorder="1" applyAlignment="1">
      <alignment horizontal="right" vertical="top" wrapText="1"/>
    </xf>
    <xf numFmtId="3" fontId="62" fillId="94" borderId="65" xfId="0" applyNumberFormat="1" applyFont="1" applyFill="1" applyBorder="1" applyAlignment="1">
      <alignment horizontal="right" vertical="top" wrapText="1"/>
    </xf>
    <xf numFmtId="0" fontId="62" fillId="94" borderId="63" xfId="0" applyFont="1" applyFill="1" applyBorder="1"/>
    <xf numFmtId="3" fontId="62" fillId="94" borderId="68" xfId="0" applyNumberFormat="1" applyFont="1" applyFill="1" applyBorder="1" applyAlignment="1">
      <alignment horizontal="right" vertical="top" wrapText="1"/>
    </xf>
    <xf numFmtId="3" fontId="62" fillId="94" borderId="69" xfId="0" applyNumberFormat="1" applyFont="1" applyFill="1" applyBorder="1" applyAlignment="1">
      <alignment horizontal="right" vertical="top" wrapText="1"/>
    </xf>
    <xf numFmtId="3" fontId="62" fillId="94" borderId="64" xfId="0" applyNumberFormat="1" applyFont="1" applyFill="1" applyBorder="1" applyAlignment="1">
      <alignment horizontal="right" vertical="top" wrapText="1"/>
    </xf>
    <xf numFmtId="0" fontId="62" fillId="94" borderId="64" xfId="0" applyFont="1" applyFill="1" applyBorder="1"/>
    <xf numFmtId="3" fontId="63" fillId="94" borderId="63" xfId="0" applyNumberFormat="1" applyFont="1" applyFill="1" applyBorder="1" applyAlignment="1">
      <alignment horizontal="right" vertical="top" wrapText="1"/>
    </xf>
    <xf numFmtId="3" fontId="62" fillId="0" borderId="63" xfId="0" applyNumberFormat="1" applyFont="1" applyBorder="1" applyAlignment="1">
      <alignment horizontal="right" vertical="top" wrapText="1"/>
    </xf>
    <xf numFmtId="3" fontId="62" fillId="26" borderId="63" xfId="0" applyNumberFormat="1" applyFont="1" applyFill="1" applyBorder="1" applyAlignment="1">
      <alignment horizontal="right" vertical="top" wrapText="1"/>
    </xf>
    <xf numFmtId="0" fontId="62" fillId="26" borderId="65" xfId="0" applyFont="1" applyFill="1" applyBorder="1"/>
    <xf numFmtId="3" fontId="62" fillId="26" borderId="0" xfId="0" applyNumberFormat="1" applyFont="1" applyFill="1" applyBorder="1" applyAlignment="1">
      <alignment horizontal="right" vertical="top" wrapText="1"/>
    </xf>
    <xf numFmtId="3" fontId="62" fillId="26" borderId="65" xfId="0" applyNumberFormat="1" applyFont="1" applyFill="1" applyBorder="1" applyAlignment="1">
      <alignment horizontal="right" vertical="top" wrapText="1"/>
    </xf>
    <xf numFmtId="0" fontId="62" fillId="26" borderId="63" xfId="0" applyFont="1" applyFill="1" applyBorder="1"/>
    <xf numFmtId="3" fontId="62" fillId="26" borderId="68" xfId="0" applyNumberFormat="1" applyFont="1" applyFill="1" applyBorder="1" applyAlignment="1">
      <alignment horizontal="right" vertical="top" wrapText="1"/>
    </xf>
    <xf numFmtId="3" fontId="62" fillId="26" borderId="69" xfId="0" applyNumberFormat="1" applyFont="1" applyFill="1" applyBorder="1" applyAlignment="1">
      <alignment horizontal="right" vertical="top" wrapText="1"/>
    </xf>
    <xf numFmtId="3" fontId="62" fillId="26" borderId="64" xfId="0" applyNumberFormat="1" applyFont="1" applyFill="1" applyBorder="1" applyAlignment="1">
      <alignment horizontal="right" vertical="top" wrapText="1"/>
    </xf>
    <xf numFmtId="0" fontId="62" fillId="26" borderId="64" xfId="0" applyFont="1" applyFill="1" applyBorder="1"/>
    <xf numFmtId="3" fontId="63" fillId="26" borderId="63" xfId="0" applyNumberFormat="1" applyFont="1" applyFill="1" applyBorder="1" applyAlignment="1">
      <alignment horizontal="right" vertical="top" wrapText="1"/>
    </xf>
    <xf numFmtId="0" fontId="0" fillId="0" borderId="63" xfId="0" applyBorder="1" applyAlignment="1" applyProtection="1">
      <alignment horizontal="center" vertical="center"/>
    </xf>
    <xf numFmtId="0" fontId="135" fillId="0" borderId="63" xfId="0" applyFont="1" applyBorder="1" applyAlignment="1" applyProtection="1">
      <alignment horizontal="center" vertical="center"/>
    </xf>
    <xf numFmtId="3" fontId="137" fillId="0" borderId="84" xfId="979" applyNumberFormat="1" applyFont="1" applyBorder="1" applyAlignment="1">
      <alignment horizontal="right" vertical="top" wrapText="1"/>
    </xf>
    <xf numFmtId="3" fontId="137" fillId="101" borderId="84" xfId="979" applyNumberFormat="1" applyFont="1" applyFill="1" applyBorder="1" applyAlignment="1">
      <alignment horizontal="right" vertical="top" wrapText="1"/>
    </xf>
    <xf numFmtId="0" fontId="137" fillId="0" borderId="84" xfId="979" applyFont="1" applyBorder="1" applyAlignment="1"/>
    <xf numFmtId="0" fontId="137" fillId="101" borderId="99" xfId="979" applyFont="1" applyFill="1" applyBorder="1"/>
    <xf numFmtId="0" fontId="137" fillId="0" borderId="84" xfId="979" applyFont="1" applyBorder="1"/>
    <xf numFmtId="3" fontId="137" fillId="101" borderId="0" xfId="979" applyNumberFormat="1" applyFont="1" applyFill="1" applyBorder="1" applyAlignment="1">
      <alignment horizontal="right" vertical="top" wrapText="1"/>
    </xf>
    <xf numFmtId="3" fontId="137" fillId="101" borderId="99" xfId="979" applyNumberFormat="1" applyFont="1" applyFill="1" applyBorder="1" applyAlignment="1">
      <alignment horizontal="right" vertical="top" wrapText="1"/>
    </xf>
    <xf numFmtId="0" fontId="137" fillId="101" borderId="84" xfId="979" applyFont="1" applyFill="1" applyBorder="1"/>
    <xf numFmtId="3" fontId="137" fillId="101" borderId="100" xfId="979" applyNumberFormat="1" applyFont="1" applyFill="1" applyBorder="1" applyAlignment="1">
      <alignment horizontal="right" vertical="top" wrapText="1"/>
    </xf>
    <xf numFmtId="3" fontId="137" fillId="101" borderId="101" xfId="979" applyNumberFormat="1" applyFont="1" applyFill="1" applyBorder="1" applyAlignment="1">
      <alignment horizontal="right" vertical="top" wrapText="1"/>
    </xf>
    <xf numFmtId="3" fontId="137" fillId="0" borderId="98" xfId="979" applyNumberFormat="1" applyFont="1" applyBorder="1" applyAlignment="1">
      <alignment horizontal="right" vertical="top" wrapText="1"/>
    </xf>
    <xf numFmtId="3" fontId="137" fillId="101" borderId="98" xfId="979" applyNumberFormat="1" applyFont="1" applyFill="1" applyBorder="1" applyAlignment="1">
      <alignment horizontal="right" vertical="top" wrapText="1"/>
    </xf>
    <xf numFmtId="0" fontId="137" fillId="0" borderId="98" xfId="979" applyFont="1" applyBorder="1"/>
    <xf numFmtId="0" fontId="137" fillId="101" borderId="98" xfId="979" applyFont="1" applyFill="1" applyBorder="1"/>
    <xf numFmtId="3" fontId="138" fillId="101" borderId="84" xfId="979" applyNumberFormat="1" applyFont="1" applyFill="1" applyBorder="1" applyAlignment="1">
      <alignment horizontal="right" vertical="top" wrapText="1"/>
    </xf>
    <xf numFmtId="0" fontId="8" fillId="102" borderId="63" xfId="234" quotePrefix="1" applyFont="1" applyFill="1" applyBorder="1" applyAlignment="1" applyProtection="1">
      <alignment horizontal="right"/>
      <protection locked="0"/>
    </xf>
    <xf numFmtId="0" fontId="8" fillId="26" borderId="63" xfId="234" quotePrefix="1" applyFont="1" applyFill="1" applyBorder="1" applyAlignment="1" applyProtection="1">
      <alignment horizontal="right"/>
      <protection locked="0"/>
    </xf>
    <xf numFmtId="0" fontId="8" fillId="0" borderId="18" xfId="0" applyFont="1" applyBorder="1"/>
    <xf numFmtId="0" fontId="8" fillId="0" borderId="63" xfId="0" applyFont="1" applyBorder="1"/>
    <xf numFmtId="0" fontId="8" fillId="0" borderId="63" xfId="234" quotePrefix="1" applyFont="1" applyFill="1" applyBorder="1" applyAlignment="1" applyProtection="1">
      <alignment horizontal="right"/>
      <protection locked="0"/>
    </xf>
    <xf numFmtId="0" fontId="8" fillId="0" borderId="63" xfId="0" applyFont="1" applyFill="1" applyBorder="1"/>
    <xf numFmtId="0" fontId="8" fillId="26" borderId="63" xfId="0" applyFont="1" applyFill="1" applyBorder="1" applyAlignment="1">
      <alignment horizontal="right"/>
    </xf>
    <xf numFmtId="0" fontId="8" fillId="0" borderId="63" xfId="234" applyFont="1" applyFill="1" applyBorder="1"/>
    <xf numFmtId="0" fontId="8" fillId="0" borderId="63" xfId="234" applyFont="1" applyFill="1" applyBorder="1" applyAlignment="1">
      <alignment horizontal="right"/>
    </xf>
    <xf numFmtId="0" fontId="8" fillId="0" borderId="63" xfId="234" applyFont="1" applyFill="1" applyBorder="1" applyAlignment="1" applyProtection="1">
      <alignment horizontal="right"/>
      <protection locked="0"/>
    </xf>
    <xf numFmtId="0" fontId="8" fillId="0" borderId="63" xfId="0" applyFont="1" applyFill="1" applyBorder="1" applyAlignment="1" applyProtection="1">
      <alignment horizontal="right"/>
    </xf>
    <xf numFmtId="1" fontId="8" fillId="26" borderId="63" xfId="980" applyNumberFormat="1" applyFont="1" applyFill="1" applyBorder="1" applyAlignment="1">
      <alignment horizontal="right"/>
    </xf>
    <xf numFmtId="0" fontId="65" fillId="26" borderId="63" xfId="0" applyFont="1" applyFill="1" applyBorder="1" applyAlignment="1" applyProtection="1">
      <alignment horizontal="right"/>
    </xf>
    <xf numFmtId="0" fontId="65" fillId="24" borderId="17" xfId="0" applyFont="1" applyFill="1" applyBorder="1" applyAlignment="1">
      <alignment horizontal="center" vertical="center" wrapText="1"/>
    </xf>
    <xf numFmtId="0" fontId="65" fillId="28" borderId="25" xfId="0" applyFont="1" applyFill="1" applyBorder="1" applyAlignment="1">
      <alignment horizontal="center" vertical="center" wrapText="1"/>
    </xf>
    <xf numFmtId="0" fontId="65" fillId="28" borderId="27" xfId="0" applyFont="1" applyFill="1" applyBorder="1" applyAlignment="1">
      <alignment horizontal="center" vertical="center" wrapText="1"/>
    </xf>
    <xf numFmtId="0" fontId="65" fillId="28" borderId="28" xfId="0" applyFont="1" applyFill="1" applyBorder="1" applyAlignment="1">
      <alignment horizontal="center" vertical="center" wrapText="1"/>
    </xf>
    <xf numFmtId="0" fontId="65" fillId="30" borderId="25" xfId="0" applyFont="1" applyFill="1" applyBorder="1" applyAlignment="1">
      <alignment horizontal="center" vertical="center" wrapText="1"/>
    </xf>
    <xf numFmtId="0" fontId="65" fillId="30" borderId="27" xfId="0" applyFont="1" applyFill="1" applyBorder="1" applyAlignment="1">
      <alignment horizontal="center" vertical="center" wrapText="1"/>
    </xf>
    <xf numFmtId="0" fontId="65" fillId="33" borderId="17" xfId="0" applyFont="1" applyFill="1" applyBorder="1" applyAlignment="1">
      <alignment horizontal="center" vertical="center" wrapText="1"/>
    </xf>
    <xf numFmtId="0" fontId="62" fillId="24" borderId="17" xfId="0" applyFont="1" applyFill="1" applyBorder="1" applyAlignment="1">
      <alignment horizontal="center" vertical="center" wrapText="1"/>
    </xf>
    <xf numFmtId="0" fontId="65" fillId="31" borderId="25" xfId="0" applyFont="1" applyFill="1" applyBorder="1" applyAlignment="1">
      <alignment horizontal="center" vertical="center" wrapText="1"/>
    </xf>
    <xf numFmtId="0" fontId="65" fillId="31" borderId="27" xfId="0" applyFont="1" applyFill="1" applyBorder="1" applyAlignment="1">
      <alignment horizontal="center" vertical="center" wrapText="1"/>
    </xf>
    <xf numFmtId="0" fontId="65" fillId="31" borderId="28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3" fillId="24" borderId="17" xfId="0" applyFont="1" applyFill="1" applyBorder="1" applyAlignment="1">
      <alignment horizontal="center" wrapText="1"/>
    </xf>
    <xf numFmtId="0" fontId="62" fillId="24" borderId="63" xfId="0" applyFont="1" applyFill="1" applyBorder="1" applyAlignment="1">
      <alignment horizontal="center" vertical="center" wrapText="1"/>
    </xf>
    <xf numFmtId="0" fontId="62" fillId="24" borderId="65" xfId="0" applyFont="1" applyFill="1" applyBorder="1" applyAlignment="1">
      <alignment horizontal="center" wrapText="1"/>
    </xf>
    <xf numFmtId="0" fontId="62" fillId="24" borderId="66" xfId="0" applyFont="1" applyFill="1" applyBorder="1" applyAlignment="1">
      <alignment horizontal="center" wrapText="1"/>
    </xf>
    <xf numFmtId="0" fontId="62" fillId="24" borderId="67" xfId="0" applyFont="1" applyFill="1" applyBorder="1" applyAlignment="1">
      <alignment horizontal="center" wrapText="1"/>
    </xf>
    <xf numFmtId="0" fontId="62" fillId="24" borderId="17" xfId="0" applyFont="1" applyFill="1" applyBorder="1" applyAlignment="1">
      <alignment horizontal="center" wrapText="1"/>
    </xf>
    <xf numFmtId="0" fontId="64" fillId="25" borderId="0" xfId="0" applyFont="1" applyFill="1" applyAlignment="1">
      <alignment horizontal="left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center"/>
    </xf>
    <xf numFmtId="0" fontId="63" fillId="24" borderId="63" xfId="0" applyFont="1" applyFill="1" applyBorder="1" applyAlignment="1">
      <alignment horizontal="center" wrapText="1"/>
    </xf>
    <xf numFmtId="0" fontId="62" fillId="24" borderId="63" xfId="0" applyFont="1" applyFill="1" applyBorder="1" applyAlignment="1">
      <alignment horizontal="center" wrapText="1"/>
    </xf>
    <xf numFmtId="0" fontId="121" fillId="88" borderId="0" xfId="0" applyFont="1" applyFill="1" applyBorder="1" applyAlignment="1">
      <alignment horizontal="left"/>
    </xf>
    <xf numFmtId="0" fontId="120" fillId="0" borderId="0" xfId="0" applyFont="1" applyBorder="1" applyAlignment="1">
      <alignment horizontal="left"/>
    </xf>
    <xf numFmtId="0" fontId="122" fillId="89" borderId="63" xfId="0" applyFont="1" applyFill="1" applyBorder="1" applyAlignment="1">
      <alignment horizontal="center" wrapText="1"/>
    </xf>
    <xf numFmtId="0" fontId="122" fillId="0" borderId="0" xfId="0" applyFont="1" applyBorder="1" applyAlignment="1">
      <alignment horizontal="center"/>
    </xf>
    <xf numFmtId="0" fontId="120" fillId="89" borderId="63" xfId="0" applyFont="1" applyFill="1" applyBorder="1" applyAlignment="1">
      <alignment horizontal="center" vertical="center" wrapText="1"/>
    </xf>
    <xf numFmtId="0" fontId="120" fillId="89" borderId="63" xfId="0" applyFont="1" applyFill="1" applyBorder="1" applyAlignment="1">
      <alignment horizontal="center" wrapText="1"/>
    </xf>
    <xf numFmtId="0" fontId="120" fillId="89" borderId="65" xfId="0" applyFont="1" applyFill="1" applyBorder="1" applyAlignment="1">
      <alignment horizontal="center" wrapText="1"/>
    </xf>
    <xf numFmtId="0" fontId="122" fillId="92" borderId="65" xfId="0" applyFont="1" applyFill="1" applyBorder="1" applyAlignment="1">
      <alignment horizontal="center" wrapText="1"/>
    </xf>
    <xf numFmtId="0" fontId="122" fillId="92" borderId="66" xfId="0" applyFont="1" applyFill="1" applyBorder="1" applyAlignment="1">
      <alignment horizontal="center" wrapText="1"/>
    </xf>
    <xf numFmtId="0" fontId="122" fillId="92" borderId="67" xfId="0" applyFont="1" applyFill="1" applyBorder="1" applyAlignment="1">
      <alignment horizontal="center" wrapText="1"/>
    </xf>
    <xf numFmtId="0" fontId="120" fillId="92" borderId="71" xfId="0" applyFont="1" applyFill="1" applyBorder="1" applyAlignment="1">
      <alignment horizontal="center" vertical="center" wrapText="1"/>
    </xf>
    <xf numFmtId="0" fontId="120" fillId="92" borderId="70" xfId="0" applyFont="1" applyFill="1" applyBorder="1" applyAlignment="1">
      <alignment horizontal="center" vertical="center" wrapText="1"/>
    </xf>
    <xf numFmtId="0" fontId="120" fillId="92" borderId="72" xfId="0" applyFont="1" applyFill="1" applyBorder="1" applyAlignment="1">
      <alignment horizontal="center" vertical="center" wrapText="1"/>
    </xf>
    <xf numFmtId="0" fontId="120" fillId="92" borderId="26" xfId="0" applyFont="1" applyFill="1" applyBorder="1" applyAlignment="1">
      <alignment horizontal="center" vertical="center" wrapText="1"/>
    </xf>
    <xf numFmtId="0" fontId="120" fillId="92" borderId="0" xfId="0" applyFont="1" applyFill="1" applyBorder="1" applyAlignment="1">
      <alignment horizontal="center" vertical="center" wrapText="1"/>
    </xf>
    <xf numFmtId="0" fontId="120" fillId="92" borderId="29" xfId="0" applyFont="1" applyFill="1" applyBorder="1" applyAlignment="1">
      <alignment horizontal="center" vertical="center" wrapText="1"/>
    </xf>
    <xf numFmtId="0" fontId="120" fillId="92" borderId="73" xfId="0" applyFont="1" applyFill="1" applyBorder="1" applyAlignment="1">
      <alignment horizontal="center" vertical="center" wrapText="1"/>
    </xf>
    <xf numFmtId="0" fontId="120" fillId="92" borderId="74" xfId="0" applyFont="1" applyFill="1" applyBorder="1" applyAlignment="1">
      <alignment horizontal="center" vertical="center" wrapText="1"/>
    </xf>
    <xf numFmtId="0" fontId="120" fillId="92" borderId="32" xfId="0" applyFont="1" applyFill="1" applyBorder="1" applyAlignment="1">
      <alignment horizontal="center" vertical="center" wrapText="1"/>
    </xf>
    <xf numFmtId="0" fontId="120" fillId="92" borderId="65" xfId="0" applyFont="1" applyFill="1" applyBorder="1" applyAlignment="1">
      <alignment horizontal="center" vertical="center" wrapText="1"/>
    </xf>
    <xf numFmtId="0" fontId="120" fillId="92" borderId="66" xfId="0" applyFont="1" applyFill="1" applyBorder="1" applyAlignment="1">
      <alignment horizontal="center" vertical="center" wrapText="1"/>
    </xf>
    <xf numFmtId="0" fontId="120" fillId="92" borderId="67" xfId="0" applyFont="1" applyFill="1" applyBorder="1" applyAlignment="1">
      <alignment horizontal="center" vertical="center" wrapText="1"/>
    </xf>
    <xf numFmtId="0" fontId="120" fillId="92" borderId="64" xfId="0" applyFont="1" applyFill="1" applyBorder="1" applyAlignment="1">
      <alignment horizontal="center" vertical="center" wrapText="1"/>
    </xf>
    <xf numFmtId="0" fontId="120" fillId="92" borderId="18" xfId="0" applyFont="1" applyFill="1" applyBorder="1" applyAlignment="1">
      <alignment horizontal="center" vertical="center" wrapText="1"/>
    </xf>
    <xf numFmtId="0" fontId="120" fillId="92" borderId="65" xfId="0" applyFont="1" applyFill="1" applyBorder="1" applyAlignment="1">
      <alignment horizontal="center" wrapText="1"/>
    </xf>
    <xf numFmtId="0" fontId="120" fillId="92" borderId="66" xfId="0" applyFont="1" applyFill="1" applyBorder="1" applyAlignment="1">
      <alignment horizontal="center" wrapText="1"/>
    </xf>
    <xf numFmtId="0" fontId="120" fillId="92" borderId="67" xfId="0" applyFont="1" applyFill="1" applyBorder="1" applyAlignment="1">
      <alignment horizontal="center" wrapText="1"/>
    </xf>
    <xf numFmtId="0" fontId="121" fillId="91" borderId="0" xfId="0" applyFont="1" applyFill="1" applyBorder="1" applyAlignment="1">
      <alignment horizontal="left"/>
    </xf>
    <xf numFmtId="0" fontId="63" fillId="93" borderId="63" xfId="0" applyFont="1" applyFill="1" applyBorder="1" applyAlignment="1">
      <alignment horizontal="center" wrapText="1"/>
    </xf>
    <xf numFmtId="0" fontId="62" fillId="93" borderId="63" xfId="0" applyFont="1" applyFill="1" applyBorder="1" applyAlignment="1">
      <alignment horizontal="center" vertical="center" wrapText="1"/>
    </xf>
    <xf numFmtId="0" fontId="62" fillId="93" borderId="65" xfId="0" applyFont="1" applyFill="1" applyBorder="1" applyAlignment="1">
      <alignment horizontal="center" wrapText="1"/>
    </xf>
    <xf numFmtId="0" fontId="62" fillId="93" borderId="66" xfId="0" applyFont="1" applyFill="1" applyBorder="1" applyAlignment="1">
      <alignment horizontal="center" wrapText="1"/>
    </xf>
    <xf numFmtId="0" fontId="62" fillId="93" borderId="67" xfId="0" applyFont="1" applyFill="1" applyBorder="1" applyAlignment="1">
      <alignment horizontal="center" wrapText="1"/>
    </xf>
    <xf numFmtId="0" fontId="62" fillId="93" borderId="63" xfId="0" applyFont="1" applyFill="1" applyBorder="1" applyAlignment="1">
      <alignment horizontal="center" wrapText="1"/>
    </xf>
    <xf numFmtId="0" fontId="123" fillId="25" borderId="0" xfId="0" applyFont="1" applyFill="1" applyAlignment="1">
      <alignment horizontal="left"/>
    </xf>
    <xf numFmtId="0" fontId="64" fillId="25" borderId="0" xfId="0" applyFont="1" applyFill="1" applyAlignment="1" applyProtection="1">
      <alignment horizontal="left"/>
    </xf>
    <xf numFmtId="0" fontId="62" fillId="24" borderId="25" xfId="0" applyFont="1" applyFill="1" applyBorder="1" applyAlignment="1">
      <alignment horizontal="center" wrapText="1"/>
    </xf>
    <xf numFmtId="0" fontId="62" fillId="24" borderId="27" xfId="0" applyFont="1" applyFill="1" applyBorder="1" applyAlignment="1">
      <alignment horizontal="center" wrapText="1"/>
    </xf>
    <xf numFmtId="0" fontId="62" fillId="24" borderId="28" xfId="0" applyFont="1" applyFill="1" applyBorder="1" applyAlignment="1">
      <alignment horizontal="center" wrapText="1"/>
    </xf>
  </cellXfs>
  <cellStyles count="981">
    <cellStyle name="20% - Accent1" xfId="1"/>
    <cellStyle name="20% - Accent1 2" xfId="434"/>
    <cellStyle name="20% - Accent2" xfId="2"/>
    <cellStyle name="20% - Accent2 2" xfId="435"/>
    <cellStyle name="20% - Accent3" xfId="3"/>
    <cellStyle name="20% - Accent3 2" xfId="436"/>
    <cellStyle name="20% - Accent4" xfId="4"/>
    <cellStyle name="20% - Accent4 2" xfId="437"/>
    <cellStyle name="20% - Accent5" xfId="5"/>
    <cellStyle name="20% - Accent5 2" xfId="442"/>
    <cellStyle name="20% - Accent6" xfId="6"/>
    <cellStyle name="20% - Accent6 2" xfId="44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3" xfId="448"/>
    <cellStyle name="20% - Ênfase1 2_00_ANEXO V 2015 - VERSÃO INICIAL PLOA_2015" xfId="9"/>
    <cellStyle name="20% - Ênfase1 3" xfId="10"/>
    <cellStyle name="20% - Ênfase1 3 2" xfId="450"/>
    <cellStyle name="20% - Ênfase1 4" xfId="11"/>
    <cellStyle name="20% - Ênfase1 4 2" xfId="451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3" xfId="452"/>
    <cellStyle name="20% - Ênfase2 2_05_Impactos_Demais PLs_2013_Dados CNJ de jul-12" xfId="14"/>
    <cellStyle name="20% - Ênfase2 3" xfId="15"/>
    <cellStyle name="20% - Ênfase2 3 2" xfId="454"/>
    <cellStyle name="20% - Ênfase2 4" xfId="16"/>
    <cellStyle name="20% - Ênfase2 4 2" xfId="455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3" xfId="456"/>
    <cellStyle name="20% - Ênfase3 2_05_Impactos_Demais PLs_2013_Dados CNJ de jul-12" xfId="19"/>
    <cellStyle name="20% - Ênfase3 3" xfId="20"/>
    <cellStyle name="20% - Ênfase3 3 2" xfId="458"/>
    <cellStyle name="20% - Ênfase3 4" xfId="21"/>
    <cellStyle name="20% - Ênfase3 4 2" xfId="459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3" xfId="460"/>
    <cellStyle name="20% - Ênfase4 2_05_Impactos_Demais PLs_2013_Dados CNJ de jul-12" xfId="24"/>
    <cellStyle name="20% - Ênfase4 3" xfId="25"/>
    <cellStyle name="20% - Ênfase4 3 2" xfId="462"/>
    <cellStyle name="20% - Ênfase4 4" xfId="26"/>
    <cellStyle name="20% - Ênfase4 4 2" xfId="463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3" xfId="464"/>
    <cellStyle name="20% - Ênfase5 2_00_ANEXO V 2015 - VERSÃO INICIAL PLOA_2015" xfId="29"/>
    <cellStyle name="20% - Ênfase5 3" xfId="30"/>
    <cellStyle name="20% - Ênfase5 3 2" xfId="466"/>
    <cellStyle name="20% - Ênfase5 4" xfId="31"/>
    <cellStyle name="20% - Ênfase5 4 2" xfId="467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3" xfId="468"/>
    <cellStyle name="20% - Ênfase6 2_00_ANEXO V 2015 - VERSÃO INICIAL PLOA_2015" xfId="34"/>
    <cellStyle name="20% - Ênfase6 3" xfId="35"/>
    <cellStyle name="20% - Ênfase6 3 2" xfId="470"/>
    <cellStyle name="20% - Ênfase6 4" xfId="36"/>
    <cellStyle name="20% - Ênfase6 4 2" xfId="471"/>
    <cellStyle name="40% - Accent1" xfId="37"/>
    <cellStyle name="40% - Accent1 2" xfId="472"/>
    <cellStyle name="40% - Accent2" xfId="38"/>
    <cellStyle name="40% - Accent2 2" xfId="473"/>
    <cellStyle name="40% - Accent3" xfId="39"/>
    <cellStyle name="40% - Accent3 2" xfId="474"/>
    <cellStyle name="40% - Accent4" xfId="40"/>
    <cellStyle name="40% - Accent4 2" xfId="475"/>
    <cellStyle name="40% - Accent5" xfId="41"/>
    <cellStyle name="40% - Accent5 2" xfId="476"/>
    <cellStyle name="40% - Accent6" xfId="42"/>
    <cellStyle name="40% - Accent6 2" xfId="477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3" xfId="478"/>
    <cellStyle name="40% - Ênfase1 2_05_Impactos_Demais PLs_2013_Dados CNJ de jul-12" xfId="45"/>
    <cellStyle name="40% - Ênfase1 3" xfId="46"/>
    <cellStyle name="40% - Ênfase1 3 2" xfId="480"/>
    <cellStyle name="40% - Ênfase1 4" xfId="47"/>
    <cellStyle name="40% - Ênfase1 4 2" xfId="481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3" xfId="482"/>
    <cellStyle name="40% - Ênfase2 2_05_Impactos_Demais PLs_2013_Dados CNJ de jul-12" xfId="50"/>
    <cellStyle name="40% - Ênfase2 3" xfId="51"/>
    <cellStyle name="40% - Ênfase2 3 2" xfId="484"/>
    <cellStyle name="40% - Ênfase2 4" xfId="52"/>
    <cellStyle name="40% - Ênfase2 4 2" xfId="485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3" xfId="486"/>
    <cellStyle name="40% - Ênfase3 2_05_Impactos_Demais PLs_2013_Dados CNJ de jul-12" xfId="55"/>
    <cellStyle name="40% - Ênfase3 3" xfId="56"/>
    <cellStyle name="40% - Ênfase3 3 2" xfId="488"/>
    <cellStyle name="40% - Ênfase3 4" xfId="57"/>
    <cellStyle name="40% - Ênfase3 4 2" xfId="489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3" xfId="490"/>
    <cellStyle name="40% - Ênfase4 2_05_Impactos_Demais PLs_2013_Dados CNJ de jul-12" xfId="60"/>
    <cellStyle name="40% - Ênfase4 3" xfId="61"/>
    <cellStyle name="40% - Ênfase4 3 2" xfId="492"/>
    <cellStyle name="40% - Ênfase4 4" xfId="62"/>
    <cellStyle name="40% - Ênfase4 4 2" xfId="49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3" xfId="494"/>
    <cellStyle name="40% - Ênfase5 2_05_Impactos_Demais PLs_2013_Dados CNJ de jul-12" xfId="65"/>
    <cellStyle name="40% - Ênfase5 3" xfId="66"/>
    <cellStyle name="40% - Ênfase5 3 2" xfId="496"/>
    <cellStyle name="40% - Ênfase5 4" xfId="67"/>
    <cellStyle name="40% - Ênfase5 4 2" xfId="497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3" xfId="498"/>
    <cellStyle name="40% - Ênfase6 2_05_Impactos_Demais PLs_2013_Dados CNJ de jul-12" xfId="70"/>
    <cellStyle name="40% - Ênfase6 3" xfId="71"/>
    <cellStyle name="40% - Ênfase6 3 2" xfId="500"/>
    <cellStyle name="40% - Ênfase6 4" xfId="72"/>
    <cellStyle name="40% - Ênfase6 4 2" xfId="501"/>
    <cellStyle name="60% - Accent1" xfId="73"/>
    <cellStyle name="60% - Accent1 2" xfId="502"/>
    <cellStyle name="60% - Accent2" xfId="74"/>
    <cellStyle name="60% - Accent2 2" xfId="503"/>
    <cellStyle name="60% - Accent3" xfId="75"/>
    <cellStyle name="60% - Accent3 2" xfId="504"/>
    <cellStyle name="60% - Accent4" xfId="76"/>
    <cellStyle name="60% - Accent4 2" xfId="505"/>
    <cellStyle name="60% - Accent5" xfId="77"/>
    <cellStyle name="60% - Accent5 2" xfId="506"/>
    <cellStyle name="60% - Accent6" xfId="78"/>
    <cellStyle name="60% - Accent6 2" xfId="507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3" xfId="508"/>
    <cellStyle name="60% - Ênfase1 2_05_Impactos_Demais PLs_2013_Dados CNJ de jul-12" xfId="81"/>
    <cellStyle name="60% - Ênfase1 3" xfId="82"/>
    <cellStyle name="60% - Ênfase1 3 2" xfId="510"/>
    <cellStyle name="60% - Ênfase1 4" xfId="83"/>
    <cellStyle name="60% - Ênfase1 4 2" xfId="511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3" xfId="512"/>
    <cellStyle name="60% - Ênfase2 2_05_Impactos_Demais PLs_2013_Dados CNJ de jul-12" xfId="86"/>
    <cellStyle name="60% - Ênfase2 3" xfId="87"/>
    <cellStyle name="60% - Ênfase2 3 2" xfId="518"/>
    <cellStyle name="60% - Ênfase2 4" xfId="88"/>
    <cellStyle name="60% - Ênfase2 4 2" xfId="519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3" xfId="520"/>
    <cellStyle name="60% - Ênfase3 2_05_Impactos_Demais PLs_2013_Dados CNJ de jul-12" xfId="91"/>
    <cellStyle name="60% - Ênfase3 3" xfId="92"/>
    <cellStyle name="60% - Ênfase3 3 2" xfId="526"/>
    <cellStyle name="60% - Ênfase3 4" xfId="93"/>
    <cellStyle name="60% - Ênfase3 4 2" xfId="527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3" xfId="528"/>
    <cellStyle name="60% - Ênfase4 2_05_Impactos_Demais PLs_2013_Dados CNJ de jul-12" xfId="96"/>
    <cellStyle name="60% - Ênfase4 3" xfId="97"/>
    <cellStyle name="60% - Ênfase4 3 2" xfId="536"/>
    <cellStyle name="60% - Ênfase4 4" xfId="98"/>
    <cellStyle name="60% - Ênfase4 4 2" xfId="5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3" xfId="538"/>
    <cellStyle name="60% - Ênfase5 2_05_Impactos_Demais PLs_2013_Dados CNJ de jul-12" xfId="101"/>
    <cellStyle name="60% - Ênfase5 3" xfId="102"/>
    <cellStyle name="60% - Ênfase5 3 2" xfId="540"/>
    <cellStyle name="60% - Ênfase5 4" xfId="103"/>
    <cellStyle name="60% - Ênfase5 4 2" xfId="541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3" xfId="542"/>
    <cellStyle name="60% - Ênfase6 2_05_Impactos_Demais PLs_2013_Dados CNJ de jul-12" xfId="106"/>
    <cellStyle name="60% - Ênfase6 3" xfId="107"/>
    <cellStyle name="60% - Ênfase6 3 2" xfId="544"/>
    <cellStyle name="60% - Ênfase6 4" xfId="108"/>
    <cellStyle name="60% - Ênfase6 4 2" xfId="551"/>
    <cellStyle name="Accent1" xfId="109"/>
    <cellStyle name="Accent1 2" xfId="552"/>
    <cellStyle name="Accent2" xfId="110"/>
    <cellStyle name="Accent2 2" xfId="553"/>
    <cellStyle name="Accent3" xfId="111"/>
    <cellStyle name="Accent3 2" xfId="743"/>
    <cellStyle name="Accent4" xfId="112"/>
    <cellStyle name="Accent4 2" xfId="742"/>
    <cellStyle name="Accent5" xfId="113"/>
    <cellStyle name="Accent5 2" xfId="739"/>
    <cellStyle name="Accent6" xfId="114"/>
    <cellStyle name="Accent6 2" xfId="741"/>
    <cellStyle name="b0let" xfId="115"/>
    <cellStyle name="b0let 2" xfId="740"/>
    <cellStyle name="b0let 3" xfId="944"/>
    <cellStyle name="Bad" xfId="116"/>
    <cellStyle name="Bad 2" xfId="554"/>
    <cellStyle name="Bol-Data" xfId="117"/>
    <cellStyle name="Bol-Data 2" xfId="555"/>
    <cellStyle name="bolet" xfId="118"/>
    <cellStyle name="bolet 2" xfId="556"/>
    <cellStyle name="Boletim" xfId="119"/>
    <cellStyle name="Boletim 2" xfId="557"/>
    <cellStyle name="Bom" xfId="395" builtinId="26" customBuiltin="1"/>
    <cellStyle name="Bom 2" xfId="120"/>
    <cellStyle name="Bom 2 2" xfId="121"/>
    <cellStyle name="Bom 2 2 2" xfId="559"/>
    <cellStyle name="Bom 2 3" xfId="558"/>
    <cellStyle name="Bom 2_05_Impactos_Demais PLs_2013_Dados CNJ de jul-12" xfId="122"/>
    <cellStyle name="Bom 3" xfId="123"/>
    <cellStyle name="Bom 3 2" xfId="560"/>
    <cellStyle name="Bom 4" xfId="124"/>
    <cellStyle name="Bom 4 2" xfId="561"/>
    <cellStyle name="Cabe‡alho 1" xfId="125"/>
    <cellStyle name="Cabe‡alho 1 2" xfId="562"/>
    <cellStyle name="Cabe‡alho 1 3" xfId="943"/>
    <cellStyle name="Cabe‡alho 2" xfId="126"/>
    <cellStyle name="Cabe‡alho 2 2" xfId="563"/>
    <cellStyle name="Cabe‡alho 2 3" xfId="942"/>
    <cellStyle name="Cabeçalho 1" xfId="127"/>
    <cellStyle name="Cabeçalho 1 2" xfId="565"/>
    <cellStyle name="Cabeçalho 1 3" xfId="941"/>
    <cellStyle name="Cabeçalho 2" xfId="128"/>
    <cellStyle name="Cabeçalho 2 2" xfId="566"/>
    <cellStyle name="Cabeçalho 2 3" xfId="939"/>
    <cellStyle name="Calculation" xfId="129"/>
    <cellStyle name="Calculation 2" xfId="629"/>
    <cellStyle name="Calculation 3" xfId="654"/>
    <cellStyle name="Calculation 4" xfId="567"/>
    <cellStyle name="Calculation 5" xfId="910"/>
    <cellStyle name="Cálculo" xfId="400" builtinId="22" customBuiltin="1"/>
    <cellStyle name="Cálculo 2" xfId="130"/>
    <cellStyle name="Cálculo 2 2" xfId="131"/>
    <cellStyle name="Cálculo 2 2 2" xfId="627"/>
    <cellStyle name="Cálculo 2 2 3" xfId="652"/>
    <cellStyle name="Cálculo 2 2 4" xfId="569"/>
    <cellStyle name="Cálculo 2 2 5" xfId="912"/>
    <cellStyle name="Cálculo 2 3" xfId="628"/>
    <cellStyle name="Cálculo 2 4" xfId="653"/>
    <cellStyle name="Cálculo 2 5" xfId="568"/>
    <cellStyle name="Cálculo 2 6" xfId="911"/>
    <cellStyle name="Cálculo 2_05_Impactos_Demais PLs_2013_Dados CNJ de jul-12" xfId="132"/>
    <cellStyle name="Cálculo 3" xfId="133"/>
    <cellStyle name="Cálculo 3 2" xfId="626"/>
    <cellStyle name="Cálculo 3 3" xfId="651"/>
    <cellStyle name="Cálculo 3 4" xfId="570"/>
    <cellStyle name="Cálculo 3 5" xfId="913"/>
    <cellStyle name="Cálculo 4" xfId="134"/>
    <cellStyle name="Cálculo 4 2" xfId="625"/>
    <cellStyle name="Cálculo 4 3" xfId="650"/>
    <cellStyle name="Cálculo 4 4" xfId="571"/>
    <cellStyle name="Cálculo 4 5" xfId="914"/>
    <cellStyle name="Capítulo" xfId="135"/>
    <cellStyle name="Capítulo 2" xfId="572"/>
    <cellStyle name="Capítulo 3" xfId="938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3" xfId="57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4" xfId="140"/>
    <cellStyle name="Célula de Verificação 4 2" xfId="576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3" xfId="577"/>
    <cellStyle name="Célula Vinculada 2_05_Impactos_Demais PLs_2013_Dados CNJ de jul-12" xfId="143"/>
    <cellStyle name="Célula Vinculada 3" xfId="144"/>
    <cellStyle name="Célula Vinculada 3 2" xfId="579"/>
    <cellStyle name="Célula Vinculada 4" xfId="145"/>
    <cellStyle name="Célula Vinculada 4 2" xfId="580"/>
    <cellStyle name="Check Cell" xfId="146"/>
    <cellStyle name="Check Cell 2" xfId="586"/>
    <cellStyle name="Comma" xfId="147"/>
    <cellStyle name="Comma [0]_Auxiliar" xfId="148"/>
    <cellStyle name="Comma 2" xfId="149"/>
    <cellStyle name="Comma 2 2" xfId="588"/>
    <cellStyle name="Comma 2 3" xfId="935"/>
    <cellStyle name="Comma 3" xfId="150"/>
    <cellStyle name="Comma 3 2" xfId="589"/>
    <cellStyle name="Comma 3 3" xfId="934"/>
    <cellStyle name="Comma 4" xfId="587"/>
    <cellStyle name="Comma 5" xfId="807"/>
    <cellStyle name="Comma 6" xfId="809"/>
    <cellStyle name="Comma 7" xfId="936"/>
    <cellStyle name="Comma_Agenda" xfId="151"/>
    <cellStyle name="Comma0" xfId="152"/>
    <cellStyle name="Comma0 2" xfId="590"/>
    <cellStyle name="Comma0 3" xfId="933"/>
    <cellStyle name="Currency [0]_Auxiliar" xfId="153"/>
    <cellStyle name="Currency_Auxiliar" xfId="154"/>
    <cellStyle name="Currency0" xfId="155"/>
    <cellStyle name="Currency0 2" xfId="591"/>
    <cellStyle name="Data" xfId="156"/>
    <cellStyle name="Data 2" xfId="592"/>
    <cellStyle name="Data 3" xfId="932"/>
    <cellStyle name="Date" xfId="157"/>
    <cellStyle name="Date 2" xfId="593"/>
    <cellStyle name="Date 3" xfId="931"/>
    <cellStyle name="Decimal 0, derecha" xfId="158"/>
    <cellStyle name="Decimal 0, derecha 2" xfId="594"/>
    <cellStyle name="Decimal 2, derecha" xfId="159"/>
    <cellStyle name="Decimal 2, derecha 2" xfId="595"/>
    <cellStyle name="Ênfase1" xfId="406" builtinId="29" customBuiltin="1"/>
    <cellStyle name="Ênfase1 2" xfId="160"/>
    <cellStyle name="Ênfase1 2 2" xfId="161"/>
    <cellStyle name="Ênfase1 2 2 2" xfId="597"/>
    <cellStyle name="Ênfase1 2 3" xfId="596"/>
    <cellStyle name="Ênfase1 2_05_Impactos_Demais PLs_2013_Dados CNJ de jul-12" xfId="162"/>
    <cellStyle name="Ênfase1 3" xfId="163"/>
    <cellStyle name="Ênfase1 3 2" xfId="598"/>
    <cellStyle name="Ênfase1 4" xfId="164"/>
    <cellStyle name="Ênfase1 4 2" xfId="599"/>
    <cellStyle name="Ênfase2" xfId="410" builtinId="33" customBuiltin="1"/>
    <cellStyle name="Ênfase2 2" xfId="165"/>
    <cellStyle name="Ênfase2 2 2" xfId="166"/>
    <cellStyle name="Ênfase2 2 2 2" xfId="605"/>
    <cellStyle name="Ênfase2 2 3" xfId="604"/>
    <cellStyle name="Ênfase2 2_05_Impactos_Demais PLs_2013_Dados CNJ de jul-12" xfId="167"/>
    <cellStyle name="Ênfase2 3" xfId="168"/>
    <cellStyle name="Ênfase2 3 2" xfId="606"/>
    <cellStyle name="Ênfase2 4" xfId="169"/>
    <cellStyle name="Ênfase2 4 2" xfId="607"/>
    <cellStyle name="Ênfase3" xfId="414" builtinId="37" customBuiltin="1"/>
    <cellStyle name="Ênfase3 2" xfId="170"/>
    <cellStyle name="Ênfase3 2 2" xfId="171"/>
    <cellStyle name="Ênfase3 2 2 2" xfId="609"/>
    <cellStyle name="Ênfase3 2 3" xfId="608"/>
    <cellStyle name="Ênfase3 2_05_Impactos_Demais PLs_2013_Dados CNJ de jul-12" xfId="172"/>
    <cellStyle name="Ênfase3 3" xfId="173"/>
    <cellStyle name="Ênfase3 3 2" xfId="610"/>
    <cellStyle name="Ênfase3 4" xfId="174"/>
    <cellStyle name="Ênfase3 4 2" xfId="611"/>
    <cellStyle name="Ênfase4" xfId="418" builtinId="41" customBuiltin="1"/>
    <cellStyle name="Ênfase4 2" xfId="175"/>
    <cellStyle name="Ênfase4 2 2" xfId="176"/>
    <cellStyle name="Ênfase4 2 2 2" xfId="613"/>
    <cellStyle name="Ênfase4 2 3" xfId="612"/>
    <cellStyle name="Ênfase4 2_05_Impactos_Demais PLs_2013_Dados CNJ de jul-12" xfId="177"/>
    <cellStyle name="Ênfase4 3" xfId="178"/>
    <cellStyle name="Ênfase4 3 2" xfId="432"/>
    <cellStyle name="Ênfase4 4" xfId="179"/>
    <cellStyle name="Ênfase4 4 2" xfId="431"/>
    <cellStyle name="Ênfase5" xfId="422" builtinId="45" customBuiltin="1"/>
    <cellStyle name="Ênfase5 2" xfId="180"/>
    <cellStyle name="Ênfase5 2 2" xfId="181"/>
    <cellStyle name="Ênfase5 2 2 2" xfId="745"/>
    <cellStyle name="Ênfase5 2 3" xfId="744"/>
    <cellStyle name="Ênfase5 2_05_Impactos_Demais PLs_2013_Dados CNJ de jul-12" xfId="182"/>
    <cellStyle name="Ênfase5 3" xfId="183"/>
    <cellStyle name="Ênfase5 3 2" xfId="614"/>
    <cellStyle name="Ênfase5 4" xfId="184"/>
    <cellStyle name="Ênfase5 4 2" xfId="430"/>
    <cellStyle name="Ênfase6" xfId="426" builtinId="49" customBuiltin="1"/>
    <cellStyle name="Ênfase6 2" xfId="185"/>
    <cellStyle name="Ênfase6 2 2" xfId="186"/>
    <cellStyle name="Ênfase6 2 2 2" xfId="616"/>
    <cellStyle name="Ênfase6 2 3" xfId="615"/>
    <cellStyle name="Ênfase6 2_05_Impactos_Demais PLs_2013_Dados CNJ de jul-12" xfId="187"/>
    <cellStyle name="Ênfase6 3" xfId="188"/>
    <cellStyle name="Ênfase6 3 2" xfId="617"/>
    <cellStyle name="Ênfase6 4" xfId="189"/>
    <cellStyle name="Ênfase6 4 2" xfId="618"/>
    <cellStyle name="Entrada" xfId="398" builtinId="20" customBuiltin="1"/>
    <cellStyle name="Entrada 2" xfId="190"/>
    <cellStyle name="Entrada 2 2" xfId="191"/>
    <cellStyle name="Entrada 2 2 2" xfId="584"/>
    <cellStyle name="Entrada 2 2 3" xfId="602"/>
    <cellStyle name="Entrada 2 2 4" xfId="621"/>
    <cellStyle name="Entrada 2 2 5" xfId="928"/>
    <cellStyle name="Entrada 2 3" xfId="585"/>
    <cellStyle name="Entrada 2 4" xfId="603"/>
    <cellStyle name="Entrada 2 5" xfId="620"/>
    <cellStyle name="Entrada 2 6" xfId="927"/>
    <cellStyle name="Entrada 2_00_ANEXO V 2015 - VERSÃO INICIAL PLOA_2015" xfId="192"/>
    <cellStyle name="Entrada 3" xfId="193"/>
    <cellStyle name="Entrada 3 2" xfId="583"/>
    <cellStyle name="Entrada 3 3" xfId="601"/>
    <cellStyle name="Entrada 3 4" xfId="622"/>
    <cellStyle name="Entrada 3 5" xfId="929"/>
    <cellStyle name="Entrada 4" xfId="194"/>
    <cellStyle name="Entrada 4 2" xfId="582"/>
    <cellStyle name="Entrada 4 3" xfId="600"/>
    <cellStyle name="Entrada 4 4" xfId="623"/>
    <cellStyle name="Entrada 4 5" xfId="930"/>
    <cellStyle name="Euro" xfId="195"/>
    <cellStyle name="Euro 2" xfId="196"/>
    <cellStyle name="Euro 2 2" xfId="630"/>
    <cellStyle name="Euro 2 3" xfId="925"/>
    <cellStyle name="Euro 3" xfId="624"/>
    <cellStyle name="Euro 4" xfId="926"/>
    <cellStyle name="Euro_00_ANEXO V 2015 - VERSÃO INICIAL PLOA_2015" xfId="197"/>
    <cellStyle name="Excel Built-in Normal" xfId="383"/>
    <cellStyle name="Explanatory Text" xfId="198"/>
    <cellStyle name="Explanatory Text 2" xfId="631"/>
    <cellStyle name="Fim" xfId="199"/>
    <cellStyle name="Fim 2" xfId="632"/>
    <cellStyle name="Fim 3" xfId="924"/>
    <cellStyle name="Fixed" xfId="200"/>
    <cellStyle name="Fixed 2" xfId="746"/>
    <cellStyle name="Fixed 3" xfId="923"/>
    <cellStyle name="Fixo" xfId="201"/>
    <cellStyle name="Fixo 2" xfId="633"/>
    <cellStyle name="Fixo 3" xfId="922"/>
    <cellStyle name="Fonte" xfId="202"/>
    <cellStyle name="Fonte 2" xfId="634"/>
    <cellStyle name="Fonte 3" xfId="921"/>
    <cellStyle name="Good" xfId="203"/>
    <cellStyle name="Good 2" xfId="635"/>
    <cellStyle name="Heading" xfId="636"/>
    <cellStyle name="Heading 1" xfId="204"/>
    <cellStyle name="Heading 1 2" xfId="637"/>
    <cellStyle name="Heading 1 3" xfId="919"/>
    <cellStyle name="Heading 2" xfId="205"/>
    <cellStyle name="Heading 2 2" xfId="638"/>
    <cellStyle name="Heading 2 3" xfId="918"/>
    <cellStyle name="Heading 3" xfId="206"/>
    <cellStyle name="Heading 3 2" xfId="639"/>
    <cellStyle name="Heading 3 3" xfId="917"/>
    <cellStyle name="Heading 4" xfId="207"/>
    <cellStyle name="Heading 4 2" xfId="640"/>
    <cellStyle name="Heading 5" xfId="920"/>
    <cellStyle name="Heading1" xfId="642"/>
    <cellStyle name="Heading1 2" xfId="916"/>
    <cellStyle name="Incorreto" xfId="396" builtinId="27" customBuiltin="1"/>
    <cellStyle name="Incorreto 2" xfId="208"/>
    <cellStyle name="Incorreto 2 2" xfId="209"/>
    <cellStyle name="Incorreto 2 2 2" xfId="644"/>
    <cellStyle name="Incorreto 2 3" xfId="643"/>
    <cellStyle name="Incorreto 2_05_Impactos_Demais PLs_2013_Dados CNJ de jul-12" xfId="210"/>
    <cellStyle name="Incorreto 3" xfId="211"/>
    <cellStyle name="Incorreto 3 2" xfId="645"/>
    <cellStyle name="Incorreto 4" xfId="212"/>
    <cellStyle name="Incorreto 4 2" xfId="646"/>
    <cellStyle name="Indefinido" xfId="213"/>
    <cellStyle name="Indefinido 2" xfId="647"/>
    <cellStyle name="Indefinido 3" xfId="915"/>
    <cellStyle name="Input" xfId="214"/>
    <cellStyle name="Input 2" xfId="564"/>
    <cellStyle name="Input 3" xfId="581"/>
    <cellStyle name="Input 4" xfId="648"/>
    <cellStyle name="Input 5" xfId="937"/>
    <cellStyle name="Jr_Normal" xfId="215"/>
    <cellStyle name="Leg_It_1" xfId="216"/>
    <cellStyle name="Linea horizontal" xfId="217"/>
    <cellStyle name="Linea horizontal 2" xfId="649"/>
    <cellStyle name="Linked Cell" xfId="218"/>
    <cellStyle name="Linked Cell 2" xfId="655"/>
    <cellStyle name="Millares_deuhist99" xfId="219"/>
    <cellStyle name="Moeda 2" xfId="220"/>
    <cellStyle name="Moeda 2 2" xfId="656"/>
    <cellStyle name="Moeda 2 3" xfId="909"/>
    <cellStyle name="Moeda0" xfId="221"/>
    <cellStyle name="Moeda0 2" xfId="657"/>
    <cellStyle name="Neutra" xfId="397" builtinId="28" customBuiltin="1"/>
    <cellStyle name="Neutra 2" xfId="222"/>
    <cellStyle name="Neutra 2 2" xfId="223"/>
    <cellStyle name="Neutra 2 2 2" xfId="659"/>
    <cellStyle name="Neutra 2 3" xfId="658"/>
    <cellStyle name="Neutra 2_05_Impactos_Demais PLs_2013_Dados CNJ de jul-12" xfId="224"/>
    <cellStyle name="Neutra 3" xfId="225"/>
    <cellStyle name="Neutra 3 2" xfId="660"/>
    <cellStyle name="Neutra 4" xfId="226"/>
    <cellStyle name="Neutra 4 2" xfId="661"/>
    <cellStyle name="Neutral" xfId="227"/>
    <cellStyle name="Neutral 2" xfId="662"/>
    <cellStyle name="Normal" xfId="0" builtinId="0"/>
    <cellStyle name="Normal 10" xfId="228"/>
    <cellStyle name="Normal 10 2" xfId="663"/>
    <cellStyle name="Normal 10 3" xfId="908"/>
    <cellStyle name="Normal 11" xfId="229"/>
    <cellStyle name="Normal 11 2" xfId="664"/>
    <cellStyle name="Normal 11 3" xfId="907"/>
    <cellStyle name="Normal 12" xfId="230"/>
    <cellStyle name="Normal 12 2" xfId="665"/>
    <cellStyle name="Normal 12 3" xfId="906"/>
    <cellStyle name="Normal 13" xfId="231"/>
    <cellStyle name="Normal 13 2" xfId="666"/>
    <cellStyle name="Normal 13 3" xfId="905"/>
    <cellStyle name="Normal 14" xfId="232"/>
    <cellStyle name="Normal 14 2" xfId="667"/>
    <cellStyle name="Normal 14 3" xfId="904"/>
    <cellStyle name="Normal 15" xfId="382"/>
    <cellStyle name="Normal 15 2" xfId="811"/>
    <cellStyle name="Normal 15 3" xfId="816"/>
    <cellStyle name="Normal 15 4" xfId="821"/>
    <cellStyle name="Normal 16" xfId="384"/>
    <cellStyle name="Normal 16 2" xfId="814"/>
    <cellStyle name="Normal 17" xfId="433"/>
    <cellStyle name="Normal 17 2" xfId="825"/>
    <cellStyle name="Normal 18" xfId="827"/>
    <cellStyle name="Normal 19" xfId="961"/>
    <cellStyle name="Normal 2" xfId="233"/>
    <cellStyle name="Normal 2 10" xfId="386"/>
    <cellStyle name="Normal 2 10 2" xfId="975"/>
    <cellStyle name="Normal 2 11" xfId="619"/>
    <cellStyle name="Normal 2 12" xfId="668"/>
    <cellStyle name="Normal 2 13" xfId="806"/>
    <cellStyle name="Normal 2 14" xfId="828"/>
    <cellStyle name="Normal 2 15" xfId="940"/>
    <cellStyle name="Normal 2 16" xfId="903"/>
    <cellStyle name="Normal 2 2" xfId="234"/>
    <cellStyle name="Normal 2 2 2" xfId="669"/>
    <cellStyle name="Normal 2 2 3" xfId="902"/>
    <cellStyle name="Normal 2 3" xfId="235"/>
    <cellStyle name="Normal 2 3 2" xfId="236"/>
    <cellStyle name="Normal 2 3 2 2" xfId="671"/>
    <cellStyle name="Normal 2 3 2 3" xfId="900"/>
    <cellStyle name="Normal 2 3 3" xfId="670"/>
    <cellStyle name="Normal 2 3 4" xfId="901"/>
    <cellStyle name="Normal 2 3_00_Decisão Anexo V 2015_MEMORIAL_Oficial SOF" xfId="237"/>
    <cellStyle name="Normal 2 4" xfId="238"/>
    <cellStyle name="Normal 2 4 2" xfId="672"/>
    <cellStyle name="Normal 2 4 3" xfId="899"/>
    <cellStyle name="Normal 2 5" xfId="239"/>
    <cellStyle name="Normal 2 5 2" xfId="673"/>
    <cellStyle name="Normal 2 5 3" xfId="898"/>
    <cellStyle name="Normal 2 6" xfId="240"/>
    <cellStyle name="Normal 2 6 2" xfId="674"/>
    <cellStyle name="Normal 2 6 3" xfId="897"/>
    <cellStyle name="Normal 2 7" xfId="241"/>
    <cellStyle name="Normal 2 7 2" xfId="675"/>
    <cellStyle name="Normal 2 7 3" xfId="896"/>
    <cellStyle name="Normal 2 8" xfId="387"/>
    <cellStyle name="Normal 2 8 2" xfId="808"/>
    <cellStyle name="Normal 2 8 3" xfId="976"/>
    <cellStyle name="Normal 2 9" xfId="385"/>
    <cellStyle name="Normal 2 9 2" xfId="817"/>
    <cellStyle name="Normal 2 9 3" xfId="974"/>
    <cellStyle name="Normal 2_00_Decisão Anexo V 2015_MEMORIAL_Oficial SOF" xfId="242"/>
    <cellStyle name="Normal 20" xfId="979"/>
    <cellStyle name="Normal 3" xfId="243"/>
    <cellStyle name="Normal 3 2" xfId="244"/>
    <cellStyle name="Normal 3 2 2" xfId="677"/>
    <cellStyle name="Normal 3 2 3" xfId="894"/>
    <cellStyle name="Normal 3 3" xfId="676"/>
    <cellStyle name="Normal 3 4" xfId="829"/>
    <cellStyle name="Normal 3 5" xfId="895"/>
    <cellStyle name="Normal 3_05_Impactos_Demais PLs_2013_Dados CNJ de jul-12" xfId="245"/>
    <cellStyle name="Normal 4" xfId="246"/>
    <cellStyle name="Normal 4 2" xfId="678"/>
    <cellStyle name="Normal 4 3" xfId="893"/>
    <cellStyle name="Normal 5" xfId="247"/>
    <cellStyle name="Normal 5 2" xfId="679"/>
    <cellStyle name="Normal 5 3" xfId="892"/>
    <cellStyle name="Normal 6" xfId="248"/>
    <cellStyle name="Normal 6 2" xfId="680"/>
    <cellStyle name="Normal 6 3" xfId="891"/>
    <cellStyle name="Normal 7" xfId="249"/>
    <cellStyle name="Normal 7 2" xfId="681"/>
    <cellStyle name="Normal 7 3" xfId="890"/>
    <cellStyle name="Normal 8" xfId="250"/>
    <cellStyle name="Normal 8 2" xfId="682"/>
    <cellStyle name="Normal 8 3" xfId="889"/>
    <cellStyle name="Normal 9" xfId="251"/>
    <cellStyle name="Normal 9 2" xfId="683"/>
    <cellStyle name="Normal 9 3" xfId="888"/>
    <cellStyle name="Nota 2" xfId="252"/>
    <cellStyle name="Nota 2 2" xfId="253"/>
    <cellStyle name="Nota 2 2 2" xfId="534"/>
    <cellStyle name="Nota 2 2 3" xfId="549"/>
    <cellStyle name="Nota 2 2 4" xfId="685"/>
    <cellStyle name="Nota 2 2 5" xfId="946"/>
    <cellStyle name="Nota 2 2 6" xfId="886"/>
    <cellStyle name="Nota 2 3" xfId="535"/>
    <cellStyle name="Nota 2 4" xfId="550"/>
    <cellStyle name="Nota 2 5" xfId="684"/>
    <cellStyle name="Nota 2 6" xfId="945"/>
    <cellStyle name="Nota 2 7" xfId="887"/>
    <cellStyle name="Nota 2_00_Decisão Anexo V 2015_MEMORIAL_Oficial SOF" xfId="254"/>
    <cellStyle name="Nota 3" xfId="255"/>
    <cellStyle name="Nota 3 2" xfId="533"/>
    <cellStyle name="Nota 3 3" xfId="548"/>
    <cellStyle name="Nota 3 4" xfId="686"/>
    <cellStyle name="Nota 3 5" xfId="947"/>
    <cellStyle name="Nota 3 6" xfId="885"/>
    <cellStyle name="Nota 4" xfId="256"/>
    <cellStyle name="Nota 4 2" xfId="532"/>
    <cellStyle name="Nota 4 3" xfId="547"/>
    <cellStyle name="Nota 4 4" xfId="687"/>
    <cellStyle name="Nota 4 5" xfId="948"/>
    <cellStyle name="Nota 4 6" xfId="884"/>
    <cellStyle name="Nota 5" xfId="815"/>
    <cellStyle name="Nota 6" xfId="819"/>
    <cellStyle name="Note" xfId="257"/>
    <cellStyle name="Note 2" xfId="531"/>
    <cellStyle name="Note 3" xfId="546"/>
    <cellStyle name="Note 4" xfId="688"/>
    <cellStyle name="Note 5" xfId="949"/>
    <cellStyle name="Note 6" xfId="883"/>
    <cellStyle name="Output" xfId="258"/>
    <cellStyle name="Output 2" xfId="530"/>
    <cellStyle name="Output 3" xfId="545"/>
    <cellStyle name="Output 4" xfId="689"/>
    <cellStyle name="Output 5" xfId="950"/>
    <cellStyle name="Percent_Agenda" xfId="259"/>
    <cellStyle name="Percentual" xfId="260"/>
    <cellStyle name="Percentual 2" xfId="690"/>
    <cellStyle name="Ponto" xfId="261"/>
    <cellStyle name="Ponto 2" xfId="691"/>
    <cellStyle name="Porcentagem" xfId="980" builtinId="5"/>
    <cellStyle name="Porcentagem 10" xfId="262"/>
    <cellStyle name="Porcentagem 10 2" xfId="692"/>
    <cellStyle name="Porcentagem 10 3" xfId="882"/>
    <cellStyle name="Porcentagem 11" xfId="822"/>
    <cellStyle name="Porcentagem 12" xfId="824"/>
    <cellStyle name="Porcentagem 13" xfId="826"/>
    <cellStyle name="Porcentagem 2" xfId="263"/>
    <cellStyle name="Porcentagem 2 2" xfId="264"/>
    <cellStyle name="Porcentagem 2 2 2" xfId="694"/>
    <cellStyle name="Porcentagem 2 2 3" xfId="880"/>
    <cellStyle name="Porcentagem 2 3" xfId="265"/>
    <cellStyle name="Porcentagem 2 3 2" xfId="695"/>
    <cellStyle name="Porcentagem 2 3 3" xfId="879"/>
    <cellStyle name="Porcentagem 2 4" xfId="388"/>
    <cellStyle name="Porcentagem 2 4 2" xfId="818"/>
    <cellStyle name="Porcentagem 2 4 3" xfId="823"/>
    <cellStyle name="Porcentagem 2 4 4" xfId="977"/>
    <cellStyle name="Porcentagem 2 5" xfId="641"/>
    <cellStyle name="Porcentagem 2 6" xfId="693"/>
    <cellStyle name="Porcentagem 2 7" xfId="951"/>
    <cellStyle name="Porcentagem 2 8" xfId="881"/>
    <cellStyle name="Porcentagem 2_FCDF 2014_2ª Versão" xfId="266"/>
    <cellStyle name="Porcentagem 3" xfId="267"/>
    <cellStyle name="Porcentagem 3 2" xfId="696"/>
    <cellStyle name="Porcentagem 3 3" xfId="878"/>
    <cellStyle name="Porcentagem 4" xfId="268"/>
    <cellStyle name="Porcentagem 4 2" xfId="697"/>
    <cellStyle name="Porcentagem 4 3" xfId="877"/>
    <cellStyle name="Porcentagem 5" xfId="269"/>
    <cellStyle name="Porcentagem 5 2" xfId="698"/>
    <cellStyle name="Porcentagem 5 3" xfId="876"/>
    <cellStyle name="Porcentagem 6" xfId="270"/>
    <cellStyle name="Porcentagem 6 2" xfId="699"/>
    <cellStyle name="Porcentagem 6 3" xfId="875"/>
    <cellStyle name="Porcentagem 7" xfId="271"/>
    <cellStyle name="Porcentagem 7 2" xfId="700"/>
    <cellStyle name="Porcentagem 7 3" xfId="874"/>
    <cellStyle name="Porcentagem 8" xfId="272"/>
    <cellStyle name="Porcentagem 8 2" xfId="701"/>
    <cellStyle name="Porcentagem 8 3" xfId="873"/>
    <cellStyle name="Porcentagem 9" xfId="273"/>
    <cellStyle name="Porcentagem 9 2" xfId="702"/>
    <cellStyle name="Porcentagem 9 3" xfId="872"/>
    <cellStyle name="Result" xfId="703"/>
    <cellStyle name="Result 2" xfId="871"/>
    <cellStyle name="Result2" xfId="704"/>
    <cellStyle name="Result2 2" xfId="870"/>
    <cellStyle name="rodape" xfId="274"/>
    <cellStyle name="rodape 2" xfId="705"/>
    <cellStyle name="rodape 3" xfId="869"/>
    <cellStyle name="Saída" xfId="399" builtinId="21" customBuiltin="1"/>
    <cellStyle name="Saída 2" xfId="275"/>
    <cellStyle name="Saída 2 2" xfId="276"/>
    <cellStyle name="Saída 2 2 2" xfId="515"/>
    <cellStyle name="Saída 2 2 3" xfId="524"/>
    <cellStyle name="Saída 2 2 4" xfId="707"/>
    <cellStyle name="Saída 2 2 5" xfId="953"/>
    <cellStyle name="Saída 2 3" xfId="516"/>
    <cellStyle name="Saída 2 4" xfId="525"/>
    <cellStyle name="Saída 2 5" xfId="706"/>
    <cellStyle name="Saída 2 6" xfId="952"/>
    <cellStyle name="Saída 2_05_Impactos_Demais PLs_2013_Dados CNJ de jul-12" xfId="277"/>
    <cellStyle name="Saída 3" xfId="278"/>
    <cellStyle name="Saída 3 2" xfId="514"/>
    <cellStyle name="Saída 3 3" xfId="523"/>
    <cellStyle name="Saída 3 4" xfId="708"/>
    <cellStyle name="Saída 3 5" xfId="954"/>
    <cellStyle name="Saída 4" xfId="279"/>
    <cellStyle name="Saída 4 2" xfId="513"/>
    <cellStyle name="Saída 4 3" xfId="522"/>
    <cellStyle name="Saída 4 4" xfId="709"/>
    <cellStyle name="Saída 4 5" xfId="955"/>
    <cellStyle name="Sep. milhar [0]" xfId="280"/>
    <cellStyle name="Sep. milhar [0] 2" xfId="710"/>
    <cellStyle name="Sep. milhar [0] 3" xfId="868"/>
    <cellStyle name="Sep. milhar [2]" xfId="281"/>
    <cellStyle name="Sep. milhar [2] 2" xfId="711"/>
    <cellStyle name="Sep. milhar [2] 3" xfId="867"/>
    <cellStyle name="Separador de m" xfId="282"/>
    <cellStyle name="Separador de m 2" xfId="712"/>
    <cellStyle name="Separador de m 3" xfId="866"/>
    <cellStyle name="Separador de milhares 10" xfId="283"/>
    <cellStyle name="Separador de milhares 10 2" xfId="713"/>
    <cellStyle name="Separador de milhares 10 3" xfId="865"/>
    <cellStyle name="Separador de milhares 2" xfId="284"/>
    <cellStyle name="Separador de milhares 2 2" xfId="285"/>
    <cellStyle name="Separador de milhares 2 2 2" xfId="715"/>
    <cellStyle name="Separador de milhares 2 2 3" xfId="286"/>
    <cellStyle name="Separador de milhares 2 2 3 2" xfId="716"/>
    <cellStyle name="Separador de milhares 2 2 3 3" xfId="862"/>
    <cellStyle name="Separador de milhares 2 2 4" xfId="863"/>
    <cellStyle name="Separador de milhares 2 2 6" xfId="287"/>
    <cellStyle name="Separador de milhares 2 2 6 2" xfId="717"/>
    <cellStyle name="Separador de milhares 2 2 6 3" xfId="861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3" xfId="857"/>
    <cellStyle name="Separador de milhares 2 3 2 2 3" xfId="720"/>
    <cellStyle name="Separador de milhares 2 3 2 2 4" xfId="858"/>
    <cellStyle name="Separador de milhares 2 3 2 2_00_Decisão Anexo V 2015_MEMORIAL_Oficial SOF" xfId="293"/>
    <cellStyle name="Separador de milhares 2 3 2 3" xfId="719"/>
    <cellStyle name="Separador de milhares 2 3 2 4" xfId="859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3" xfId="856"/>
    <cellStyle name="Separador de milhares 2 3 4" xfId="718"/>
    <cellStyle name="Separador de milhares 2 3 5" xfId="860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3" xfId="855"/>
    <cellStyle name="Separador de milhares 2 5" xfId="298"/>
    <cellStyle name="Separador de milhares 2 5 2" xfId="299"/>
    <cellStyle name="Separador de milhares 2 5 2 2" xfId="725"/>
    <cellStyle name="Separador de milhares 2 5 2 3" xfId="853"/>
    <cellStyle name="Separador de milhares 2 5 3" xfId="724"/>
    <cellStyle name="Separador de milhares 2 5 4" xfId="854"/>
    <cellStyle name="Separador de milhares 2 5_00_Decisão Anexo V 2015_MEMORIAL_Oficial SOF" xfId="300"/>
    <cellStyle name="Separador de milhares 2 6" xfId="714"/>
    <cellStyle name="Separador de milhares 2 7" xfId="864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3" xfId="851"/>
    <cellStyle name="Separador de milhares 3 3" xfId="304"/>
    <cellStyle name="Separador de milhares 3 3 2" xfId="728"/>
    <cellStyle name="Separador de milhares 3 3 3" xfId="850"/>
    <cellStyle name="Separador de milhares 3 4" xfId="726"/>
    <cellStyle name="Separador de milhares 3 5" xfId="852"/>
    <cellStyle name="Separador de milhares 3_00_Decisão Anexo V 2015_MEMORIAL_Oficial SOF" xfId="305"/>
    <cellStyle name="Separador de milhares 4" xfId="306"/>
    <cellStyle name="Separador de milhares 4 2" xfId="729"/>
    <cellStyle name="Separador de milhares 4 3" xfId="849"/>
    <cellStyle name="Separador de milhares 5" xfId="307"/>
    <cellStyle name="Separador de milhares 5 2" xfId="730"/>
    <cellStyle name="Separador de milhares 5 3" xfId="848"/>
    <cellStyle name="Separador de milhares 6" xfId="308"/>
    <cellStyle name="Separador de milhares 6 2" xfId="731"/>
    <cellStyle name="Separador de milhares 6 3" xfId="847"/>
    <cellStyle name="Separador de milhares 7" xfId="309"/>
    <cellStyle name="Separador de milhares 7 2" xfId="732"/>
    <cellStyle name="Separador de milhares 7 3" xfId="846"/>
    <cellStyle name="Separador de milhares 8" xfId="310"/>
    <cellStyle name="Separador de milhares 8 2" xfId="734"/>
    <cellStyle name="Separador de milhares 9" xfId="311"/>
    <cellStyle name="Separador de milhares 9 2" xfId="735"/>
    <cellStyle name="Separador de milhares 9 3" xfId="845"/>
    <cellStyle name="TableStyleLight1" xfId="312"/>
    <cellStyle name="TableStyleLight1 2" xfId="313"/>
    <cellStyle name="TableStyleLight1 2 2" xfId="737"/>
    <cellStyle name="TableStyleLight1 2 3" xfId="843"/>
    <cellStyle name="TableStyleLight1 3" xfId="314"/>
    <cellStyle name="TableStyleLight1 3 2" xfId="738"/>
    <cellStyle name="TableStyleLight1 3 3" xfId="842"/>
    <cellStyle name="TableStyleLight1 4" xfId="736"/>
    <cellStyle name="TableStyleLight1 5" xfId="315"/>
    <cellStyle name="TableStyleLight1 5 2" xfId="747"/>
    <cellStyle name="TableStyleLight1 5 3" xfId="841"/>
    <cellStyle name="TableStyleLight1 6" xfId="844"/>
    <cellStyle name="TableStyleLight1_00_Decisão Anexo V 2015_MEMORIAL_Oficial SOF" xfId="316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3" xfId="748"/>
    <cellStyle name="Texto de Aviso 2_05_Impactos_Demais PLs_2013_Dados CNJ de jul-12" xfId="319"/>
    <cellStyle name="Texto de Aviso 3" xfId="320"/>
    <cellStyle name="Texto de Aviso 3 2" xfId="750"/>
    <cellStyle name="Texto de Aviso 4" xfId="321"/>
    <cellStyle name="Texto de Aviso 4 2" xfId="751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3" xfId="752"/>
    <cellStyle name="Texto Explicativo 2_05_Impactos_Demais PLs_2013_Dados CNJ de jul-12" xfId="324"/>
    <cellStyle name="Texto Explicativo 3" xfId="325"/>
    <cellStyle name="Texto Explicativo 3 2" xfId="754"/>
    <cellStyle name="Texto Explicativo 4" xfId="326"/>
    <cellStyle name="Texto Explicativo 4 2" xfId="755"/>
    <cellStyle name="Texto Explicativo 5" xfId="813"/>
    <cellStyle name="Texto, derecha" xfId="327"/>
    <cellStyle name="Texto, derecha 2" xfId="756"/>
    <cellStyle name="Texto, izquierda" xfId="328"/>
    <cellStyle name="Texto, izquierda 2" xfId="757"/>
    <cellStyle name="Title" xfId="329"/>
    <cellStyle name="Title 2" xfId="758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839"/>
    <cellStyle name="Título 1 2" xfId="332"/>
    <cellStyle name="Título 1 2 2" xfId="333"/>
    <cellStyle name="Título 1 2 2 2" xfId="762"/>
    <cellStyle name="Título 1 2 2 3" xfId="837"/>
    <cellStyle name="Título 1 2 3" xfId="761"/>
    <cellStyle name="Título 1 2 4" xfId="838"/>
    <cellStyle name="Título 1 2_05_Impactos_Demais PLs_2013_Dados CNJ de jul-12" xfId="334"/>
    <cellStyle name="Título 1 3" xfId="335"/>
    <cellStyle name="Título 1 3 2" xfId="763"/>
    <cellStyle name="Título 1 3 3" xfId="836"/>
    <cellStyle name="Título 1 4" xfId="336"/>
    <cellStyle name="Título 1 4 2" xfId="764"/>
    <cellStyle name="Título 1 4 3" xfId="835"/>
    <cellStyle name="Título 1 5" xfId="804"/>
    <cellStyle name="Título 10" xfId="337"/>
    <cellStyle name="Título 10 2" xfId="765"/>
    <cellStyle name="Título 11" xfId="338"/>
    <cellStyle name="Título 11 2" xfId="76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833"/>
    <cellStyle name="Título 2 2 3" xfId="767"/>
    <cellStyle name="Título 2 2 4" xfId="834"/>
    <cellStyle name="Título 2 2_05_Impactos_Demais PLs_2013_Dados CNJ de jul-12" xfId="341"/>
    <cellStyle name="Título 2 3" xfId="342"/>
    <cellStyle name="Título 2 3 2" xfId="769"/>
    <cellStyle name="Título 2 3 3" xfId="832"/>
    <cellStyle name="Título 2 4" xfId="343"/>
    <cellStyle name="Título 2 4 2" xfId="770"/>
    <cellStyle name="Título 2 4 3" xfId="831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962"/>
    <cellStyle name="Título 3 2 3" xfId="771"/>
    <cellStyle name="Título 3 2 4" xfId="830"/>
    <cellStyle name="Título 3 2_05_Impactos_Demais PLs_2013_Dados CNJ de jul-12" xfId="346"/>
    <cellStyle name="Título 3 3" xfId="347"/>
    <cellStyle name="Título 3 3 2" xfId="773"/>
    <cellStyle name="Título 3 3 3" xfId="963"/>
    <cellStyle name="Título 3 4" xfId="348"/>
    <cellStyle name="Título 3 4 2" xfId="774"/>
    <cellStyle name="Título 3 4 3" xfId="964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3" xfId="775"/>
    <cellStyle name="Título 4 2_05_Impactos_Demais PLs_2013_Dados CNJ de jul-12" xfId="351"/>
    <cellStyle name="Título 4 3" xfId="352"/>
    <cellStyle name="Título 4 3 2" xfId="777"/>
    <cellStyle name="Título 4 4" xfId="353"/>
    <cellStyle name="Título 4 4 2" xfId="778"/>
    <cellStyle name="Titulo 5" xfId="840"/>
    <cellStyle name="Título 5" xfId="354"/>
    <cellStyle name="Título 5 2" xfId="355"/>
    <cellStyle name="Título 5 2 2" xfId="780"/>
    <cellStyle name="Título 5 3" xfId="356"/>
    <cellStyle name="Título 5 3 2" xfId="781"/>
    <cellStyle name="Título 5 4" xfId="779"/>
    <cellStyle name="Título 5_05_Impactos_Demais PLs_2013_Dados CNJ de jul-12" xfId="357"/>
    <cellStyle name="Título 6" xfId="358"/>
    <cellStyle name="Título 6 2" xfId="359"/>
    <cellStyle name="Título 6 2 2" xfId="783"/>
    <cellStyle name="Título 6 3" xfId="782"/>
    <cellStyle name="Título 6_34" xfId="360"/>
    <cellStyle name="Título 7" xfId="361"/>
    <cellStyle name="Título 7 2" xfId="784"/>
    <cellStyle name="Título 8" xfId="362"/>
    <cellStyle name="Título 8 2" xfId="785"/>
    <cellStyle name="Título 9" xfId="363"/>
    <cellStyle name="Título 9 2" xfId="786"/>
    <cellStyle name="Titulo_00_Equalização ASMED_SOF" xfId="364"/>
    <cellStyle name="Titulo1" xfId="365"/>
    <cellStyle name="Titulo1 2" xfId="787"/>
    <cellStyle name="Titulo1 3" xfId="965"/>
    <cellStyle name="Titulo2" xfId="366"/>
    <cellStyle name="Titulo2 2" xfId="788"/>
    <cellStyle name="Titulo2 3" xfId="966"/>
    <cellStyle name="Total" xfId="405" builtinId="25" customBuiltin="1"/>
    <cellStyle name="Total 2" xfId="367"/>
    <cellStyle name="Total 2 2" xfId="368"/>
    <cellStyle name="Total 2 2 2" xfId="440"/>
    <cellStyle name="Total 2 2 3" xfId="445"/>
    <cellStyle name="Total 2 2 4" xfId="790"/>
    <cellStyle name="Total 2 2 5" xfId="957"/>
    <cellStyle name="Total 2 3" xfId="441"/>
    <cellStyle name="Total 2 4" xfId="446"/>
    <cellStyle name="Total 2 5" xfId="789"/>
    <cellStyle name="Total 2 6" xfId="956"/>
    <cellStyle name="Total 2_05_Impactos_Demais PLs_2013_Dados CNJ de jul-12" xfId="369"/>
    <cellStyle name="Total 3" xfId="370"/>
    <cellStyle name="Total 3 2" xfId="439"/>
    <cellStyle name="Total 3 3" xfId="444"/>
    <cellStyle name="Total 3 4" xfId="791"/>
    <cellStyle name="Total 3 5" xfId="958"/>
    <cellStyle name="Total 4" xfId="371"/>
    <cellStyle name="Total 4 2" xfId="438"/>
    <cellStyle name="Total 4 3" xfId="443"/>
    <cellStyle name="Total 4 4" xfId="792"/>
    <cellStyle name="Total 4 5" xfId="959"/>
    <cellStyle name="V¡rgula" xfId="372"/>
    <cellStyle name="V¡rgula 2" xfId="793"/>
    <cellStyle name="V¡rgula0" xfId="373"/>
    <cellStyle name="V¡rgula0 2" xfId="794"/>
    <cellStyle name="Vírgul - Estilo1" xfId="374"/>
    <cellStyle name="Vírgul - Estilo1 2" xfId="795"/>
    <cellStyle name="Vírgul - Estilo1 3" xfId="967"/>
    <cellStyle name="Vírgula 2" xfId="375"/>
    <cellStyle name="Vírgula 2 2" xfId="376"/>
    <cellStyle name="Vírgula 2 2 2" xfId="797"/>
    <cellStyle name="Vírgula 2 2 3" xfId="969"/>
    <cellStyle name="Vírgula 2 3" xfId="389"/>
    <cellStyle name="Vírgula 2 3 2" xfId="820"/>
    <cellStyle name="Vírgula 2 3 3" xfId="978"/>
    <cellStyle name="Vírgula 2 4" xfId="733"/>
    <cellStyle name="Vírgula 2 5" xfId="796"/>
    <cellStyle name="Vírgula 2 6" xfId="812"/>
    <cellStyle name="Vírgula 2 7" xfId="960"/>
    <cellStyle name="Vírgula 2 8" xfId="968"/>
    <cellStyle name="Vírgula 3" xfId="377"/>
    <cellStyle name="Vírgula 3 2" xfId="798"/>
    <cellStyle name="Vírgula 3 3" xfId="970"/>
    <cellStyle name="Vírgula 4" xfId="378"/>
    <cellStyle name="Vírgula 4 2" xfId="799"/>
    <cellStyle name="Vírgula 4 3" xfId="971"/>
    <cellStyle name="Vírgula 5" xfId="379"/>
    <cellStyle name="Vírgula 5 2" xfId="800"/>
    <cellStyle name="Vírgula 5 3" xfId="972"/>
    <cellStyle name="Vírgula0" xfId="380"/>
    <cellStyle name="Vírgula0 2" xfId="801"/>
    <cellStyle name="Vírgula0 3" xfId="973"/>
    <cellStyle name="Warning Text" xfId="381"/>
    <cellStyle name="Warning Text 2" xfId="8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workbookViewId="0">
      <selection activeCell="K17" sqref="K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5" t="s">
        <v>32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5" t="s">
        <v>42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B3" s="5" t="s">
        <v>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B4" s="6" t="s">
        <v>86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36.75" customHeight="1">
      <c r="B5" s="371" t="s">
        <v>24</v>
      </c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</row>
    <row r="6" spans="1:14" ht="37.5" customHeight="1">
      <c r="B6" s="54" t="s">
        <v>43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1" customHeight="1">
      <c r="B7" s="367" t="s">
        <v>41</v>
      </c>
      <c r="C7" s="367"/>
      <c r="D7" s="367"/>
      <c r="E7" s="367"/>
      <c r="F7" s="367" t="s">
        <v>35</v>
      </c>
      <c r="G7" s="367"/>
      <c r="H7" s="367"/>
      <c r="I7" s="367"/>
      <c r="J7" s="367"/>
      <c r="K7" s="367" t="s">
        <v>28</v>
      </c>
      <c r="L7" s="367"/>
      <c r="M7" s="367"/>
      <c r="N7" s="367"/>
    </row>
    <row r="8" spans="1:14" ht="15.75" customHeight="1">
      <c r="B8" s="367"/>
      <c r="C8" s="367"/>
      <c r="D8" s="367"/>
      <c r="E8" s="367"/>
      <c r="F8" s="367" t="s">
        <v>13</v>
      </c>
      <c r="G8" s="367"/>
      <c r="H8" s="367"/>
      <c r="I8" s="367" t="s">
        <v>14</v>
      </c>
      <c r="J8" s="367" t="s">
        <v>15</v>
      </c>
      <c r="K8" s="367" t="s">
        <v>30</v>
      </c>
      <c r="L8" s="367" t="s">
        <v>31</v>
      </c>
      <c r="M8" s="367" t="s">
        <v>15</v>
      </c>
      <c r="N8" s="367" t="s">
        <v>29</v>
      </c>
    </row>
    <row r="9" spans="1:14" ht="26.25" customHeight="1">
      <c r="B9" s="367"/>
      <c r="C9" s="367"/>
      <c r="D9" s="367"/>
      <c r="E9" s="367"/>
      <c r="F9" s="7" t="s">
        <v>16</v>
      </c>
      <c r="G9" s="7" t="s">
        <v>17</v>
      </c>
      <c r="H9" s="7" t="s">
        <v>23</v>
      </c>
      <c r="I9" s="367"/>
      <c r="J9" s="367"/>
      <c r="K9" s="367"/>
      <c r="L9" s="367"/>
      <c r="M9" s="367"/>
      <c r="N9" s="367"/>
    </row>
    <row r="10" spans="1:14">
      <c r="A10" s="3"/>
      <c r="B10" s="27"/>
      <c r="C10" s="36"/>
      <c r="D10" s="37"/>
      <c r="E10" s="38">
        <v>13</v>
      </c>
      <c r="F10" s="24">
        <f>SUM('TST:TRT24'!F10)</f>
        <v>6294</v>
      </c>
      <c r="G10" s="24">
        <f>SUM('TST:TRT24'!G10)</f>
        <v>64</v>
      </c>
      <c r="H10" s="24">
        <f>F10+G10</f>
        <v>6358</v>
      </c>
      <c r="I10" s="24">
        <f>SUM('TST:TRT24'!I10)</f>
        <v>0</v>
      </c>
      <c r="J10" s="24">
        <f>H10+I10</f>
        <v>6358</v>
      </c>
      <c r="K10" s="25">
        <f>SUM('TST:TRT24'!K10)</f>
        <v>6213</v>
      </c>
      <c r="L10" s="25">
        <f>SUM('TST:TRT24'!L10)</f>
        <v>1142</v>
      </c>
      <c r="M10" s="26">
        <f>K10+L10</f>
        <v>7355</v>
      </c>
      <c r="N10" s="25">
        <f>SUM('TST:TRT24'!N10)</f>
        <v>1379</v>
      </c>
    </row>
    <row r="11" spans="1:14">
      <c r="A11" s="3"/>
      <c r="B11" s="28" t="s">
        <v>1</v>
      </c>
      <c r="C11" s="39" t="s">
        <v>0</v>
      </c>
      <c r="D11" s="37"/>
      <c r="E11" s="38">
        <v>12</v>
      </c>
      <c r="F11" s="24">
        <f>SUM('TST:TRT24'!F11)</f>
        <v>616</v>
      </c>
      <c r="G11" s="24">
        <f>SUM('TST:TRT24'!G11)</f>
        <v>2</v>
      </c>
      <c r="H11" s="24">
        <f t="shared" ref="H11:H22" si="0">F11+G11</f>
        <v>618</v>
      </c>
      <c r="I11" s="24">
        <f>SUM('TST:TRT24'!I11)</f>
        <v>0</v>
      </c>
      <c r="J11" s="24">
        <f t="shared" ref="J11:J50" si="1">H11+I11</f>
        <v>618</v>
      </c>
      <c r="K11" s="25">
        <f>SUM('TST:TRT24'!K11)</f>
        <v>38</v>
      </c>
      <c r="L11" s="25">
        <f>SUM('TST:TRT24'!L11)</f>
        <v>16</v>
      </c>
      <c r="M11" s="26">
        <f t="shared" ref="M11:M22" si="2">K11+L11</f>
        <v>54</v>
      </c>
      <c r="N11" s="25">
        <f>SUM('TST:TRT24'!N11)</f>
        <v>21</v>
      </c>
    </row>
    <row r="12" spans="1:14">
      <c r="A12" s="3"/>
      <c r="B12" s="28" t="s">
        <v>2</v>
      </c>
      <c r="C12" s="40"/>
      <c r="D12" s="41" t="s">
        <v>6</v>
      </c>
      <c r="E12" s="38">
        <v>11</v>
      </c>
      <c r="F12" s="24">
        <f>SUM('TST:TRT24'!F12)</f>
        <v>492</v>
      </c>
      <c r="G12" s="24">
        <f>SUM('TST:TRT24'!G12)</f>
        <v>9</v>
      </c>
      <c r="H12" s="24">
        <f t="shared" si="0"/>
        <v>501</v>
      </c>
      <c r="I12" s="24">
        <f>SUM('TST:TRT24'!I12)</f>
        <v>0</v>
      </c>
      <c r="J12" s="24">
        <f t="shared" si="1"/>
        <v>501</v>
      </c>
      <c r="K12" s="25">
        <f>SUM('TST:TRT24'!K12)</f>
        <v>368</v>
      </c>
      <c r="L12" s="25">
        <f>SUM('TST:TRT24'!L12)</f>
        <v>49</v>
      </c>
      <c r="M12" s="26">
        <f t="shared" si="2"/>
        <v>417</v>
      </c>
      <c r="N12" s="25">
        <f>SUM('TST:TRT24'!N12)</f>
        <v>56</v>
      </c>
    </row>
    <row r="13" spans="1:14">
      <c r="A13" s="3"/>
      <c r="B13" s="28" t="s">
        <v>1</v>
      </c>
      <c r="C13" s="39"/>
      <c r="D13" s="41" t="s">
        <v>10</v>
      </c>
      <c r="E13" s="38">
        <v>10</v>
      </c>
      <c r="F13" s="24">
        <f>SUM('TST:TRT24'!F13)</f>
        <v>357</v>
      </c>
      <c r="G13" s="24">
        <f>SUM('TST:TRT24'!G13)</f>
        <v>2</v>
      </c>
      <c r="H13" s="24">
        <f t="shared" si="0"/>
        <v>359</v>
      </c>
      <c r="I13" s="24">
        <f>SUM('TST:TRT24'!I13)</f>
        <v>0</v>
      </c>
      <c r="J13" s="24">
        <f t="shared" si="1"/>
        <v>359</v>
      </c>
      <c r="K13" s="25">
        <f>SUM('TST:TRT24'!K13)</f>
        <v>31</v>
      </c>
      <c r="L13" s="25">
        <f>SUM('TST:TRT24'!L13)</f>
        <v>6</v>
      </c>
      <c r="M13" s="26">
        <f t="shared" si="2"/>
        <v>37</v>
      </c>
      <c r="N13" s="25">
        <f>SUM('TST:TRT24'!N13)</f>
        <v>7</v>
      </c>
    </row>
    <row r="14" spans="1:14">
      <c r="A14" s="3"/>
      <c r="B14" s="28" t="s">
        <v>3</v>
      </c>
      <c r="C14" s="39"/>
      <c r="D14" s="41" t="s">
        <v>25</v>
      </c>
      <c r="E14" s="38">
        <v>9</v>
      </c>
      <c r="F14" s="24">
        <f>SUM('TST:TRT24'!F14)</f>
        <v>935</v>
      </c>
      <c r="G14" s="24">
        <f>SUM('TST:TRT24'!G14)</f>
        <v>13</v>
      </c>
      <c r="H14" s="24">
        <f t="shared" si="0"/>
        <v>948</v>
      </c>
      <c r="I14" s="24">
        <f>SUM('TST:TRT24'!I14)</f>
        <v>0</v>
      </c>
      <c r="J14" s="24">
        <f t="shared" si="1"/>
        <v>948</v>
      </c>
      <c r="K14" s="25">
        <f>SUM('TST:TRT24'!K14)</f>
        <v>11</v>
      </c>
      <c r="L14" s="25">
        <f>SUM('TST:TRT24'!L14)</f>
        <v>2</v>
      </c>
      <c r="M14" s="26">
        <f t="shared" si="2"/>
        <v>13</v>
      </c>
      <c r="N14" s="25">
        <f>SUM('TST:TRT24'!N14)</f>
        <v>4</v>
      </c>
    </row>
    <row r="15" spans="1:14">
      <c r="A15" s="3"/>
      <c r="B15" s="28" t="s">
        <v>4</v>
      </c>
      <c r="C15" s="39" t="s">
        <v>5</v>
      </c>
      <c r="D15" s="41" t="s">
        <v>22</v>
      </c>
      <c r="E15" s="38">
        <v>8</v>
      </c>
      <c r="F15" s="24">
        <f>SUM('TST:TRT24'!F15)</f>
        <v>1002</v>
      </c>
      <c r="G15" s="24">
        <f>SUM('TST:TRT24'!G15)</f>
        <v>19</v>
      </c>
      <c r="H15" s="24">
        <f t="shared" si="0"/>
        <v>1021</v>
      </c>
      <c r="I15" s="24">
        <f>SUM('TST:TRT24'!I15)</f>
        <v>0</v>
      </c>
      <c r="J15" s="24">
        <f t="shared" si="1"/>
        <v>1021</v>
      </c>
      <c r="K15" s="25">
        <f>SUM('TST:TRT24'!K15)</f>
        <v>13</v>
      </c>
      <c r="L15" s="25">
        <f>SUM('TST:TRT24'!L15)</f>
        <v>1</v>
      </c>
      <c r="M15" s="26">
        <f t="shared" si="2"/>
        <v>14</v>
      </c>
      <c r="N15" s="25">
        <f>SUM('TST:TRT24'!N15)</f>
        <v>1</v>
      </c>
    </row>
    <row r="16" spans="1:14">
      <c r="A16" s="3"/>
      <c r="B16" s="28" t="s">
        <v>6</v>
      </c>
      <c r="C16" s="39"/>
      <c r="D16" s="41" t="s">
        <v>12</v>
      </c>
      <c r="E16" s="38">
        <v>7</v>
      </c>
      <c r="F16" s="24">
        <f>SUM('TST:TRT24'!F16)</f>
        <v>1045</v>
      </c>
      <c r="G16" s="24">
        <f>SUM('TST:TRT24'!G16)</f>
        <v>25</v>
      </c>
      <c r="H16" s="24">
        <f t="shared" si="0"/>
        <v>1070</v>
      </c>
      <c r="I16" s="24">
        <f>SUM('TST:TRT24'!I16)</f>
        <v>0</v>
      </c>
      <c r="J16" s="24">
        <f t="shared" si="1"/>
        <v>1070</v>
      </c>
      <c r="K16" s="25">
        <f>SUM('TST:TRT24'!K16)</f>
        <v>10</v>
      </c>
      <c r="L16" s="25">
        <f>SUM('TST:TRT24'!L16)</f>
        <v>9</v>
      </c>
      <c r="M16" s="26">
        <f t="shared" si="2"/>
        <v>19</v>
      </c>
      <c r="N16" s="25">
        <f>SUM('TST:TRT24'!N16)</f>
        <v>15</v>
      </c>
    </row>
    <row r="17" spans="1:14">
      <c r="A17" s="3"/>
      <c r="B17" s="28" t="s">
        <v>7</v>
      </c>
      <c r="C17" s="40"/>
      <c r="D17" s="41" t="s">
        <v>4</v>
      </c>
      <c r="E17" s="38">
        <v>6</v>
      </c>
      <c r="F17" s="24">
        <f>SUM('TST:TRT24'!F17)</f>
        <v>1467</v>
      </c>
      <c r="G17" s="24">
        <f>SUM('TST:TRT24'!G17)</f>
        <v>40</v>
      </c>
      <c r="H17" s="24">
        <f t="shared" si="0"/>
        <v>1507</v>
      </c>
      <c r="I17" s="24">
        <f>SUM('TST:TRT24'!I17)</f>
        <v>0</v>
      </c>
      <c r="J17" s="24">
        <f t="shared" si="1"/>
        <v>1507</v>
      </c>
      <c r="K17" s="25">
        <f>SUM('TST:TRT24'!K17)</f>
        <v>9</v>
      </c>
      <c r="L17" s="25">
        <f>SUM('TST:TRT24'!L17)</f>
        <v>4</v>
      </c>
      <c r="M17" s="26">
        <f t="shared" si="2"/>
        <v>13</v>
      </c>
      <c r="N17" s="25">
        <f>SUM('TST:TRT24'!N17)</f>
        <v>7</v>
      </c>
    </row>
    <row r="18" spans="1:14">
      <c r="A18" s="3"/>
      <c r="B18" s="28" t="s">
        <v>1</v>
      </c>
      <c r="C18" s="39"/>
      <c r="D18" s="41" t="s">
        <v>9</v>
      </c>
      <c r="E18" s="38">
        <v>5</v>
      </c>
      <c r="F18" s="24">
        <f>SUM('TST:TRT24'!F18)</f>
        <v>1039</v>
      </c>
      <c r="G18" s="24">
        <f>SUM('TST:TRT24'!G18)</f>
        <v>28</v>
      </c>
      <c r="H18" s="24">
        <f t="shared" si="0"/>
        <v>1067</v>
      </c>
      <c r="I18" s="24">
        <f>SUM('TST:TRT24'!I18)</f>
        <v>0</v>
      </c>
      <c r="J18" s="24">
        <f t="shared" si="1"/>
        <v>1067</v>
      </c>
      <c r="K18" s="25">
        <f>SUM('TST:TRT24'!K18)</f>
        <v>7</v>
      </c>
      <c r="L18" s="25">
        <f>SUM('TST:TRT24'!L18)</f>
        <v>4</v>
      </c>
      <c r="M18" s="26">
        <f t="shared" si="2"/>
        <v>11</v>
      </c>
      <c r="N18" s="25">
        <f>SUM('TST:TRT24'!N18)</f>
        <v>7</v>
      </c>
    </row>
    <row r="19" spans="1:14">
      <c r="A19" s="3"/>
      <c r="B19" s="28"/>
      <c r="C19" s="39"/>
      <c r="D19" s="41" t="s">
        <v>12</v>
      </c>
      <c r="E19" s="38">
        <v>4</v>
      </c>
      <c r="F19" s="24">
        <f>SUM('TST:TRT24'!F19)</f>
        <v>957</v>
      </c>
      <c r="G19" s="24">
        <f>SUM('TST:TRT24'!G19)</f>
        <v>7</v>
      </c>
      <c r="H19" s="24">
        <f t="shared" si="0"/>
        <v>964</v>
      </c>
      <c r="I19" s="24">
        <f>SUM('TST:TRT24'!I19)</f>
        <v>0</v>
      </c>
      <c r="J19" s="24">
        <f t="shared" si="1"/>
        <v>964</v>
      </c>
      <c r="K19" s="25">
        <f>SUM('TST:TRT24'!K19)</f>
        <v>8</v>
      </c>
      <c r="L19" s="25">
        <f>SUM('TST:TRT24'!L19)</f>
        <v>9</v>
      </c>
      <c r="M19" s="26">
        <f t="shared" si="2"/>
        <v>17</v>
      </c>
      <c r="N19" s="25">
        <f>SUM('TST:TRT24'!N19)</f>
        <v>12</v>
      </c>
    </row>
    <row r="20" spans="1:14">
      <c r="A20" s="3"/>
      <c r="B20" s="28"/>
      <c r="C20" s="39" t="s">
        <v>1</v>
      </c>
      <c r="D20" s="37"/>
      <c r="E20" s="38">
        <v>3</v>
      </c>
      <c r="F20" s="24">
        <f>SUM('TST:TRT24'!F20)</f>
        <v>71</v>
      </c>
      <c r="G20" s="24">
        <f>SUM('TST:TRT24'!G20)</f>
        <v>604</v>
      </c>
      <c r="H20" s="24">
        <f t="shared" si="0"/>
        <v>675</v>
      </c>
      <c r="I20" s="24">
        <f>SUM('TST:TRT24'!I20)</f>
        <v>0</v>
      </c>
      <c r="J20" s="24">
        <f t="shared" si="1"/>
        <v>675</v>
      </c>
      <c r="K20" s="25">
        <f>SUM('TST:TRT24'!K20)</f>
        <v>3</v>
      </c>
      <c r="L20" s="25">
        <f>SUM('TST:TRT24'!L20)</f>
        <v>4</v>
      </c>
      <c r="M20" s="26">
        <f t="shared" si="2"/>
        <v>7</v>
      </c>
      <c r="N20" s="25">
        <f>SUM('TST:TRT24'!N20)</f>
        <v>4</v>
      </c>
    </row>
    <row r="21" spans="1:14">
      <c r="A21" s="3"/>
      <c r="B21" s="28"/>
      <c r="C21" s="39"/>
      <c r="D21" s="37"/>
      <c r="E21" s="38">
        <v>2</v>
      </c>
      <c r="F21" s="24">
        <f>SUM('TST:TRT24'!F21)</f>
        <v>56</v>
      </c>
      <c r="G21" s="24">
        <f>SUM('TST:TRT24'!G21)</f>
        <v>576</v>
      </c>
      <c r="H21" s="24">
        <f t="shared" si="0"/>
        <v>632</v>
      </c>
      <c r="I21" s="24">
        <f>SUM('TST:TRT24'!I21)</f>
        <v>0</v>
      </c>
      <c r="J21" s="24">
        <f t="shared" si="1"/>
        <v>632</v>
      </c>
      <c r="K21" s="25">
        <f>SUM('TST:TRT24'!K21)</f>
        <v>1</v>
      </c>
      <c r="L21" s="25">
        <f>SUM('TST:TRT24'!L21)</f>
        <v>1</v>
      </c>
      <c r="M21" s="26">
        <f t="shared" si="2"/>
        <v>2</v>
      </c>
      <c r="N21" s="25">
        <f>SUM('TST:TRT24'!N21)</f>
        <v>1</v>
      </c>
    </row>
    <row r="22" spans="1:14">
      <c r="A22" s="3"/>
      <c r="B22" s="29"/>
      <c r="C22" s="40"/>
      <c r="D22" s="37"/>
      <c r="E22" s="27">
        <v>1</v>
      </c>
      <c r="F22" s="24">
        <f>SUM('TST:TRT24'!F22)</f>
        <v>15</v>
      </c>
      <c r="G22" s="24">
        <f>SUM('TST:TRT24'!G22)</f>
        <v>329</v>
      </c>
      <c r="H22" s="24">
        <f t="shared" si="0"/>
        <v>344</v>
      </c>
      <c r="I22" s="24">
        <f>SUM('TST:TRT24'!I22)</f>
        <v>726</v>
      </c>
      <c r="J22" s="24">
        <f t="shared" si="1"/>
        <v>1070</v>
      </c>
      <c r="K22" s="25">
        <f>SUM('TST:TRT24'!K22)</f>
        <v>4</v>
      </c>
      <c r="L22" s="25">
        <f>SUM('TST:TRT24'!L22)</f>
        <v>4</v>
      </c>
      <c r="M22" s="26">
        <f t="shared" si="2"/>
        <v>8</v>
      </c>
      <c r="N22" s="25">
        <f>SUM('TST:TRT24'!N22)</f>
        <v>5</v>
      </c>
    </row>
    <row r="23" spans="1:14" ht="19.5" customHeight="1">
      <c r="A23" s="3"/>
      <c r="B23" s="361" t="s">
        <v>18</v>
      </c>
      <c r="C23" s="362"/>
      <c r="D23" s="362"/>
      <c r="E23" s="363"/>
      <c r="F23" s="56">
        <f t="shared" ref="F23:N23" si="3">SUM(F10:F22)</f>
        <v>14346</v>
      </c>
      <c r="G23" s="56">
        <f t="shared" si="3"/>
        <v>1718</v>
      </c>
      <c r="H23" s="57">
        <f t="shared" si="3"/>
        <v>16064</v>
      </c>
      <c r="I23" s="56">
        <f t="shared" si="3"/>
        <v>726</v>
      </c>
      <c r="J23" s="57">
        <f t="shared" si="3"/>
        <v>16790</v>
      </c>
      <c r="K23" s="58">
        <f t="shared" si="3"/>
        <v>6716</v>
      </c>
      <c r="L23" s="58">
        <f t="shared" si="3"/>
        <v>1251</v>
      </c>
      <c r="M23" s="56">
        <f t="shared" si="3"/>
        <v>7967</v>
      </c>
      <c r="N23" s="56">
        <f t="shared" si="3"/>
        <v>1519</v>
      </c>
    </row>
    <row r="24" spans="1:14">
      <c r="A24" s="3"/>
      <c r="B24" s="32"/>
      <c r="C24" s="32"/>
      <c r="D24" s="42"/>
      <c r="E24" s="33">
        <v>13</v>
      </c>
      <c r="F24" s="30">
        <f>SUM('TST:TRT24'!F24)</f>
        <v>13090</v>
      </c>
      <c r="G24" s="30">
        <f>SUM('TST:TRT24'!G24)</f>
        <v>271</v>
      </c>
      <c r="H24" s="30">
        <f>F24+G24</f>
        <v>13361</v>
      </c>
      <c r="I24" s="30">
        <f>SUM('TST:TRT24'!I24)</f>
        <v>38</v>
      </c>
      <c r="J24" s="30">
        <f t="shared" si="1"/>
        <v>13399</v>
      </c>
      <c r="K24" s="31">
        <f>SUM('TST:TRT24'!K24)</f>
        <v>6513</v>
      </c>
      <c r="L24" s="31">
        <f>SUM('TST:TRT24'!L24)</f>
        <v>1087</v>
      </c>
      <c r="M24" s="31">
        <f>K24+L24</f>
        <v>7600</v>
      </c>
      <c r="N24" s="31">
        <f>SUM('TST:TRT24'!N24)</f>
        <v>1437</v>
      </c>
    </row>
    <row r="25" spans="1:14">
      <c r="A25" s="3"/>
      <c r="B25" s="32"/>
      <c r="C25" s="32" t="s">
        <v>0</v>
      </c>
      <c r="D25" s="42"/>
      <c r="E25" s="34">
        <v>12</v>
      </c>
      <c r="F25" s="30">
        <f>SUM('TST:TRT24'!F25)</f>
        <v>1698</v>
      </c>
      <c r="G25" s="30">
        <f>SUM('TST:TRT24'!G25)</f>
        <v>53</v>
      </c>
      <c r="H25" s="30">
        <f t="shared" ref="H25:H50" si="4">F25+G25</f>
        <v>1751</v>
      </c>
      <c r="I25" s="30">
        <f>SUM('TST:TRT24'!I25)</f>
        <v>38</v>
      </c>
      <c r="J25" s="30">
        <f t="shared" si="1"/>
        <v>1789</v>
      </c>
      <c r="K25" s="31">
        <f>SUM('TST:TRT24'!K25)</f>
        <v>370</v>
      </c>
      <c r="L25" s="31">
        <f>SUM('TST:TRT24'!L25)</f>
        <v>74</v>
      </c>
      <c r="M25" s="31">
        <f t="shared" ref="M25:M36" si="5">K25+L25</f>
        <v>444</v>
      </c>
      <c r="N25" s="31">
        <f>SUM('TST:TRT24'!N25)</f>
        <v>88</v>
      </c>
    </row>
    <row r="26" spans="1:14">
      <c r="A26" s="3"/>
      <c r="B26" s="32" t="s">
        <v>7</v>
      </c>
      <c r="C26" s="33"/>
      <c r="D26" s="42"/>
      <c r="E26" s="34">
        <v>11</v>
      </c>
      <c r="F26" s="30">
        <f>SUM('TST:TRT24'!F26)</f>
        <v>524</v>
      </c>
      <c r="G26" s="30">
        <f>SUM('TST:TRT24'!G26)</f>
        <v>1</v>
      </c>
      <c r="H26" s="30">
        <f t="shared" si="4"/>
        <v>525</v>
      </c>
      <c r="I26" s="30">
        <f>SUM('TST:TRT24'!I26)</f>
        <v>0</v>
      </c>
      <c r="J26" s="30">
        <f t="shared" si="1"/>
        <v>525</v>
      </c>
      <c r="K26" s="31">
        <f>SUM('TST:TRT24'!K26)</f>
        <v>27</v>
      </c>
      <c r="L26" s="31">
        <f>SUM('TST:TRT24'!L26)</f>
        <v>17</v>
      </c>
      <c r="M26" s="31">
        <f t="shared" si="5"/>
        <v>44</v>
      </c>
      <c r="N26" s="31">
        <f>SUM('TST:TRT24'!N26)</f>
        <v>22</v>
      </c>
    </row>
    <row r="27" spans="1:14">
      <c r="A27" s="3"/>
      <c r="B27" s="32" t="s">
        <v>8</v>
      </c>
      <c r="C27" s="32"/>
      <c r="D27" s="42" t="s">
        <v>26</v>
      </c>
      <c r="E27" s="34">
        <v>10</v>
      </c>
      <c r="F27" s="30">
        <f>SUM('TST:TRT24'!F27)</f>
        <v>632</v>
      </c>
      <c r="G27" s="30">
        <f>SUM('TST:TRT24'!G27)</f>
        <v>6</v>
      </c>
      <c r="H27" s="30">
        <f t="shared" si="4"/>
        <v>638</v>
      </c>
      <c r="I27" s="30">
        <f>SUM('TST:TRT24'!I27)</f>
        <v>0</v>
      </c>
      <c r="J27" s="30">
        <f t="shared" si="1"/>
        <v>638</v>
      </c>
      <c r="K27" s="31">
        <f>SUM('TST:TRT24'!K27)</f>
        <v>27</v>
      </c>
      <c r="L27" s="31">
        <f>SUM('TST:TRT24'!L27)</f>
        <v>14</v>
      </c>
      <c r="M27" s="31">
        <f t="shared" si="5"/>
        <v>41</v>
      </c>
      <c r="N27" s="31">
        <f>SUM('TST:TRT24'!N27)</f>
        <v>21</v>
      </c>
    </row>
    <row r="28" spans="1:14">
      <c r="A28" s="3"/>
      <c r="B28" s="32" t="s">
        <v>0</v>
      </c>
      <c r="C28" s="32"/>
      <c r="D28" s="42" t="s">
        <v>8</v>
      </c>
      <c r="E28" s="34">
        <v>9</v>
      </c>
      <c r="F28" s="30">
        <f>SUM('TST:TRT24'!F28)</f>
        <v>1333</v>
      </c>
      <c r="G28" s="30">
        <f>SUM('TST:TRT24'!G28)</f>
        <v>76</v>
      </c>
      <c r="H28" s="30">
        <f t="shared" si="4"/>
        <v>1409</v>
      </c>
      <c r="I28" s="30">
        <f>SUM('TST:TRT24'!I28)</f>
        <v>0</v>
      </c>
      <c r="J28" s="30">
        <f t="shared" si="1"/>
        <v>1409</v>
      </c>
      <c r="K28" s="31">
        <f>SUM('TST:TRT24'!K28)</f>
        <v>608</v>
      </c>
      <c r="L28" s="31">
        <f>SUM('TST:TRT24'!L28)</f>
        <v>79</v>
      </c>
      <c r="M28" s="31">
        <f t="shared" si="5"/>
        <v>687</v>
      </c>
      <c r="N28" s="31">
        <f>SUM('TST:TRT24'!N28)</f>
        <v>106</v>
      </c>
    </row>
    <row r="29" spans="1:14">
      <c r="A29" s="3"/>
      <c r="B29" s="32" t="s">
        <v>2</v>
      </c>
      <c r="C29" s="32" t="s">
        <v>5</v>
      </c>
      <c r="D29" s="42" t="s">
        <v>27</v>
      </c>
      <c r="E29" s="34">
        <v>8</v>
      </c>
      <c r="F29" s="30">
        <f>SUM('TST:TRT24'!F29)</f>
        <v>757</v>
      </c>
      <c r="G29" s="30">
        <f>SUM('TST:TRT24'!G29)</f>
        <v>7</v>
      </c>
      <c r="H29" s="30">
        <f t="shared" si="4"/>
        <v>764</v>
      </c>
      <c r="I29" s="30">
        <f>SUM('TST:TRT24'!I29)</f>
        <v>0</v>
      </c>
      <c r="J29" s="30">
        <f t="shared" si="1"/>
        <v>764</v>
      </c>
      <c r="K29" s="31">
        <f>SUM('TST:TRT24'!K29)</f>
        <v>20</v>
      </c>
      <c r="L29" s="31">
        <f>SUM('TST:TRT24'!L29)</f>
        <v>14</v>
      </c>
      <c r="M29" s="31">
        <f t="shared" si="5"/>
        <v>34</v>
      </c>
      <c r="N29" s="31">
        <f>SUM('TST:TRT24'!N29)</f>
        <v>18</v>
      </c>
    </row>
    <row r="30" spans="1:14">
      <c r="A30" s="3"/>
      <c r="B30" s="32" t="s">
        <v>4</v>
      </c>
      <c r="C30" s="32"/>
      <c r="D30" s="42" t="s">
        <v>4</v>
      </c>
      <c r="E30" s="34">
        <v>7</v>
      </c>
      <c r="F30" s="30">
        <f>SUM('TST:TRT24'!F30)</f>
        <v>935</v>
      </c>
      <c r="G30" s="30">
        <f>SUM('TST:TRT24'!G30)</f>
        <v>16</v>
      </c>
      <c r="H30" s="30">
        <f t="shared" si="4"/>
        <v>951</v>
      </c>
      <c r="I30" s="30">
        <f>SUM('TST:TRT24'!I30)</f>
        <v>0</v>
      </c>
      <c r="J30" s="30">
        <f t="shared" si="1"/>
        <v>951</v>
      </c>
      <c r="K30" s="31">
        <f>SUM('TST:TRT24'!K30)</f>
        <v>8</v>
      </c>
      <c r="L30" s="31">
        <f>SUM('TST:TRT24'!L30)</f>
        <v>10</v>
      </c>
      <c r="M30" s="31">
        <f t="shared" si="5"/>
        <v>18</v>
      </c>
      <c r="N30" s="31">
        <f>SUM('TST:TRT24'!N30)</f>
        <v>13</v>
      </c>
    </row>
    <row r="31" spans="1:14">
      <c r="A31" s="3"/>
      <c r="B31" s="32" t="s">
        <v>0</v>
      </c>
      <c r="C31" s="32"/>
      <c r="D31" s="42" t="s">
        <v>9</v>
      </c>
      <c r="E31" s="34">
        <v>6</v>
      </c>
      <c r="F31" s="30">
        <f>SUM('TST:TRT24'!F31)</f>
        <v>1175</v>
      </c>
      <c r="G31" s="30">
        <f>SUM('TST:TRT24'!G31)</f>
        <v>25</v>
      </c>
      <c r="H31" s="30">
        <f t="shared" si="4"/>
        <v>1200</v>
      </c>
      <c r="I31" s="30">
        <f>SUM('TST:TRT24'!I31)</f>
        <v>0</v>
      </c>
      <c r="J31" s="30">
        <f t="shared" si="1"/>
        <v>1200</v>
      </c>
      <c r="K31" s="31">
        <f>SUM('TST:TRT24'!K31)</f>
        <v>10</v>
      </c>
      <c r="L31" s="31">
        <f>SUM('TST:TRT24'!L31)</f>
        <v>17</v>
      </c>
      <c r="M31" s="31">
        <f t="shared" si="5"/>
        <v>27</v>
      </c>
      <c r="N31" s="31">
        <f>SUM('TST:TRT24'!N31)</f>
        <v>32</v>
      </c>
    </row>
    <row r="32" spans="1:14">
      <c r="A32" s="3"/>
      <c r="B32" s="32" t="s">
        <v>9</v>
      </c>
      <c r="C32" s="35"/>
      <c r="D32" s="42"/>
      <c r="E32" s="34">
        <v>5</v>
      </c>
      <c r="F32" s="30">
        <f>SUM('TST:TRT24'!F32)</f>
        <v>948</v>
      </c>
      <c r="G32" s="30">
        <f>SUM('TST:TRT24'!G32)</f>
        <v>18</v>
      </c>
      <c r="H32" s="30">
        <f t="shared" si="4"/>
        <v>966</v>
      </c>
      <c r="I32" s="30">
        <f>SUM('TST:TRT24'!I32)</f>
        <v>0</v>
      </c>
      <c r="J32" s="30">
        <f t="shared" si="1"/>
        <v>966</v>
      </c>
      <c r="K32" s="31">
        <f>SUM('TST:TRT24'!K32)</f>
        <v>11</v>
      </c>
      <c r="L32" s="31">
        <f>SUM('TST:TRT24'!L32)</f>
        <v>10</v>
      </c>
      <c r="M32" s="31">
        <f t="shared" si="5"/>
        <v>21</v>
      </c>
      <c r="N32" s="31">
        <f>SUM('TST:TRT24'!N32)</f>
        <v>19</v>
      </c>
    </row>
    <row r="33" spans="1:15">
      <c r="A33" s="3"/>
      <c r="B33" s="32"/>
      <c r="C33" s="32"/>
      <c r="D33" s="42"/>
      <c r="E33" s="34">
        <v>4</v>
      </c>
      <c r="F33" s="30">
        <f>SUM('TST:TRT24'!F33)</f>
        <v>1126</v>
      </c>
      <c r="G33" s="30">
        <f>SUM('TST:TRT24'!G33)</f>
        <v>11</v>
      </c>
      <c r="H33" s="30">
        <f t="shared" si="4"/>
        <v>1137</v>
      </c>
      <c r="I33" s="30">
        <f>SUM('TST:TRT24'!I33)</f>
        <v>0</v>
      </c>
      <c r="J33" s="30">
        <f t="shared" si="1"/>
        <v>1137</v>
      </c>
      <c r="K33" s="31">
        <f>SUM('TST:TRT24'!K33)</f>
        <v>7</v>
      </c>
      <c r="L33" s="31">
        <f>SUM('TST:TRT24'!L33)</f>
        <v>7</v>
      </c>
      <c r="M33" s="31">
        <f t="shared" si="5"/>
        <v>14</v>
      </c>
      <c r="N33" s="31">
        <f>SUM('TST:TRT24'!N33)</f>
        <v>9</v>
      </c>
    </row>
    <row r="34" spans="1:15">
      <c r="A34" s="3"/>
      <c r="B34" s="32"/>
      <c r="C34" s="32" t="s">
        <v>1</v>
      </c>
      <c r="D34" s="42"/>
      <c r="E34" s="34">
        <v>3</v>
      </c>
      <c r="F34" s="30">
        <f>SUM('TST:TRT24'!F34)</f>
        <v>60</v>
      </c>
      <c r="G34" s="30">
        <f>SUM('TST:TRT24'!G34)</f>
        <v>859</v>
      </c>
      <c r="H34" s="30">
        <f t="shared" si="4"/>
        <v>919</v>
      </c>
      <c r="I34" s="30">
        <f>SUM('TST:TRT24'!I34)</f>
        <v>0</v>
      </c>
      <c r="J34" s="30">
        <f t="shared" si="1"/>
        <v>919</v>
      </c>
      <c r="K34" s="31">
        <f>SUM('TST:TRT24'!K34)</f>
        <v>5</v>
      </c>
      <c r="L34" s="31">
        <f>SUM('TST:TRT24'!L34)</f>
        <v>5</v>
      </c>
      <c r="M34" s="31">
        <f t="shared" si="5"/>
        <v>10</v>
      </c>
      <c r="N34" s="31">
        <f>SUM('TST:TRT24'!N34)</f>
        <v>6</v>
      </c>
    </row>
    <row r="35" spans="1:15">
      <c r="A35" s="3"/>
      <c r="B35" s="32"/>
      <c r="C35" s="32"/>
      <c r="D35" s="42"/>
      <c r="E35" s="34">
        <v>2</v>
      </c>
      <c r="F35" s="30">
        <f>SUM('TST:TRT24'!F35)</f>
        <v>43</v>
      </c>
      <c r="G35" s="30">
        <f>SUM('TST:TRT24'!G35)</f>
        <v>934</v>
      </c>
      <c r="H35" s="30">
        <f t="shared" si="4"/>
        <v>977</v>
      </c>
      <c r="I35" s="30">
        <f>SUM('TST:TRT24'!I35)</f>
        <v>0</v>
      </c>
      <c r="J35" s="30">
        <f t="shared" si="1"/>
        <v>977</v>
      </c>
      <c r="K35" s="31">
        <f>SUM('TST:TRT24'!K35)</f>
        <v>2</v>
      </c>
      <c r="L35" s="31">
        <f>SUM('TST:TRT24'!L35)</f>
        <v>6</v>
      </c>
      <c r="M35" s="31">
        <f t="shared" si="5"/>
        <v>8</v>
      </c>
      <c r="N35" s="31">
        <f>SUM('TST:TRT24'!N35)</f>
        <v>7</v>
      </c>
    </row>
    <row r="36" spans="1:15">
      <c r="A36" s="3"/>
      <c r="B36" s="33"/>
      <c r="C36" s="33"/>
      <c r="D36" s="42"/>
      <c r="E36" s="35">
        <v>1</v>
      </c>
      <c r="F36" s="30">
        <f>SUM('TST:TRT24'!F36)</f>
        <v>68</v>
      </c>
      <c r="G36" s="30">
        <f>SUM('TST:TRT24'!G36)</f>
        <v>481</v>
      </c>
      <c r="H36" s="30">
        <f t="shared" si="4"/>
        <v>549</v>
      </c>
      <c r="I36" s="30">
        <f>SUM('TST:TRT24'!I36)</f>
        <v>1204</v>
      </c>
      <c r="J36" s="30">
        <f t="shared" si="1"/>
        <v>1753</v>
      </c>
      <c r="K36" s="31">
        <f>SUM('TST:TRT24'!K36)</f>
        <v>8</v>
      </c>
      <c r="L36" s="31">
        <f>SUM('TST:TRT24'!L36)</f>
        <v>13</v>
      </c>
      <c r="M36" s="31">
        <f t="shared" si="5"/>
        <v>21</v>
      </c>
      <c r="N36" s="31">
        <f>SUM('TST:TRT24'!N36)</f>
        <v>18</v>
      </c>
    </row>
    <row r="37" spans="1:15" ht="19.5" customHeight="1">
      <c r="A37" s="3"/>
      <c r="B37" s="364" t="s">
        <v>19</v>
      </c>
      <c r="C37" s="365"/>
      <c r="D37" s="365"/>
      <c r="E37" s="365"/>
      <c r="F37" s="55">
        <f t="shared" ref="F37:N37" si="6">SUM(F24:F36)</f>
        <v>22389</v>
      </c>
      <c r="G37" s="55">
        <f t="shared" si="6"/>
        <v>2758</v>
      </c>
      <c r="H37" s="55">
        <f t="shared" si="6"/>
        <v>25147</v>
      </c>
      <c r="I37" s="55">
        <f t="shared" si="6"/>
        <v>1280</v>
      </c>
      <c r="J37" s="55">
        <f t="shared" si="6"/>
        <v>26427</v>
      </c>
      <c r="K37" s="55">
        <f t="shared" si="6"/>
        <v>7616</v>
      </c>
      <c r="L37" s="55">
        <f t="shared" si="6"/>
        <v>1353</v>
      </c>
      <c r="M37" s="55">
        <f t="shared" si="6"/>
        <v>8969</v>
      </c>
      <c r="N37" s="55">
        <f t="shared" si="6"/>
        <v>1796</v>
      </c>
      <c r="O37" s="4"/>
    </row>
    <row r="38" spans="1:15">
      <c r="A38" s="3"/>
      <c r="B38" s="43"/>
      <c r="C38" s="43"/>
      <c r="D38" s="46"/>
      <c r="E38" s="47">
        <v>13</v>
      </c>
      <c r="F38" s="49">
        <f>SUM('TST:TRT24'!F38)</f>
        <v>96</v>
      </c>
      <c r="G38" s="49">
        <f>SUM('TST:TRT24'!G38)</f>
        <v>47</v>
      </c>
      <c r="H38" s="49">
        <f t="shared" si="4"/>
        <v>143</v>
      </c>
      <c r="I38" s="49">
        <f>SUM('TST:TRT24'!I38)</f>
        <v>0</v>
      </c>
      <c r="J38" s="49">
        <f t="shared" si="1"/>
        <v>143</v>
      </c>
      <c r="K38" s="50">
        <f>SUM('TST:TRT24'!K38)</f>
        <v>14</v>
      </c>
      <c r="L38" s="50">
        <f>SUM('TST:TRT24'!L38)</f>
        <v>11</v>
      </c>
      <c r="M38" s="50">
        <f>K38+L38</f>
        <v>25</v>
      </c>
      <c r="N38" s="50">
        <f>SUM('TST:TRT24'!N38)</f>
        <v>17</v>
      </c>
    </row>
    <row r="39" spans="1:15">
      <c r="A39" s="3"/>
      <c r="B39" s="44" t="s">
        <v>1</v>
      </c>
      <c r="C39" s="44" t="s">
        <v>0</v>
      </c>
      <c r="D39" s="48" t="s">
        <v>21</v>
      </c>
      <c r="E39" s="47">
        <v>12</v>
      </c>
      <c r="F39" s="49">
        <f>SUM('TST:TRT24'!F39)</f>
        <v>4</v>
      </c>
      <c r="G39" s="49">
        <f>SUM('TST:TRT24'!G39)</f>
        <v>93</v>
      </c>
      <c r="H39" s="49">
        <f t="shared" si="4"/>
        <v>97</v>
      </c>
      <c r="I39" s="49">
        <f>SUM('TST:TRT24'!I39)</f>
        <v>0</v>
      </c>
      <c r="J39" s="49">
        <f t="shared" si="1"/>
        <v>97</v>
      </c>
      <c r="K39" s="50">
        <f>SUM('TST:TRT24'!K39)</f>
        <v>1</v>
      </c>
      <c r="L39" s="50">
        <f>SUM('TST:TRT24'!L39)</f>
        <v>0</v>
      </c>
      <c r="M39" s="50">
        <f t="shared" ref="M39:M50" si="7">K39+L39</f>
        <v>1</v>
      </c>
      <c r="N39" s="50">
        <f>SUM('TST:TRT24'!N39)</f>
        <v>0</v>
      </c>
    </row>
    <row r="40" spans="1:15">
      <c r="A40" s="3"/>
      <c r="B40" s="44" t="s">
        <v>10</v>
      </c>
      <c r="C40" s="44"/>
      <c r="D40" s="48" t="s">
        <v>10</v>
      </c>
      <c r="E40" s="47">
        <v>11</v>
      </c>
      <c r="F40" s="49">
        <f>SUM('TST:TRT24'!F40)</f>
        <v>1</v>
      </c>
      <c r="G40" s="49">
        <f>SUM('TST:TRT24'!G40)</f>
        <v>0</v>
      </c>
      <c r="H40" s="49">
        <f t="shared" si="4"/>
        <v>1</v>
      </c>
      <c r="I40" s="49">
        <f>SUM('TST:TRT24'!I40)</f>
        <v>121</v>
      </c>
      <c r="J40" s="49">
        <f t="shared" si="1"/>
        <v>122</v>
      </c>
      <c r="K40" s="50">
        <f>SUM('TST:TRT24'!K40)</f>
        <v>0</v>
      </c>
      <c r="L40" s="50">
        <f>SUM('TST:TRT24'!L40)</f>
        <v>1</v>
      </c>
      <c r="M40" s="50">
        <f t="shared" si="7"/>
        <v>1</v>
      </c>
      <c r="N40" s="50">
        <f>SUM('TST:TRT24'!N40)</f>
        <v>2</v>
      </c>
    </row>
    <row r="41" spans="1:15">
      <c r="A41" s="3"/>
      <c r="B41" s="44" t="s">
        <v>11</v>
      </c>
      <c r="C41" s="43"/>
      <c r="D41" s="48" t="s">
        <v>2</v>
      </c>
      <c r="E41" s="47">
        <v>10</v>
      </c>
      <c r="F41" s="49">
        <f>SUM('TST:TRT24'!F41)</f>
        <v>1051</v>
      </c>
      <c r="G41" s="49">
        <f>SUM('TST:TRT24'!G41)</f>
        <v>212</v>
      </c>
      <c r="H41" s="49">
        <f t="shared" si="4"/>
        <v>1263</v>
      </c>
      <c r="I41" s="49">
        <f>SUM('TST:TRT24'!I41)</f>
        <v>121</v>
      </c>
      <c r="J41" s="49">
        <f t="shared" si="1"/>
        <v>1384</v>
      </c>
      <c r="K41" s="50">
        <f>SUM('TST:TRT24'!K41)</f>
        <v>602</v>
      </c>
      <c r="L41" s="50">
        <f>SUM('TST:TRT24'!L41)</f>
        <v>86</v>
      </c>
      <c r="M41" s="50">
        <f t="shared" si="7"/>
        <v>688</v>
      </c>
      <c r="N41" s="50">
        <f>SUM('TST:TRT24'!N41)</f>
        <v>116</v>
      </c>
    </row>
    <row r="42" spans="1:15">
      <c r="A42" s="3"/>
      <c r="B42" s="44" t="s">
        <v>4</v>
      </c>
      <c r="C42" s="44"/>
      <c r="D42" s="48" t="s">
        <v>27</v>
      </c>
      <c r="E42" s="47">
        <v>9</v>
      </c>
      <c r="F42" s="49">
        <f>SUM('TST:TRT24'!F42)</f>
        <v>0</v>
      </c>
      <c r="G42" s="49">
        <f>SUM('TST:TRT24'!G42)</f>
        <v>0</v>
      </c>
      <c r="H42" s="49">
        <f t="shared" si="4"/>
        <v>0</v>
      </c>
      <c r="I42" s="49">
        <f>SUM('TST:TRT24'!I42)</f>
        <v>0</v>
      </c>
      <c r="J42" s="49">
        <f t="shared" si="1"/>
        <v>0</v>
      </c>
      <c r="K42" s="50">
        <f>SUM('TST:TRT24'!K42)</f>
        <v>0</v>
      </c>
      <c r="L42" s="50">
        <f>SUM('TST:TRT24'!L42)</f>
        <v>0</v>
      </c>
      <c r="M42" s="50">
        <f t="shared" si="7"/>
        <v>0</v>
      </c>
      <c r="N42" s="50">
        <f>SUM('TST:TRT24'!N42)</f>
        <v>0</v>
      </c>
    </row>
    <row r="43" spans="1:15">
      <c r="A43" s="3"/>
      <c r="B43" s="44" t="s">
        <v>3</v>
      </c>
      <c r="C43" s="44" t="s">
        <v>5</v>
      </c>
      <c r="D43" s="48" t="s">
        <v>1</v>
      </c>
      <c r="E43" s="47">
        <v>8</v>
      </c>
      <c r="F43" s="49">
        <f>SUM('TST:TRT24'!F43)</f>
        <v>0</v>
      </c>
      <c r="G43" s="49">
        <f>SUM('TST:TRT24'!G43)</f>
        <v>0</v>
      </c>
      <c r="H43" s="49">
        <f t="shared" si="4"/>
        <v>0</v>
      </c>
      <c r="I43" s="49">
        <f>SUM('TST:TRT24'!I43)</f>
        <v>0</v>
      </c>
      <c r="J43" s="49">
        <f t="shared" si="1"/>
        <v>0</v>
      </c>
      <c r="K43" s="50">
        <f>SUM('TST:TRT24'!K43)</f>
        <v>0</v>
      </c>
      <c r="L43" s="50">
        <f>SUM('TST:TRT24'!L43)</f>
        <v>0</v>
      </c>
      <c r="M43" s="50">
        <f t="shared" si="7"/>
        <v>0</v>
      </c>
      <c r="N43" s="50">
        <f>SUM('TST:TRT24'!N43)</f>
        <v>0</v>
      </c>
    </row>
    <row r="44" spans="1:15">
      <c r="A44" s="3"/>
      <c r="B44" s="44" t="s">
        <v>4</v>
      </c>
      <c r="C44" s="44"/>
      <c r="D44" s="48" t="s">
        <v>26</v>
      </c>
      <c r="E44" s="47">
        <v>7</v>
      </c>
      <c r="F44" s="49">
        <f>SUM('TST:TRT24'!F44)</f>
        <v>0</v>
      </c>
      <c r="G44" s="49">
        <f>SUM('TST:TRT24'!G44)</f>
        <v>0</v>
      </c>
      <c r="H44" s="49">
        <f t="shared" si="4"/>
        <v>0</v>
      </c>
      <c r="I44" s="49">
        <f>SUM('TST:TRT24'!I44)</f>
        <v>0</v>
      </c>
      <c r="J44" s="49">
        <f t="shared" si="1"/>
        <v>0</v>
      </c>
      <c r="K44" s="50">
        <f>SUM('TST:TRT24'!K44)</f>
        <v>0</v>
      </c>
      <c r="L44" s="50">
        <f>SUM('TST:TRT24'!L44)</f>
        <v>0</v>
      </c>
      <c r="M44" s="50">
        <f t="shared" si="7"/>
        <v>0</v>
      </c>
      <c r="N44" s="50">
        <f>SUM('TST:TRT24'!N44)</f>
        <v>0</v>
      </c>
    </row>
    <row r="45" spans="1:15">
      <c r="A45" s="3"/>
      <c r="B45" s="44" t="s">
        <v>1</v>
      </c>
      <c r="C45" s="44"/>
      <c r="D45" s="48" t="s">
        <v>22</v>
      </c>
      <c r="E45" s="47">
        <v>6</v>
      </c>
      <c r="F45" s="49">
        <f>SUM('TST:TRT24'!F45)</f>
        <v>0</v>
      </c>
      <c r="G45" s="49">
        <f>SUM('TST:TRT24'!G45)</f>
        <v>0</v>
      </c>
      <c r="H45" s="49">
        <f t="shared" si="4"/>
        <v>0</v>
      </c>
      <c r="I45" s="49">
        <f>SUM('TST:TRT24'!I45)</f>
        <v>0</v>
      </c>
      <c r="J45" s="49">
        <f t="shared" si="1"/>
        <v>0</v>
      </c>
      <c r="K45" s="50">
        <f>SUM('TST:TRT24'!K45)</f>
        <v>0</v>
      </c>
      <c r="L45" s="50">
        <f>SUM('TST:TRT24'!L45)</f>
        <v>0</v>
      </c>
      <c r="M45" s="50">
        <f t="shared" si="7"/>
        <v>0</v>
      </c>
      <c r="N45" s="50">
        <f>SUM('TST:TRT24'!N45)</f>
        <v>0</v>
      </c>
    </row>
    <row r="46" spans="1:15">
      <c r="A46" s="3"/>
      <c r="B46" s="44" t="s">
        <v>12</v>
      </c>
      <c r="C46" s="43"/>
      <c r="D46" s="48" t="s">
        <v>2</v>
      </c>
      <c r="E46" s="47">
        <v>5</v>
      </c>
      <c r="F46" s="49">
        <f>SUM('TST:TRT24'!F46)</f>
        <v>0</v>
      </c>
      <c r="G46" s="49">
        <f>SUM('TST:TRT24'!G46)</f>
        <v>0</v>
      </c>
      <c r="H46" s="49">
        <f t="shared" si="4"/>
        <v>0</v>
      </c>
      <c r="I46" s="49">
        <f>SUM('TST:TRT24'!I46)</f>
        <v>0</v>
      </c>
      <c r="J46" s="49">
        <f t="shared" si="1"/>
        <v>0</v>
      </c>
      <c r="K46" s="50">
        <f>SUM('TST:TRT24'!K46)</f>
        <v>1</v>
      </c>
      <c r="L46" s="50">
        <f>SUM('TST:TRT24'!L46)</f>
        <v>0</v>
      </c>
      <c r="M46" s="50">
        <f t="shared" si="7"/>
        <v>1</v>
      </c>
      <c r="N46" s="50">
        <f>SUM('TST:TRT24'!N46)</f>
        <v>0</v>
      </c>
    </row>
    <row r="47" spans="1:15">
      <c r="A47" s="3"/>
      <c r="B47" s="44"/>
      <c r="C47" s="44"/>
      <c r="D47" s="48" t="s">
        <v>7</v>
      </c>
      <c r="E47" s="47">
        <v>4</v>
      </c>
      <c r="F47" s="49">
        <f>SUM('TST:TRT24'!F47)</f>
        <v>0</v>
      </c>
      <c r="G47" s="49">
        <f>SUM('TST:TRT24'!G47)</f>
        <v>0</v>
      </c>
      <c r="H47" s="49">
        <f t="shared" si="4"/>
        <v>0</v>
      </c>
      <c r="I47" s="49">
        <f>SUM('TST:TRT24'!I47)</f>
        <v>0</v>
      </c>
      <c r="J47" s="49">
        <f t="shared" si="1"/>
        <v>0</v>
      </c>
      <c r="K47" s="50">
        <f>SUM('TST:TRT24'!K47)</f>
        <v>0</v>
      </c>
      <c r="L47" s="50">
        <f>SUM('TST:TRT24'!L47)</f>
        <v>1</v>
      </c>
      <c r="M47" s="50">
        <f t="shared" si="7"/>
        <v>1</v>
      </c>
      <c r="N47" s="50">
        <f>SUM('TST:TRT24'!N47)</f>
        <v>1</v>
      </c>
    </row>
    <row r="48" spans="1:15">
      <c r="A48" s="3"/>
      <c r="B48" s="44"/>
      <c r="C48" s="44" t="s">
        <v>1</v>
      </c>
      <c r="D48" s="48" t="s">
        <v>1</v>
      </c>
      <c r="E48" s="47">
        <v>3</v>
      </c>
      <c r="F48" s="49">
        <f>SUM('TST:TRT24'!F48)</f>
        <v>0</v>
      </c>
      <c r="G48" s="49">
        <f>SUM('TST:TRT24'!G48)</f>
        <v>0</v>
      </c>
      <c r="H48" s="49">
        <f t="shared" si="4"/>
        <v>0</v>
      </c>
      <c r="I48" s="49">
        <f>SUM('TST:TRT24'!I48)</f>
        <v>0</v>
      </c>
      <c r="J48" s="49">
        <f t="shared" si="1"/>
        <v>0</v>
      </c>
      <c r="K48" s="50">
        <f>SUM('TST:TRT24'!K48)</f>
        <v>0</v>
      </c>
      <c r="L48" s="50">
        <f>SUM('TST:TRT24'!L48)</f>
        <v>0</v>
      </c>
      <c r="M48" s="50">
        <f t="shared" si="7"/>
        <v>0</v>
      </c>
      <c r="N48" s="50">
        <f>SUM('TST:TRT24'!N48)</f>
        <v>0</v>
      </c>
    </row>
    <row r="49" spans="1:14">
      <c r="A49" s="3"/>
      <c r="B49" s="44"/>
      <c r="C49" s="44"/>
      <c r="D49" s="48" t="s">
        <v>3</v>
      </c>
      <c r="E49" s="47">
        <v>2</v>
      </c>
      <c r="F49" s="49">
        <f>SUM('TST:TRT24'!F49)</f>
        <v>0</v>
      </c>
      <c r="G49" s="49">
        <f>SUM('TST:TRT24'!G49)</f>
        <v>0</v>
      </c>
      <c r="H49" s="49">
        <f t="shared" si="4"/>
        <v>0</v>
      </c>
      <c r="I49" s="49">
        <f>SUM('TST:TRT24'!I49)</f>
        <v>0</v>
      </c>
      <c r="J49" s="49">
        <f t="shared" si="1"/>
        <v>0</v>
      </c>
      <c r="K49" s="50">
        <f>SUM('TST:TRT24'!K49)</f>
        <v>0</v>
      </c>
      <c r="L49" s="50">
        <f>SUM('TST:TRT24'!L49)</f>
        <v>0</v>
      </c>
      <c r="M49" s="50">
        <f t="shared" si="7"/>
        <v>0</v>
      </c>
      <c r="N49" s="50">
        <f>SUM('TST:TRT24'!N49)</f>
        <v>0</v>
      </c>
    </row>
    <row r="50" spans="1:14">
      <c r="A50" s="3"/>
      <c r="B50" s="45"/>
      <c r="C50" s="48"/>
      <c r="D50" s="45"/>
      <c r="E50" s="43">
        <v>1</v>
      </c>
      <c r="F50" s="49">
        <f>SUM('TST:TRT24'!F50)</f>
        <v>0</v>
      </c>
      <c r="G50" s="49">
        <f>SUM('TST:TRT24'!G50)</f>
        <v>0</v>
      </c>
      <c r="H50" s="51">
        <f t="shared" si="4"/>
        <v>0</v>
      </c>
      <c r="I50" s="49">
        <f>SUM('TST:TRT24'!I50)</f>
        <v>148</v>
      </c>
      <c r="J50" s="51">
        <f t="shared" si="1"/>
        <v>148</v>
      </c>
      <c r="K50" s="50">
        <f>SUM('TST:TRT24'!K50)</f>
        <v>0</v>
      </c>
      <c r="L50" s="50">
        <f>SUM('TST:TRT24'!L50)</f>
        <v>0</v>
      </c>
      <c r="M50" s="52">
        <f t="shared" si="7"/>
        <v>0</v>
      </c>
      <c r="N50" s="50">
        <f>SUM('TST:TRT24'!N50)</f>
        <v>0</v>
      </c>
    </row>
    <row r="51" spans="1:14" ht="19.5" customHeight="1">
      <c r="B51" s="366" t="s">
        <v>20</v>
      </c>
      <c r="C51" s="366"/>
      <c r="D51" s="366"/>
      <c r="E51" s="366"/>
      <c r="F51" s="59">
        <f t="shared" ref="F51:N51" si="8">SUM(F38:F50)</f>
        <v>1152</v>
      </c>
      <c r="G51" s="59">
        <f t="shared" si="8"/>
        <v>352</v>
      </c>
      <c r="H51" s="59">
        <f t="shared" si="8"/>
        <v>1504</v>
      </c>
      <c r="I51" s="59">
        <f t="shared" si="8"/>
        <v>390</v>
      </c>
      <c r="J51" s="59">
        <f t="shared" si="8"/>
        <v>1894</v>
      </c>
      <c r="K51" s="59">
        <f t="shared" si="8"/>
        <v>618</v>
      </c>
      <c r="L51" s="59">
        <f t="shared" si="8"/>
        <v>99</v>
      </c>
      <c r="M51" s="59">
        <f t="shared" si="8"/>
        <v>717</v>
      </c>
      <c r="N51" s="59">
        <f t="shared" si="8"/>
        <v>136</v>
      </c>
    </row>
    <row r="52" spans="1:14" ht="19.5" customHeight="1">
      <c r="B52" s="368" t="s">
        <v>37</v>
      </c>
      <c r="C52" s="369"/>
      <c r="D52" s="369"/>
      <c r="E52" s="370"/>
      <c r="F52" s="60">
        <f>SUM('TST:TRT24'!F52)</f>
        <v>0</v>
      </c>
      <c r="G52" s="60">
        <f>SUM('TST:TRT24'!G52)</f>
        <v>0</v>
      </c>
      <c r="H52" s="60">
        <f>SUM('TST:TRT24'!H52)</f>
        <v>0</v>
      </c>
      <c r="I52" s="60">
        <f>SUM('TST:TRT24'!I52)</f>
        <v>0</v>
      </c>
      <c r="J52" s="60">
        <f>SUM('TST:TRT24'!J52)</f>
        <v>0</v>
      </c>
      <c r="K52" s="60">
        <f>SUM('TST:TRT24'!K52)</f>
        <v>43</v>
      </c>
      <c r="L52" s="60">
        <f>SUM('TST:TRT24'!L52)</f>
        <v>58</v>
      </c>
      <c r="M52" s="60">
        <f>SUM('TST:TRT24'!M52)</f>
        <v>90</v>
      </c>
      <c r="N52" s="60">
        <f>SUM('TST:TRT24'!N52)</f>
        <v>72</v>
      </c>
    </row>
    <row r="53" spans="1:14" ht="19.5" customHeight="1">
      <c r="B53" s="360" t="s">
        <v>40</v>
      </c>
      <c r="C53" s="360"/>
      <c r="D53" s="360"/>
      <c r="E53" s="360"/>
      <c r="F53" s="53">
        <f t="shared" ref="F53:J53" si="9">+F23+F37+F51+F52</f>
        <v>37887</v>
      </c>
      <c r="G53" s="53">
        <f t="shared" si="9"/>
        <v>4828</v>
      </c>
      <c r="H53" s="53">
        <f t="shared" si="9"/>
        <v>42715</v>
      </c>
      <c r="I53" s="53">
        <f t="shared" si="9"/>
        <v>2396</v>
      </c>
      <c r="J53" s="53">
        <f t="shared" si="9"/>
        <v>45111</v>
      </c>
      <c r="K53" s="53">
        <f>+K23+K37+K51+K52</f>
        <v>14993</v>
      </c>
      <c r="L53" s="53">
        <f t="shared" ref="L53:N53" si="10">+L23+L37+L51+L52</f>
        <v>2761</v>
      </c>
      <c r="M53" s="53">
        <f>K53+L53</f>
        <v>17754</v>
      </c>
      <c r="N53" s="53">
        <f t="shared" si="10"/>
        <v>3523</v>
      </c>
    </row>
    <row r="54" spans="1:1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7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  <ignoredErrors>
    <ignoredError sqref="I10:I22 I37:I45 H46:J50 H37:H45 J37:J45 I25:I36 I23:I24 H23:H24 J23:N24 M37 M5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T20" sqref="T2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58</v>
      </c>
      <c r="E2" s="378">
        <v>0</v>
      </c>
      <c r="F2" s="378">
        <v>0</v>
      </c>
      <c r="G2" s="378">
        <v>0</v>
      </c>
      <c r="H2" s="378">
        <v>0</v>
      </c>
      <c r="I2" s="378">
        <v>0</v>
      </c>
      <c r="J2" s="378">
        <v>0</v>
      </c>
      <c r="K2" s="63"/>
      <c r="L2" s="63"/>
      <c r="M2" s="63"/>
      <c r="N2" s="63"/>
    </row>
    <row r="3" spans="1:14">
      <c r="A3" s="61"/>
      <c r="B3" s="62" t="s">
        <v>33</v>
      </c>
      <c r="C3" s="63"/>
      <c r="D3" s="418" t="s">
        <v>59</v>
      </c>
      <c r="E3" s="418">
        <v>0</v>
      </c>
      <c r="F3" s="418">
        <v>0</v>
      </c>
      <c r="G3" s="418">
        <v>0</v>
      </c>
      <c r="H3" s="418">
        <v>0</v>
      </c>
      <c r="I3" s="418">
        <v>0</v>
      </c>
      <c r="J3" s="418">
        <v>0</v>
      </c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82" t="s">
        <v>16</v>
      </c>
      <c r="G9" s="82" t="s">
        <v>17</v>
      </c>
      <c r="H9" s="82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143"/>
      <c r="D10" s="9"/>
      <c r="E10" s="85">
        <v>13</v>
      </c>
      <c r="F10" s="227">
        <v>170</v>
      </c>
      <c r="G10" s="227"/>
      <c r="H10" s="228">
        <v>170</v>
      </c>
      <c r="I10" s="227"/>
      <c r="J10" s="228">
        <v>170</v>
      </c>
      <c r="K10" s="229">
        <v>189</v>
      </c>
      <c r="L10" s="230">
        <v>32</v>
      </c>
      <c r="M10" s="231">
        <v>221</v>
      </c>
      <c r="N10" s="229">
        <v>47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232">
        <v>17</v>
      </c>
      <c r="G11" s="227"/>
      <c r="H11" s="228">
        <v>17</v>
      </c>
      <c r="I11" s="227"/>
      <c r="J11" s="228">
        <v>17</v>
      </c>
      <c r="K11" s="230">
        <v>0</v>
      </c>
      <c r="L11" s="230">
        <v>0</v>
      </c>
      <c r="M11" s="231">
        <v>0</v>
      </c>
      <c r="N11" s="229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232">
        <v>11</v>
      </c>
      <c r="G12" s="227"/>
      <c r="H12" s="228">
        <v>11</v>
      </c>
      <c r="I12" s="227"/>
      <c r="J12" s="228">
        <v>11</v>
      </c>
      <c r="K12" s="230">
        <v>0</v>
      </c>
      <c r="L12" s="230">
        <v>0</v>
      </c>
      <c r="M12" s="231">
        <v>0</v>
      </c>
      <c r="N12" s="230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232">
        <v>4</v>
      </c>
      <c r="G13" s="227"/>
      <c r="H13" s="228">
        <v>4</v>
      </c>
      <c r="I13" s="227"/>
      <c r="J13" s="228">
        <v>4</v>
      </c>
      <c r="K13" s="230">
        <v>0</v>
      </c>
      <c r="L13" s="230">
        <v>0</v>
      </c>
      <c r="M13" s="231">
        <v>0</v>
      </c>
      <c r="N13" s="230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232">
        <v>3</v>
      </c>
      <c r="G14" s="227"/>
      <c r="H14" s="228">
        <v>3</v>
      </c>
      <c r="I14" s="227"/>
      <c r="J14" s="228">
        <v>3</v>
      </c>
      <c r="K14" s="230">
        <v>0</v>
      </c>
      <c r="L14" s="230">
        <v>0</v>
      </c>
      <c r="M14" s="231">
        <v>0</v>
      </c>
      <c r="N14" s="23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232">
        <v>11</v>
      </c>
      <c r="G15" s="227"/>
      <c r="H15" s="228">
        <v>11</v>
      </c>
      <c r="I15" s="227"/>
      <c r="J15" s="228">
        <v>11</v>
      </c>
      <c r="K15" s="230">
        <v>0</v>
      </c>
      <c r="L15" s="230">
        <v>0</v>
      </c>
      <c r="M15" s="231">
        <v>0</v>
      </c>
      <c r="N15" s="230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232">
        <v>33</v>
      </c>
      <c r="G16" s="227"/>
      <c r="H16" s="228">
        <v>33</v>
      </c>
      <c r="I16" s="227"/>
      <c r="J16" s="228">
        <v>33</v>
      </c>
      <c r="K16" s="230">
        <v>0</v>
      </c>
      <c r="L16" s="230">
        <v>0</v>
      </c>
      <c r="M16" s="231">
        <v>0</v>
      </c>
      <c r="N16" s="230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232">
        <v>2</v>
      </c>
      <c r="G17" s="227"/>
      <c r="H17" s="228">
        <v>2</v>
      </c>
      <c r="I17" s="227"/>
      <c r="J17" s="228">
        <v>2</v>
      </c>
      <c r="K17" s="230">
        <v>0</v>
      </c>
      <c r="L17" s="230">
        <v>0</v>
      </c>
      <c r="M17" s="231">
        <v>0</v>
      </c>
      <c r="N17" s="230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232">
        <v>68</v>
      </c>
      <c r="G18" s="227"/>
      <c r="H18" s="228">
        <v>68</v>
      </c>
      <c r="I18" s="227"/>
      <c r="J18" s="228">
        <v>68</v>
      </c>
      <c r="K18" s="230">
        <v>0</v>
      </c>
      <c r="L18" s="230">
        <v>0</v>
      </c>
      <c r="M18" s="231">
        <v>0</v>
      </c>
      <c r="N18" s="230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232">
        <v>29</v>
      </c>
      <c r="G19" s="227"/>
      <c r="H19" s="228">
        <v>29</v>
      </c>
      <c r="I19" s="227"/>
      <c r="J19" s="228">
        <v>29</v>
      </c>
      <c r="K19" s="230">
        <v>1</v>
      </c>
      <c r="L19" s="230">
        <v>0</v>
      </c>
      <c r="M19" s="231">
        <v>1</v>
      </c>
      <c r="N19" s="230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232">
        <v>0</v>
      </c>
      <c r="G20" s="227">
        <v>54</v>
      </c>
      <c r="H20" s="228">
        <v>54</v>
      </c>
      <c r="I20" s="227"/>
      <c r="J20" s="228">
        <v>54</v>
      </c>
      <c r="K20" s="230">
        <v>1</v>
      </c>
      <c r="L20" s="230">
        <v>0</v>
      </c>
      <c r="M20" s="231">
        <v>1</v>
      </c>
      <c r="N20" s="230">
        <v>0</v>
      </c>
    </row>
    <row r="21" spans="1:14">
      <c r="A21" s="16"/>
      <c r="B21" s="12"/>
      <c r="C21" s="17"/>
      <c r="D21" s="9"/>
      <c r="E21" s="85">
        <v>2</v>
      </c>
      <c r="F21" s="232">
        <v>0</v>
      </c>
      <c r="G21" s="232">
        <v>51</v>
      </c>
      <c r="H21" s="228">
        <v>51</v>
      </c>
      <c r="I21" s="227"/>
      <c r="J21" s="228">
        <v>51</v>
      </c>
      <c r="K21" s="230">
        <v>1</v>
      </c>
      <c r="L21" s="230">
        <v>0</v>
      </c>
      <c r="M21" s="231">
        <v>1</v>
      </c>
      <c r="N21" s="230">
        <v>0</v>
      </c>
    </row>
    <row r="22" spans="1:14">
      <c r="A22" s="16"/>
      <c r="B22" s="14"/>
      <c r="C22" s="18"/>
      <c r="D22" s="9"/>
      <c r="E22" s="68">
        <v>1</v>
      </c>
      <c r="F22" s="232">
        <v>0</v>
      </c>
      <c r="G22" s="232">
        <v>31</v>
      </c>
      <c r="H22" s="228">
        <v>31</v>
      </c>
      <c r="I22" s="227">
        <v>19</v>
      </c>
      <c r="J22" s="228">
        <v>50</v>
      </c>
      <c r="K22" s="230">
        <v>0</v>
      </c>
      <c r="L22" s="230">
        <v>0</v>
      </c>
      <c r="M22" s="231">
        <v>0</v>
      </c>
      <c r="N22" s="230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228">
        <v>348</v>
      </c>
      <c r="G23" s="228">
        <v>136</v>
      </c>
      <c r="H23" s="233">
        <v>484</v>
      </c>
      <c r="I23" s="228">
        <v>19</v>
      </c>
      <c r="J23" s="233">
        <v>503</v>
      </c>
      <c r="K23" s="234">
        <v>192</v>
      </c>
      <c r="L23" s="234">
        <v>32</v>
      </c>
      <c r="M23" s="228">
        <v>224</v>
      </c>
      <c r="N23" s="228">
        <v>47</v>
      </c>
    </row>
    <row r="24" spans="1:14">
      <c r="A24" s="16"/>
      <c r="B24" s="12"/>
      <c r="C24" s="12"/>
      <c r="D24" s="15"/>
      <c r="E24" s="14">
        <v>13</v>
      </c>
      <c r="F24" s="232">
        <v>461</v>
      </c>
      <c r="G24" s="232"/>
      <c r="H24" s="228">
        <v>461</v>
      </c>
      <c r="I24" s="227"/>
      <c r="J24" s="228">
        <v>461</v>
      </c>
      <c r="K24" s="230">
        <v>245</v>
      </c>
      <c r="L24" s="230">
        <v>76</v>
      </c>
      <c r="M24" s="235">
        <v>321</v>
      </c>
      <c r="N24" s="230">
        <v>108</v>
      </c>
    </row>
    <row r="25" spans="1:14">
      <c r="A25" s="16"/>
      <c r="B25" s="12"/>
      <c r="C25" s="12" t="s">
        <v>0</v>
      </c>
      <c r="D25" s="15"/>
      <c r="E25" s="85">
        <v>12</v>
      </c>
      <c r="F25" s="232">
        <v>36</v>
      </c>
      <c r="G25" s="232"/>
      <c r="H25" s="228">
        <v>36</v>
      </c>
      <c r="I25" s="227"/>
      <c r="J25" s="228">
        <v>36</v>
      </c>
      <c r="K25" s="230">
        <v>1</v>
      </c>
      <c r="L25" s="230">
        <v>0</v>
      </c>
      <c r="M25" s="235">
        <v>1</v>
      </c>
      <c r="N25" s="230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232">
        <v>19</v>
      </c>
      <c r="G26" s="232"/>
      <c r="H26" s="228">
        <v>19</v>
      </c>
      <c r="I26" s="227"/>
      <c r="J26" s="228">
        <v>19</v>
      </c>
      <c r="K26" s="230">
        <v>2</v>
      </c>
      <c r="L26" s="230">
        <v>0</v>
      </c>
      <c r="M26" s="235">
        <v>2</v>
      </c>
      <c r="N26" s="230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232">
        <v>12</v>
      </c>
      <c r="G27" s="232"/>
      <c r="H27" s="228">
        <v>12</v>
      </c>
      <c r="I27" s="227"/>
      <c r="J27" s="228">
        <v>12</v>
      </c>
      <c r="K27" s="230">
        <v>0</v>
      </c>
      <c r="L27" s="230">
        <v>0</v>
      </c>
      <c r="M27" s="235">
        <v>0</v>
      </c>
      <c r="N27" s="230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232">
        <v>5</v>
      </c>
      <c r="G28" s="232"/>
      <c r="H28" s="228">
        <v>5</v>
      </c>
      <c r="I28" s="227"/>
      <c r="J28" s="228">
        <v>5</v>
      </c>
      <c r="K28" s="230">
        <v>0</v>
      </c>
      <c r="L28" s="230">
        <v>0</v>
      </c>
      <c r="M28" s="235">
        <v>0</v>
      </c>
      <c r="N28" s="23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232">
        <v>11</v>
      </c>
      <c r="G29" s="232"/>
      <c r="H29" s="228">
        <v>11</v>
      </c>
      <c r="I29" s="227"/>
      <c r="J29" s="228">
        <v>11</v>
      </c>
      <c r="K29" s="230">
        <v>0</v>
      </c>
      <c r="L29" s="230">
        <v>0</v>
      </c>
      <c r="M29" s="235">
        <v>0</v>
      </c>
      <c r="N29" s="230">
        <v>0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232">
        <v>28</v>
      </c>
      <c r="G30" s="232"/>
      <c r="H30" s="228">
        <v>28</v>
      </c>
      <c r="I30" s="227"/>
      <c r="J30" s="228">
        <v>28</v>
      </c>
      <c r="K30" s="230">
        <v>0</v>
      </c>
      <c r="L30" s="230">
        <v>0</v>
      </c>
      <c r="M30" s="235">
        <v>0</v>
      </c>
      <c r="N30" s="230">
        <v>0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232">
        <v>7</v>
      </c>
      <c r="G31" s="232"/>
      <c r="H31" s="228">
        <v>7</v>
      </c>
      <c r="I31" s="227"/>
      <c r="J31" s="228">
        <v>7</v>
      </c>
      <c r="K31" s="230">
        <v>0</v>
      </c>
      <c r="L31" s="230">
        <v>0</v>
      </c>
      <c r="M31" s="235">
        <v>0</v>
      </c>
      <c r="N31" s="230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232">
        <v>52</v>
      </c>
      <c r="G32" s="232"/>
      <c r="H32" s="228">
        <v>52</v>
      </c>
      <c r="I32" s="227"/>
      <c r="J32" s="228">
        <v>52</v>
      </c>
      <c r="K32" s="230">
        <v>1</v>
      </c>
      <c r="L32" s="230">
        <v>0</v>
      </c>
      <c r="M32" s="235">
        <v>1</v>
      </c>
      <c r="N32" s="230">
        <v>0</v>
      </c>
    </row>
    <row r="33" spans="1:14">
      <c r="A33" s="16"/>
      <c r="B33" s="12"/>
      <c r="C33" s="12"/>
      <c r="D33" s="15"/>
      <c r="E33" s="85">
        <v>4</v>
      </c>
      <c r="F33" s="232">
        <v>30</v>
      </c>
      <c r="G33" s="232"/>
      <c r="H33" s="228">
        <v>30</v>
      </c>
      <c r="I33" s="227"/>
      <c r="J33" s="228">
        <v>30</v>
      </c>
      <c r="K33" s="230">
        <v>1</v>
      </c>
      <c r="L33" s="230">
        <v>0</v>
      </c>
      <c r="M33" s="235">
        <v>1</v>
      </c>
      <c r="N33" s="230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232">
        <v>0</v>
      </c>
      <c r="G34" s="232">
        <v>57</v>
      </c>
      <c r="H34" s="228">
        <v>57</v>
      </c>
      <c r="I34" s="227"/>
      <c r="J34" s="228">
        <v>57</v>
      </c>
      <c r="K34" s="230">
        <v>0</v>
      </c>
      <c r="L34" s="230">
        <v>0</v>
      </c>
      <c r="M34" s="235">
        <v>0</v>
      </c>
      <c r="N34" s="230">
        <v>0</v>
      </c>
    </row>
    <row r="35" spans="1:14">
      <c r="A35" s="16"/>
      <c r="B35" s="12"/>
      <c r="C35" s="12"/>
      <c r="D35" s="15"/>
      <c r="E35" s="85">
        <v>2</v>
      </c>
      <c r="F35" s="232">
        <v>0</v>
      </c>
      <c r="G35" s="232">
        <v>52</v>
      </c>
      <c r="H35" s="228">
        <v>52</v>
      </c>
      <c r="I35" s="227"/>
      <c r="J35" s="228">
        <v>52</v>
      </c>
      <c r="K35" s="230">
        <v>0</v>
      </c>
      <c r="L35" s="230">
        <v>0</v>
      </c>
      <c r="M35" s="235">
        <v>0</v>
      </c>
      <c r="N35" s="230">
        <v>0</v>
      </c>
    </row>
    <row r="36" spans="1:14">
      <c r="A36" s="16"/>
      <c r="B36" s="14"/>
      <c r="C36" s="14"/>
      <c r="D36" s="15"/>
      <c r="E36" s="68">
        <v>1</v>
      </c>
      <c r="F36" s="232">
        <v>0</v>
      </c>
      <c r="G36" s="232">
        <v>32</v>
      </c>
      <c r="H36" s="228">
        <v>32</v>
      </c>
      <c r="I36" s="227">
        <v>44</v>
      </c>
      <c r="J36" s="228">
        <v>76</v>
      </c>
      <c r="K36" s="230">
        <v>0</v>
      </c>
      <c r="L36" s="230">
        <v>2</v>
      </c>
      <c r="M36" s="235">
        <v>2</v>
      </c>
      <c r="N36" s="230">
        <v>4</v>
      </c>
    </row>
    <row r="37" spans="1:14" ht="12.75" customHeight="1">
      <c r="A37" s="16"/>
      <c r="B37" s="374" t="s">
        <v>19</v>
      </c>
      <c r="C37" s="375"/>
      <c r="D37" s="375"/>
      <c r="E37" s="375"/>
      <c r="F37" s="234">
        <v>661</v>
      </c>
      <c r="G37" s="228">
        <v>141</v>
      </c>
      <c r="H37" s="236">
        <v>802</v>
      </c>
      <c r="I37" s="237">
        <v>44</v>
      </c>
      <c r="J37" s="233">
        <v>846</v>
      </c>
      <c r="K37" s="234">
        <v>250</v>
      </c>
      <c r="L37" s="228">
        <v>78</v>
      </c>
      <c r="M37" s="233">
        <v>328</v>
      </c>
      <c r="N37" s="234">
        <v>112</v>
      </c>
    </row>
    <row r="38" spans="1:14">
      <c r="A38" s="16"/>
      <c r="B38" s="68"/>
      <c r="C38" s="68"/>
      <c r="D38" s="144"/>
      <c r="E38" s="85">
        <v>13</v>
      </c>
      <c r="F38" s="232">
        <v>1</v>
      </c>
      <c r="G38" s="232"/>
      <c r="H38" s="228">
        <v>1</v>
      </c>
      <c r="I38" s="227"/>
      <c r="J38" s="228">
        <v>1</v>
      </c>
      <c r="K38" s="230">
        <v>3</v>
      </c>
      <c r="L38" s="230">
        <v>0</v>
      </c>
      <c r="M38" s="235">
        <v>3</v>
      </c>
      <c r="N38" s="23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232">
        <v>0</v>
      </c>
      <c r="G39" s="232"/>
      <c r="H39" s="228">
        <v>0</v>
      </c>
      <c r="I39" s="227"/>
      <c r="J39" s="228">
        <v>0</v>
      </c>
      <c r="K39" s="230">
        <v>0</v>
      </c>
      <c r="L39" s="230">
        <v>0</v>
      </c>
      <c r="M39" s="235">
        <v>0</v>
      </c>
      <c r="N39" s="230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232">
        <v>0</v>
      </c>
      <c r="G40" s="232"/>
      <c r="H40" s="228">
        <v>0</v>
      </c>
      <c r="I40" s="227"/>
      <c r="J40" s="228">
        <v>0</v>
      </c>
      <c r="K40" s="230">
        <v>0</v>
      </c>
      <c r="L40" s="230">
        <v>0</v>
      </c>
      <c r="M40" s="235">
        <v>0</v>
      </c>
      <c r="N40" s="230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232">
        <v>1</v>
      </c>
      <c r="G41" s="232"/>
      <c r="H41" s="228">
        <v>1</v>
      </c>
      <c r="I41" s="227"/>
      <c r="J41" s="228">
        <v>1</v>
      </c>
      <c r="K41" s="230">
        <v>0</v>
      </c>
      <c r="L41" s="230">
        <v>0</v>
      </c>
      <c r="M41" s="235">
        <v>0</v>
      </c>
      <c r="N41" s="230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232">
        <v>0</v>
      </c>
      <c r="G42" s="232"/>
      <c r="H42" s="228">
        <v>0</v>
      </c>
      <c r="I42" s="227"/>
      <c r="J42" s="228">
        <v>0</v>
      </c>
      <c r="K42" s="230">
        <v>0</v>
      </c>
      <c r="L42" s="230">
        <v>0</v>
      </c>
      <c r="M42" s="235">
        <v>0</v>
      </c>
      <c r="N42" s="23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232">
        <v>0</v>
      </c>
      <c r="G43" s="232"/>
      <c r="H43" s="228">
        <v>0</v>
      </c>
      <c r="I43" s="227"/>
      <c r="J43" s="228">
        <v>0</v>
      </c>
      <c r="K43" s="230">
        <v>0</v>
      </c>
      <c r="L43" s="230">
        <v>0</v>
      </c>
      <c r="M43" s="235">
        <v>0</v>
      </c>
      <c r="N43" s="230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232">
        <v>0</v>
      </c>
      <c r="G44" s="232"/>
      <c r="H44" s="228">
        <v>0</v>
      </c>
      <c r="I44" s="227"/>
      <c r="J44" s="228">
        <v>0</v>
      </c>
      <c r="K44" s="230">
        <v>0</v>
      </c>
      <c r="L44" s="230">
        <v>0</v>
      </c>
      <c r="M44" s="235">
        <v>0</v>
      </c>
      <c r="N44" s="230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232">
        <v>0</v>
      </c>
      <c r="G45" s="232"/>
      <c r="H45" s="228">
        <v>0</v>
      </c>
      <c r="I45" s="227"/>
      <c r="J45" s="228">
        <v>0</v>
      </c>
      <c r="K45" s="230">
        <v>0</v>
      </c>
      <c r="L45" s="230">
        <v>0</v>
      </c>
      <c r="M45" s="235">
        <v>0</v>
      </c>
      <c r="N45" s="230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232">
        <v>0</v>
      </c>
      <c r="G46" s="232"/>
      <c r="H46" s="228">
        <v>0</v>
      </c>
      <c r="I46" s="227"/>
      <c r="J46" s="228">
        <v>0</v>
      </c>
      <c r="K46" s="230">
        <v>0</v>
      </c>
      <c r="L46" s="230">
        <v>0</v>
      </c>
      <c r="M46" s="235">
        <v>0</v>
      </c>
      <c r="N46" s="230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232">
        <v>0</v>
      </c>
      <c r="G47" s="232"/>
      <c r="H47" s="228">
        <v>0</v>
      </c>
      <c r="I47" s="227"/>
      <c r="J47" s="228">
        <v>0</v>
      </c>
      <c r="K47" s="230">
        <v>0</v>
      </c>
      <c r="L47" s="230">
        <v>0</v>
      </c>
      <c r="M47" s="235">
        <v>0</v>
      </c>
      <c r="N47" s="230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232">
        <v>0</v>
      </c>
      <c r="G48" s="232">
        <v>0</v>
      </c>
      <c r="H48" s="228">
        <v>0</v>
      </c>
      <c r="I48" s="227"/>
      <c r="J48" s="228">
        <v>0</v>
      </c>
      <c r="K48" s="230">
        <v>0</v>
      </c>
      <c r="L48" s="230">
        <v>0</v>
      </c>
      <c r="M48" s="235">
        <v>0</v>
      </c>
      <c r="N48" s="230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232">
        <v>0</v>
      </c>
      <c r="G49" s="232">
        <v>0</v>
      </c>
      <c r="H49" s="228">
        <v>0</v>
      </c>
      <c r="I49" s="227"/>
      <c r="J49" s="228">
        <v>0</v>
      </c>
      <c r="K49" s="230">
        <v>0</v>
      </c>
      <c r="L49" s="230">
        <v>0</v>
      </c>
      <c r="M49" s="235">
        <v>0</v>
      </c>
      <c r="N49" s="230">
        <v>0</v>
      </c>
    </row>
    <row r="50" spans="1:14">
      <c r="A50" s="16"/>
      <c r="B50" s="14"/>
      <c r="C50" s="15"/>
      <c r="D50" s="14"/>
      <c r="E50" s="68">
        <v>1</v>
      </c>
      <c r="F50" s="232">
        <v>0</v>
      </c>
      <c r="G50" s="232">
        <v>0</v>
      </c>
      <c r="H50" s="238">
        <v>0</v>
      </c>
      <c r="I50" s="239">
        <v>8</v>
      </c>
      <c r="J50" s="238">
        <v>8</v>
      </c>
      <c r="K50" s="230">
        <v>0</v>
      </c>
      <c r="L50" s="230">
        <v>0</v>
      </c>
      <c r="M50" s="240">
        <v>0</v>
      </c>
      <c r="N50" s="230">
        <v>0</v>
      </c>
    </row>
    <row r="51" spans="1:14" ht="12.75" customHeight="1">
      <c r="A51" s="61"/>
      <c r="B51" s="382" t="s">
        <v>20</v>
      </c>
      <c r="C51" s="382"/>
      <c r="D51" s="382"/>
      <c r="E51" s="382"/>
      <c r="F51" s="228">
        <v>2</v>
      </c>
      <c r="G51" s="228">
        <v>0</v>
      </c>
      <c r="H51" s="228">
        <v>2</v>
      </c>
      <c r="I51" s="228">
        <v>8</v>
      </c>
      <c r="J51" s="228">
        <v>10</v>
      </c>
      <c r="K51" s="228">
        <v>3</v>
      </c>
      <c r="L51" s="228">
        <v>0</v>
      </c>
      <c r="M51" s="228">
        <v>3</v>
      </c>
      <c r="N51" s="228">
        <v>0</v>
      </c>
    </row>
    <row r="52" spans="1:14">
      <c r="A52" s="61"/>
      <c r="B52" s="374" t="s">
        <v>37</v>
      </c>
      <c r="C52" s="375"/>
      <c r="D52" s="375"/>
      <c r="E52" s="376"/>
      <c r="F52" s="227">
        <v>0</v>
      </c>
      <c r="G52" s="227">
        <v>0</v>
      </c>
      <c r="H52" s="227">
        <v>0</v>
      </c>
      <c r="I52" s="227">
        <v>0</v>
      </c>
      <c r="J52" s="227">
        <v>0</v>
      </c>
      <c r="K52" s="230">
        <v>4</v>
      </c>
      <c r="L52" s="230">
        <v>3</v>
      </c>
      <c r="M52" s="227">
        <v>7</v>
      </c>
      <c r="N52" s="230">
        <v>6</v>
      </c>
    </row>
    <row r="53" spans="1:14" ht="12.75" customHeight="1">
      <c r="A53" s="61"/>
      <c r="B53" s="381" t="s">
        <v>40</v>
      </c>
      <c r="C53" s="381"/>
      <c r="D53" s="381"/>
      <c r="E53" s="381"/>
      <c r="F53" s="241">
        <v>1011</v>
      </c>
      <c r="G53" s="241">
        <v>277</v>
      </c>
      <c r="H53" s="241">
        <v>1288</v>
      </c>
      <c r="I53" s="241">
        <v>71</v>
      </c>
      <c r="J53" s="241">
        <v>1359</v>
      </c>
      <c r="K53" s="241">
        <v>449</v>
      </c>
      <c r="L53" s="241">
        <v>113</v>
      </c>
      <c r="M53" s="241">
        <v>562</v>
      </c>
      <c r="N53" s="241">
        <v>165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S16" sqref="S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145" t="s">
        <v>60</v>
      </c>
      <c r="E2" s="145"/>
      <c r="F2" s="145"/>
      <c r="G2" s="145"/>
      <c r="H2" s="145"/>
      <c r="I2" s="145"/>
      <c r="J2" s="145"/>
      <c r="K2" s="63"/>
      <c r="L2" s="63"/>
      <c r="M2" s="63"/>
      <c r="N2" s="63"/>
    </row>
    <row r="3" spans="1:14">
      <c r="A3" s="61"/>
      <c r="B3" s="62" t="s">
        <v>33</v>
      </c>
      <c r="C3" s="63"/>
      <c r="D3" s="145" t="s">
        <v>61</v>
      </c>
      <c r="E3" s="145"/>
      <c r="F3" s="145"/>
      <c r="G3" s="145"/>
      <c r="H3" s="145"/>
      <c r="I3" s="145"/>
      <c r="J3" s="145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82" t="s">
        <v>16</v>
      </c>
      <c r="G9" s="82" t="s">
        <v>17</v>
      </c>
      <c r="H9" s="82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143"/>
      <c r="D10" s="9"/>
      <c r="E10" s="85">
        <v>13</v>
      </c>
      <c r="F10" s="70">
        <v>377</v>
      </c>
      <c r="G10" s="70">
        <v>0</v>
      </c>
      <c r="H10" s="71">
        <f>F10+G10</f>
        <v>377</v>
      </c>
      <c r="I10" s="70">
        <v>0</v>
      </c>
      <c r="J10" s="71">
        <f>H10+I10</f>
        <v>377</v>
      </c>
      <c r="K10" s="72">
        <v>263</v>
      </c>
      <c r="L10" s="72">
        <v>34</v>
      </c>
      <c r="M10" s="73">
        <f>K10+L10</f>
        <v>297</v>
      </c>
      <c r="N10" s="72">
        <v>38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42</v>
      </c>
      <c r="G11" s="70">
        <v>0</v>
      </c>
      <c r="H11" s="71">
        <f t="shared" ref="H11:H22" si="0">F11+G11</f>
        <v>42</v>
      </c>
      <c r="I11" s="70">
        <v>0</v>
      </c>
      <c r="J11" s="71">
        <f t="shared" ref="J11:J50" si="1">H11+I11</f>
        <v>42</v>
      </c>
      <c r="K11" s="72">
        <v>0</v>
      </c>
      <c r="L11" s="72">
        <v>0</v>
      </c>
      <c r="M11" s="73">
        <f t="shared" ref="M11:M22" si="2">K11+L11</f>
        <v>0</v>
      </c>
      <c r="N11" s="72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9</v>
      </c>
      <c r="G12" s="70">
        <v>0</v>
      </c>
      <c r="H12" s="71">
        <f t="shared" si="0"/>
        <v>9</v>
      </c>
      <c r="I12" s="70">
        <v>0</v>
      </c>
      <c r="J12" s="71">
        <f t="shared" si="1"/>
        <v>9</v>
      </c>
      <c r="K12" s="72">
        <v>0</v>
      </c>
      <c r="L12" s="72">
        <v>0</v>
      </c>
      <c r="M12" s="73">
        <f t="shared" si="2"/>
        <v>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18</v>
      </c>
      <c r="G13" s="70">
        <v>0</v>
      </c>
      <c r="H13" s="71">
        <f t="shared" si="0"/>
        <v>18</v>
      </c>
      <c r="I13" s="70">
        <v>0</v>
      </c>
      <c r="J13" s="71">
        <f t="shared" si="1"/>
        <v>18</v>
      </c>
      <c r="K13" s="72">
        <v>0</v>
      </c>
      <c r="L13" s="72">
        <v>0</v>
      </c>
      <c r="M13" s="73">
        <f t="shared" si="2"/>
        <v>0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103</v>
      </c>
      <c r="G14" s="70">
        <v>0</v>
      </c>
      <c r="H14" s="71">
        <f t="shared" si="0"/>
        <v>103</v>
      </c>
      <c r="I14" s="70">
        <v>0</v>
      </c>
      <c r="J14" s="71">
        <f t="shared" si="1"/>
        <v>103</v>
      </c>
      <c r="K14" s="72">
        <v>1</v>
      </c>
      <c r="L14" s="72">
        <v>0</v>
      </c>
      <c r="M14" s="73">
        <f t="shared" si="2"/>
        <v>1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75</v>
      </c>
      <c r="G15" s="70">
        <v>0</v>
      </c>
      <c r="H15" s="71">
        <f t="shared" si="0"/>
        <v>75</v>
      </c>
      <c r="I15" s="70">
        <v>0</v>
      </c>
      <c r="J15" s="71">
        <f t="shared" si="1"/>
        <v>75</v>
      </c>
      <c r="K15" s="72">
        <v>1</v>
      </c>
      <c r="L15" s="72">
        <v>0</v>
      </c>
      <c r="M15" s="73">
        <f t="shared" si="2"/>
        <v>1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39</v>
      </c>
      <c r="G16" s="70">
        <v>0</v>
      </c>
      <c r="H16" s="71">
        <f t="shared" si="0"/>
        <v>39</v>
      </c>
      <c r="I16" s="70">
        <v>0</v>
      </c>
      <c r="J16" s="71">
        <f t="shared" si="1"/>
        <v>39</v>
      </c>
      <c r="K16" s="72">
        <v>0</v>
      </c>
      <c r="L16" s="72">
        <v>1</v>
      </c>
      <c r="M16" s="73">
        <f t="shared" si="2"/>
        <v>1</v>
      </c>
      <c r="N16" s="72">
        <v>2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45</v>
      </c>
      <c r="G17" s="70">
        <v>0</v>
      </c>
      <c r="H17" s="71">
        <f t="shared" si="0"/>
        <v>45</v>
      </c>
      <c r="I17" s="70">
        <v>0</v>
      </c>
      <c r="J17" s="71">
        <f t="shared" si="1"/>
        <v>45</v>
      </c>
      <c r="K17" s="72">
        <v>0</v>
      </c>
      <c r="L17" s="72">
        <v>0</v>
      </c>
      <c r="M17" s="73">
        <f t="shared" si="2"/>
        <v>0</v>
      </c>
      <c r="N17" s="72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76</v>
      </c>
      <c r="G18" s="70">
        <v>0</v>
      </c>
      <c r="H18" s="71">
        <f t="shared" si="0"/>
        <v>76</v>
      </c>
      <c r="I18" s="70">
        <v>0</v>
      </c>
      <c r="J18" s="71">
        <f t="shared" si="1"/>
        <v>76</v>
      </c>
      <c r="K18" s="72">
        <v>0</v>
      </c>
      <c r="L18" s="72">
        <v>0</v>
      </c>
      <c r="M18" s="73">
        <f t="shared" si="2"/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88</v>
      </c>
      <c r="G19" s="70">
        <v>0</v>
      </c>
      <c r="H19" s="71">
        <f t="shared" si="0"/>
        <v>88</v>
      </c>
      <c r="I19" s="70">
        <v>0</v>
      </c>
      <c r="J19" s="71">
        <f t="shared" si="1"/>
        <v>88</v>
      </c>
      <c r="K19" s="72">
        <v>0</v>
      </c>
      <c r="L19" s="72">
        <v>0</v>
      </c>
      <c r="M19" s="73">
        <f t="shared" si="2"/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21</v>
      </c>
      <c r="H20" s="71">
        <f t="shared" si="0"/>
        <v>21</v>
      </c>
      <c r="I20" s="70">
        <v>0</v>
      </c>
      <c r="J20" s="71">
        <f t="shared" si="1"/>
        <v>21</v>
      </c>
      <c r="K20" s="72">
        <v>0</v>
      </c>
      <c r="L20" s="72">
        <v>0</v>
      </c>
      <c r="M20" s="73">
        <f t="shared" si="2"/>
        <v>0</v>
      </c>
      <c r="N20" s="72">
        <v>0</v>
      </c>
    </row>
    <row r="21" spans="1:14">
      <c r="A21" s="16"/>
      <c r="B21" s="12"/>
      <c r="C21" s="17"/>
      <c r="D21" s="9"/>
      <c r="E21" s="85">
        <v>2</v>
      </c>
      <c r="F21" s="70">
        <v>0</v>
      </c>
      <c r="G21" s="70">
        <v>38</v>
      </c>
      <c r="H21" s="71">
        <f t="shared" si="0"/>
        <v>38</v>
      </c>
      <c r="I21" s="70">
        <v>0</v>
      </c>
      <c r="J21" s="71">
        <f t="shared" si="1"/>
        <v>38</v>
      </c>
      <c r="K21" s="72">
        <v>0</v>
      </c>
      <c r="L21" s="72">
        <v>0</v>
      </c>
      <c r="M21" s="73">
        <f t="shared" si="2"/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12</v>
      </c>
      <c r="H22" s="71">
        <f t="shared" si="0"/>
        <v>12</v>
      </c>
      <c r="I22" s="70">
        <v>37</v>
      </c>
      <c r="J22" s="71">
        <f t="shared" si="1"/>
        <v>49</v>
      </c>
      <c r="K22" s="72">
        <v>0</v>
      </c>
      <c r="L22" s="72">
        <v>0</v>
      </c>
      <c r="M22" s="73">
        <f t="shared" si="2"/>
        <v>0</v>
      </c>
      <c r="N22" s="72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71">
        <f t="shared" ref="F23:N23" si="3">SUM(F10:F22)</f>
        <v>872</v>
      </c>
      <c r="G23" s="71">
        <f t="shared" si="3"/>
        <v>71</v>
      </c>
      <c r="H23" s="64">
        <f t="shared" si="3"/>
        <v>943</v>
      </c>
      <c r="I23" s="71">
        <f t="shared" si="3"/>
        <v>37</v>
      </c>
      <c r="J23" s="64">
        <f t="shared" si="3"/>
        <v>980</v>
      </c>
      <c r="K23" s="74">
        <f t="shared" si="3"/>
        <v>265</v>
      </c>
      <c r="L23" s="74">
        <f t="shared" si="3"/>
        <v>35</v>
      </c>
      <c r="M23" s="71">
        <f t="shared" si="3"/>
        <v>300</v>
      </c>
      <c r="N23" s="71">
        <f t="shared" si="3"/>
        <v>40</v>
      </c>
    </row>
    <row r="24" spans="1:14">
      <c r="A24" s="16"/>
      <c r="B24" s="12"/>
      <c r="C24" s="12"/>
      <c r="D24" s="15"/>
      <c r="E24" s="14">
        <v>13</v>
      </c>
      <c r="F24" s="70">
        <v>811</v>
      </c>
      <c r="G24" s="70">
        <v>0</v>
      </c>
      <c r="H24" s="71">
        <f>F24+G24</f>
        <v>811</v>
      </c>
      <c r="I24" s="70">
        <v>0</v>
      </c>
      <c r="J24" s="71">
        <f t="shared" si="1"/>
        <v>811</v>
      </c>
      <c r="K24" s="72">
        <v>314</v>
      </c>
      <c r="L24" s="72">
        <v>46</v>
      </c>
      <c r="M24" s="75">
        <f>K24+L24</f>
        <v>360</v>
      </c>
      <c r="N24" s="72">
        <v>60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82</v>
      </c>
      <c r="G25" s="70">
        <v>0</v>
      </c>
      <c r="H25" s="71">
        <f t="shared" ref="H25:H50" si="4">F25+G25</f>
        <v>82</v>
      </c>
      <c r="I25" s="70">
        <v>0</v>
      </c>
      <c r="J25" s="71">
        <f t="shared" si="1"/>
        <v>82</v>
      </c>
      <c r="K25" s="72">
        <v>1</v>
      </c>
      <c r="L25" s="72">
        <v>0</v>
      </c>
      <c r="M25" s="75">
        <f t="shared" ref="M25:M36" si="5">K25+L25</f>
        <v>1</v>
      </c>
      <c r="N25" s="72">
        <v>0</v>
      </c>
    </row>
    <row r="26" spans="1:14">
      <c r="A26" s="16"/>
      <c r="B26" s="12" t="s">
        <v>7</v>
      </c>
      <c r="C26" s="14"/>
      <c r="D26" s="15"/>
      <c r="E26" s="85">
        <v>11</v>
      </c>
      <c r="F26" s="70">
        <v>8</v>
      </c>
      <c r="G26" s="70">
        <v>0</v>
      </c>
      <c r="H26" s="71">
        <f t="shared" si="4"/>
        <v>8</v>
      </c>
      <c r="I26" s="70">
        <v>0</v>
      </c>
      <c r="J26" s="71">
        <f t="shared" si="1"/>
        <v>8</v>
      </c>
      <c r="K26" s="72">
        <v>1</v>
      </c>
      <c r="L26" s="72">
        <v>0</v>
      </c>
      <c r="M26" s="75">
        <f t="shared" si="5"/>
        <v>1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46</v>
      </c>
      <c r="G27" s="70">
        <v>0</v>
      </c>
      <c r="H27" s="71">
        <f t="shared" si="4"/>
        <v>46</v>
      </c>
      <c r="I27" s="70">
        <v>0</v>
      </c>
      <c r="J27" s="71">
        <f t="shared" si="1"/>
        <v>46</v>
      </c>
      <c r="K27" s="72">
        <v>2</v>
      </c>
      <c r="L27" s="72">
        <v>0</v>
      </c>
      <c r="M27" s="75">
        <f t="shared" si="5"/>
        <v>2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102</v>
      </c>
      <c r="G28" s="70">
        <v>0</v>
      </c>
      <c r="H28" s="71">
        <f t="shared" si="4"/>
        <v>102</v>
      </c>
      <c r="I28" s="70">
        <v>0</v>
      </c>
      <c r="J28" s="71">
        <f t="shared" si="1"/>
        <v>102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37</v>
      </c>
      <c r="G29" s="70">
        <v>0</v>
      </c>
      <c r="H29" s="71">
        <f t="shared" si="4"/>
        <v>37</v>
      </c>
      <c r="I29" s="70">
        <v>0</v>
      </c>
      <c r="J29" s="71">
        <f t="shared" si="1"/>
        <v>37</v>
      </c>
      <c r="K29" s="72">
        <v>1</v>
      </c>
      <c r="L29" s="72">
        <v>1</v>
      </c>
      <c r="M29" s="75">
        <f t="shared" si="5"/>
        <v>2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34</v>
      </c>
      <c r="G30" s="70">
        <v>0</v>
      </c>
      <c r="H30" s="71">
        <f t="shared" si="4"/>
        <v>34</v>
      </c>
      <c r="I30" s="70">
        <v>0</v>
      </c>
      <c r="J30" s="71">
        <f t="shared" si="1"/>
        <v>34</v>
      </c>
      <c r="K30" s="72">
        <v>2</v>
      </c>
      <c r="L30" s="72">
        <v>1</v>
      </c>
      <c r="M30" s="75">
        <f t="shared" si="5"/>
        <v>3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43</v>
      </c>
      <c r="G31" s="70">
        <v>0</v>
      </c>
      <c r="H31" s="71">
        <f t="shared" si="4"/>
        <v>43</v>
      </c>
      <c r="I31" s="70">
        <v>0</v>
      </c>
      <c r="J31" s="71">
        <f t="shared" si="1"/>
        <v>43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60</v>
      </c>
      <c r="G32" s="70">
        <v>0</v>
      </c>
      <c r="H32" s="71">
        <f t="shared" si="4"/>
        <v>60</v>
      </c>
      <c r="I32" s="70">
        <v>0</v>
      </c>
      <c r="J32" s="71">
        <f t="shared" si="1"/>
        <v>60</v>
      </c>
      <c r="K32" s="72">
        <v>1</v>
      </c>
      <c r="L32" s="72">
        <v>1</v>
      </c>
      <c r="M32" s="75">
        <f t="shared" si="5"/>
        <v>2</v>
      </c>
      <c r="N32" s="72">
        <v>1</v>
      </c>
    </row>
    <row r="33" spans="1:14">
      <c r="A33" s="16"/>
      <c r="B33" s="12"/>
      <c r="C33" s="12"/>
      <c r="D33" s="15"/>
      <c r="E33" s="85">
        <v>4</v>
      </c>
      <c r="F33" s="70">
        <v>70</v>
      </c>
      <c r="G33" s="70">
        <v>0</v>
      </c>
      <c r="H33" s="71">
        <f t="shared" si="4"/>
        <v>70</v>
      </c>
      <c r="I33" s="70">
        <v>0</v>
      </c>
      <c r="J33" s="71">
        <f t="shared" si="1"/>
        <v>70</v>
      </c>
      <c r="K33" s="72">
        <v>0</v>
      </c>
      <c r="L33" s="72">
        <v>0</v>
      </c>
      <c r="M33" s="75">
        <f t="shared" si="5"/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85">
        <v>3</v>
      </c>
      <c r="F34" s="70">
        <v>0</v>
      </c>
      <c r="G34" s="70">
        <v>38</v>
      </c>
      <c r="H34" s="71">
        <f t="shared" si="4"/>
        <v>38</v>
      </c>
      <c r="I34" s="70">
        <v>0</v>
      </c>
      <c r="J34" s="71">
        <f t="shared" si="1"/>
        <v>38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85">
        <v>2</v>
      </c>
      <c r="F35" s="70">
        <v>0</v>
      </c>
      <c r="G35" s="70">
        <v>53</v>
      </c>
      <c r="H35" s="71">
        <f t="shared" si="4"/>
        <v>53</v>
      </c>
      <c r="I35" s="70">
        <v>0</v>
      </c>
      <c r="J35" s="71">
        <f t="shared" si="1"/>
        <v>53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21</v>
      </c>
      <c r="H36" s="71">
        <f t="shared" si="4"/>
        <v>21</v>
      </c>
      <c r="I36" s="70">
        <v>67</v>
      </c>
      <c r="J36" s="71">
        <f t="shared" si="1"/>
        <v>88</v>
      </c>
      <c r="K36" s="72">
        <v>1</v>
      </c>
      <c r="L36" s="72">
        <v>1</v>
      </c>
      <c r="M36" s="75">
        <f t="shared" si="5"/>
        <v>2</v>
      </c>
      <c r="N36" s="72">
        <v>1</v>
      </c>
    </row>
    <row r="37" spans="1:14" ht="12.75" customHeight="1">
      <c r="A37" s="16"/>
      <c r="B37" s="374" t="s">
        <v>19</v>
      </c>
      <c r="C37" s="375"/>
      <c r="D37" s="375"/>
      <c r="E37" s="375"/>
      <c r="F37" s="74">
        <f t="shared" ref="F37:N37" si="6">SUM(F24:F36)</f>
        <v>1293</v>
      </c>
      <c r="G37" s="71">
        <f t="shared" si="6"/>
        <v>112</v>
      </c>
      <c r="H37" s="76">
        <f t="shared" si="6"/>
        <v>1405</v>
      </c>
      <c r="I37" s="77">
        <f t="shared" si="6"/>
        <v>67</v>
      </c>
      <c r="J37" s="64">
        <f t="shared" si="6"/>
        <v>1472</v>
      </c>
      <c r="K37" s="74">
        <f t="shared" si="6"/>
        <v>324</v>
      </c>
      <c r="L37" s="71">
        <f t="shared" si="6"/>
        <v>50</v>
      </c>
      <c r="M37" s="64">
        <f t="shared" si="6"/>
        <v>374</v>
      </c>
      <c r="N37" s="74">
        <f t="shared" si="6"/>
        <v>64</v>
      </c>
    </row>
    <row r="38" spans="1:14">
      <c r="A38" s="16"/>
      <c r="B38" s="68"/>
      <c r="C38" s="68"/>
      <c r="D38" s="144"/>
      <c r="E38" s="85">
        <v>13</v>
      </c>
      <c r="F38" s="70">
        <v>12</v>
      </c>
      <c r="G38" s="70">
        <v>0</v>
      </c>
      <c r="H38" s="71">
        <f t="shared" si="4"/>
        <v>12</v>
      </c>
      <c r="I38" s="70">
        <v>0</v>
      </c>
      <c r="J38" s="71">
        <f t="shared" si="1"/>
        <v>12</v>
      </c>
      <c r="K38" s="72">
        <v>1</v>
      </c>
      <c r="L38" s="72">
        <v>0</v>
      </c>
      <c r="M38" s="75">
        <f>K38+L38</f>
        <v>1</v>
      </c>
      <c r="N38" s="72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>
        <v>1</v>
      </c>
      <c r="G39" s="70">
        <v>0</v>
      </c>
      <c r="H39" s="71">
        <f t="shared" si="4"/>
        <v>1</v>
      </c>
      <c r="I39" s="70">
        <v>0</v>
      </c>
      <c r="J39" s="71">
        <f t="shared" si="1"/>
        <v>1</v>
      </c>
      <c r="K39" s="72">
        <v>1</v>
      </c>
      <c r="L39" s="72">
        <v>0</v>
      </c>
      <c r="M39" s="75">
        <f t="shared" ref="M39:M50" si="7">K39+L39</f>
        <v>1</v>
      </c>
      <c r="N39" s="72">
        <v>0</v>
      </c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>
        <v>0</v>
      </c>
      <c r="G40" s="70">
        <v>0</v>
      </c>
      <c r="H40" s="71">
        <f t="shared" si="4"/>
        <v>0</v>
      </c>
      <c r="I40" s="70">
        <v>0</v>
      </c>
      <c r="J40" s="71">
        <f t="shared" si="1"/>
        <v>0</v>
      </c>
      <c r="K40" s="72">
        <v>0</v>
      </c>
      <c r="L40" s="72">
        <v>0</v>
      </c>
      <c r="M40" s="75">
        <f t="shared" si="7"/>
        <v>0</v>
      </c>
      <c r="N40" s="72">
        <v>0</v>
      </c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>
        <v>0</v>
      </c>
      <c r="G41" s="70">
        <v>0</v>
      </c>
      <c r="H41" s="71">
        <f t="shared" si="4"/>
        <v>0</v>
      </c>
      <c r="I41" s="70">
        <v>0</v>
      </c>
      <c r="J41" s="71">
        <f t="shared" si="1"/>
        <v>0</v>
      </c>
      <c r="K41" s="72">
        <v>0</v>
      </c>
      <c r="L41" s="72">
        <v>0</v>
      </c>
      <c r="M41" s="75">
        <f t="shared" si="7"/>
        <v>0</v>
      </c>
      <c r="N41" s="72">
        <v>0</v>
      </c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72">
        <v>0</v>
      </c>
      <c r="L42" s="72">
        <v>0</v>
      </c>
      <c r="M42" s="75">
        <f t="shared" si="7"/>
        <v>0</v>
      </c>
      <c r="N42" s="72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72">
        <v>0</v>
      </c>
      <c r="L43" s="72">
        <v>0</v>
      </c>
      <c r="M43" s="75">
        <f t="shared" si="7"/>
        <v>0</v>
      </c>
      <c r="N43" s="72">
        <v>0</v>
      </c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72">
        <v>0</v>
      </c>
      <c r="L44" s="72">
        <v>0</v>
      </c>
      <c r="M44" s="75">
        <f t="shared" si="7"/>
        <v>0</v>
      </c>
      <c r="N44" s="72">
        <v>0</v>
      </c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72">
        <v>0</v>
      </c>
      <c r="L45" s="72">
        <v>0</v>
      </c>
      <c r="M45" s="75">
        <f t="shared" si="7"/>
        <v>0</v>
      </c>
      <c r="N45" s="72">
        <v>0</v>
      </c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72">
        <v>1</v>
      </c>
      <c r="L46" s="72">
        <v>0</v>
      </c>
      <c r="M46" s="75">
        <f t="shared" si="7"/>
        <v>1</v>
      </c>
      <c r="N46" s="72">
        <v>0</v>
      </c>
    </row>
    <row r="47" spans="1:14">
      <c r="A47" s="16"/>
      <c r="B47" s="12"/>
      <c r="C47" s="12"/>
      <c r="D47" s="15" t="s">
        <v>7</v>
      </c>
      <c r="E47" s="8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72">
        <v>0</v>
      </c>
      <c r="L47" s="72">
        <v>0</v>
      </c>
      <c r="M47" s="75">
        <f t="shared" si="7"/>
        <v>0</v>
      </c>
      <c r="N47" s="72">
        <v>0</v>
      </c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72">
        <v>0</v>
      </c>
      <c r="L48" s="72">
        <v>0</v>
      </c>
      <c r="M48" s="75">
        <f t="shared" si="7"/>
        <v>0</v>
      </c>
      <c r="N48" s="72">
        <v>0</v>
      </c>
    </row>
    <row r="49" spans="1:14">
      <c r="A49" s="16"/>
      <c r="B49" s="12"/>
      <c r="C49" s="12"/>
      <c r="D49" s="15" t="s">
        <v>3</v>
      </c>
      <c r="E49" s="8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72">
        <v>0</v>
      </c>
      <c r="L49" s="72">
        <v>0</v>
      </c>
      <c r="M49" s="75">
        <f t="shared" si="7"/>
        <v>0</v>
      </c>
      <c r="N49" s="72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13</v>
      </c>
      <c r="J50" s="79">
        <f t="shared" si="1"/>
        <v>13</v>
      </c>
      <c r="K50" s="80">
        <v>0</v>
      </c>
      <c r="L50" s="8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382" t="s">
        <v>20</v>
      </c>
      <c r="C51" s="382"/>
      <c r="D51" s="382"/>
      <c r="E51" s="382"/>
      <c r="F51" s="71">
        <f t="shared" ref="F51:N51" si="8">SUM(F38:F50)</f>
        <v>13</v>
      </c>
      <c r="G51" s="71">
        <f t="shared" si="8"/>
        <v>0</v>
      </c>
      <c r="H51" s="71">
        <f t="shared" si="8"/>
        <v>13</v>
      </c>
      <c r="I51" s="71">
        <f t="shared" si="8"/>
        <v>13</v>
      </c>
      <c r="J51" s="71">
        <f t="shared" si="8"/>
        <v>26</v>
      </c>
      <c r="K51" s="71">
        <f t="shared" si="8"/>
        <v>3</v>
      </c>
      <c r="L51" s="71">
        <f t="shared" si="8"/>
        <v>0</v>
      </c>
      <c r="M51" s="71">
        <f t="shared" si="8"/>
        <v>3</v>
      </c>
      <c r="N51" s="71">
        <f t="shared" si="8"/>
        <v>0</v>
      </c>
    </row>
    <row r="52" spans="1:14">
      <c r="A52" s="61"/>
      <c r="B52" s="374" t="s">
        <v>37</v>
      </c>
      <c r="C52" s="375"/>
      <c r="D52" s="375"/>
      <c r="E52" s="376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3</v>
      </c>
      <c r="M52" s="70">
        <f>SUM(K52:L52)</f>
        <v>3</v>
      </c>
      <c r="N52" s="70">
        <v>6</v>
      </c>
    </row>
    <row r="53" spans="1:14" ht="12.75" customHeight="1">
      <c r="A53" s="61"/>
      <c r="B53" s="381" t="s">
        <v>40</v>
      </c>
      <c r="C53" s="381"/>
      <c r="D53" s="381"/>
      <c r="E53" s="381"/>
      <c r="F53" s="86">
        <f t="shared" ref="F53:J53" si="9">+F23+F37+F51+F52</f>
        <v>2178</v>
      </c>
      <c r="G53" s="86">
        <f t="shared" si="9"/>
        <v>183</v>
      </c>
      <c r="H53" s="86">
        <f t="shared" si="9"/>
        <v>2361</v>
      </c>
      <c r="I53" s="86">
        <f t="shared" si="9"/>
        <v>117</v>
      </c>
      <c r="J53" s="86">
        <f t="shared" si="9"/>
        <v>2478</v>
      </c>
      <c r="K53" s="86">
        <f>+K23+K37+K51+K52</f>
        <v>592</v>
      </c>
      <c r="L53" s="86">
        <f t="shared" ref="L53:N53" si="10">+L23+L37+L51+L52</f>
        <v>88</v>
      </c>
      <c r="M53" s="86">
        <f t="shared" si="10"/>
        <v>680</v>
      </c>
      <c r="N53" s="86">
        <f t="shared" si="10"/>
        <v>110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7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4:E4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17" sqref="Q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62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63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82" t="s">
        <v>16</v>
      </c>
      <c r="G9" s="82" t="s">
        <v>17</v>
      </c>
      <c r="H9" s="82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143"/>
      <c r="D10" s="9"/>
      <c r="E10" s="85">
        <v>13</v>
      </c>
      <c r="F10" s="157">
        <v>260</v>
      </c>
      <c r="G10" s="157">
        <v>7</v>
      </c>
      <c r="H10" s="159">
        <f>F10+G10</f>
        <v>267</v>
      </c>
      <c r="I10" s="157"/>
      <c r="J10" s="159">
        <f>H10+I10</f>
        <v>267</v>
      </c>
      <c r="K10" s="161">
        <v>313</v>
      </c>
      <c r="L10" s="161">
        <v>33</v>
      </c>
      <c r="M10" s="162">
        <f>K10+L10</f>
        <v>346</v>
      </c>
      <c r="N10" s="161">
        <v>37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157">
        <v>11</v>
      </c>
      <c r="G11" s="157"/>
      <c r="H11" s="159">
        <f t="shared" ref="H11:H22" si="0">F11+G11</f>
        <v>11</v>
      </c>
      <c r="I11" s="157"/>
      <c r="J11" s="159">
        <f t="shared" ref="J11:J50" si="1">H11+I11</f>
        <v>11</v>
      </c>
      <c r="K11" s="161">
        <v>2</v>
      </c>
      <c r="L11" s="161"/>
      <c r="M11" s="162">
        <f t="shared" ref="M11:M22" si="2">K11+L11</f>
        <v>2</v>
      </c>
      <c r="N11" s="161"/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157">
        <v>6</v>
      </c>
      <c r="G12" s="157"/>
      <c r="H12" s="159">
        <f t="shared" si="0"/>
        <v>6</v>
      </c>
      <c r="I12" s="157"/>
      <c r="J12" s="159">
        <f t="shared" si="1"/>
        <v>6</v>
      </c>
      <c r="K12" s="161"/>
      <c r="L12" s="161"/>
      <c r="M12" s="162">
        <f t="shared" si="2"/>
        <v>0</v>
      </c>
      <c r="N12" s="161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157">
        <v>10</v>
      </c>
      <c r="G13" s="157"/>
      <c r="H13" s="159">
        <f t="shared" si="0"/>
        <v>10</v>
      </c>
      <c r="I13" s="157"/>
      <c r="J13" s="159">
        <f t="shared" si="1"/>
        <v>10</v>
      </c>
      <c r="K13" s="161"/>
      <c r="L13" s="161"/>
      <c r="M13" s="162">
        <f t="shared" si="2"/>
        <v>0</v>
      </c>
      <c r="N13" s="161"/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157">
        <v>3</v>
      </c>
      <c r="G14" s="157"/>
      <c r="H14" s="159">
        <f t="shared" si="0"/>
        <v>3</v>
      </c>
      <c r="I14" s="157"/>
      <c r="J14" s="159">
        <f t="shared" si="1"/>
        <v>3</v>
      </c>
      <c r="K14" s="161"/>
      <c r="L14" s="161"/>
      <c r="M14" s="162">
        <f t="shared" si="2"/>
        <v>0</v>
      </c>
      <c r="N14" s="161"/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157">
        <v>14</v>
      </c>
      <c r="G15" s="157"/>
      <c r="H15" s="159">
        <f t="shared" si="0"/>
        <v>14</v>
      </c>
      <c r="I15" s="157"/>
      <c r="J15" s="159">
        <f t="shared" si="1"/>
        <v>14</v>
      </c>
      <c r="K15" s="161"/>
      <c r="L15" s="161"/>
      <c r="M15" s="162">
        <f t="shared" si="2"/>
        <v>0</v>
      </c>
      <c r="N15" s="161"/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157">
        <v>13</v>
      </c>
      <c r="G16" s="157"/>
      <c r="H16" s="159">
        <f t="shared" si="0"/>
        <v>13</v>
      </c>
      <c r="I16" s="157"/>
      <c r="J16" s="159">
        <f t="shared" si="1"/>
        <v>13</v>
      </c>
      <c r="K16" s="161"/>
      <c r="L16" s="161"/>
      <c r="M16" s="162">
        <f t="shared" si="2"/>
        <v>0</v>
      </c>
      <c r="N16" s="161"/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157">
        <v>2</v>
      </c>
      <c r="G17" s="157"/>
      <c r="H17" s="159">
        <f t="shared" si="0"/>
        <v>2</v>
      </c>
      <c r="I17" s="157"/>
      <c r="J17" s="159">
        <f t="shared" si="1"/>
        <v>2</v>
      </c>
      <c r="K17" s="161"/>
      <c r="L17" s="161"/>
      <c r="M17" s="162">
        <f t="shared" si="2"/>
        <v>0</v>
      </c>
      <c r="N17" s="161"/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157">
        <v>22</v>
      </c>
      <c r="G18" s="157"/>
      <c r="H18" s="159">
        <f t="shared" si="0"/>
        <v>22</v>
      </c>
      <c r="I18" s="157"/>
      <c r="J18" s="159">
        <f t="shared" si="1"/>
        <v>22</v>
      </c>
      <c r="K18" s="161">
        <v>1</v>
      </c>
      <c r="L18" s="161"/>
      <c r="M18" s="162">
        <f t="shared" si="2"/>
        <v>1</v>
      </c>
      <c r="N18" s="161"/>
    </row>
    <row r="19" spans="1:14">
      <c r="A19" s="16"/>
      <c r="B19" s="12"/>
      <c r="C19" s="17"/>
      <c r="D19" s="13" t="s">
        <v>12</v>
      </c>
      <c r="E19" s="85">
        <v>4</v>
      </c>
      <c r="F19" s="157">
        <v>20</v>
      </c>
      <c r="G19" s="157"/>
      <c r="H19" s="159">
        <f t="shared" si="0"/>
        <v>20</v>
      </c>
      <c r="I19" s="157"/>
      <c r="J19" s="159">
        <f t="shared" si="1"/>
        <v>20</v>
      </c>
      <c r="K19" s="161">
        <v>1</v>
      </c>
      <c r="L19" s="161"/>
      <c r="M19" s="162">
        <f t="shared" si="2"/>
        <v>1</v>
      </c>
      <c r="N19" s="161"/>
    </row>
    <row r="20" spans="1:14">
      <c r="A20" s="16"/>
      <c r="B20" s="12"/>
      <c r="C20" s="17" t="s">
        <v>1</v>
      </c>
      <c r="D20" s="9"/>
      <c r="E20" s="85">
        <v>3</v>
      </c>
      <c r="F20" s="157">
        <v>4</v>
      </c>
      <c r="G20" s="157">
        <v>26</v>
      </c>
      <c r="H20" s="159">
        <f t="shared" si="0"/>
        <v>30</v>
      </c>
      <c r="I20" s="157"/>
      <c r="J20" s="159">
        <f t="shared" si="1"/>
        <v>30</v>
      </c>
      <c r="K20" s="161"/>
      <c r="L20" s="161"/>
      <c r="M20" s="162">
        <f t="shared" si="2"/>
        <v>0</v>
      </c>
      <c r="N20" s="161"/>
    </row>
    <row r="21" spans="1:14">
      <c r="A21" s="16"/>
      <c r="B21" s="12"/>
      <c r="C21" s="17"/>
      <c r="D21" s="9"/>
      <c r="E21" s="85">
        <v>2</v>
      </c>
      <c r="F21" s="157"/>
      <c r="G21" s="157">
        <v>39</v>
      </c>
      <c r="H21" s="159">
        <f t="shared" si="0"/>
        <v>39</v>
      </c>
      <c r="I21" s="157"/>
      <c r="J21" s="159">
        <f t="shared" si="1"/>
        <v>39</v>
      </c>
      <c r="K21" s="161"/>
      <c r="L21" s="161"/>
      <c r="M21" s="162">
        <f t="shared" si="2"/>
        <v>0</v>
      </c>
      <c r="N21" s="161"/>
    </row>
    <row r="22" spans="1:14">
      <c r="A22" s="16"/>
      <c r="B22" s="14"/>
      <c r="C22" s="18"/>
      <c r="D22" s="9"/>
      <c r="E22" s="68">
        <v>1</v>
      </c>
      <c r="F22" s="157"/>
      <c r="G22" s="157">
        <v>23</v>
      </c>
      <c r="H22" s="159">
        <f t="shared" si="0"/>
        <v>23</v>
      </c>
      <c r="I22" s="157">
        <v>18</v>
      </c>
      <c r="J22" s="159">
        <f t="shared" si="1"/>
        <v>41</v>
      </c>
      <c r="K22" s="161"/>
      <c r="L22" s="161"/>
      <c r="M22" s="162">
        <f t="shared" si="2"/>
        <v>0</v>
      </c>
      <c r="N22" s="161"/>
    </row>
    <row r="23" spans="1:14" ht="12.75" customHeight="1">
      <c r="A23" s="16"/>
      <c r="B23" s="374" t="s">
        <v>18</v>
      </c>
      <c r="C23" s="375"/>
      <c r="D23" s="375"/>
      <c r="E23" s="376"/>
      <c r="F23" s="159">
        <f t="shared" ref="F23:N23" si="3">SUM(F10:F22)</f>
        <v>365</v>
      </c>
      <c r="G23" s="159">
        <f t="shared" si="3"/>
        <v>95</v>
      </c>
      <c r="H23" s="64">
        <f t="shared" si="3"/>
        <v>460</v>
      </c>
      <c r="I23" s="159">
        <f t="shared" si="3"/>
        <v>18</v>
      </c>
      <c r="J23" s="64">
        <f t="shared" si="3"/>
        <v>478</v>
      </c>
      <c r="K23" s="163">
        <f t="shared" si="3"/>
        <v>317</v>
      </c>
      <c r="L23" s="163">
        <f t="shared" si="3"/>
        <v>33</v>
      </c>
      <c r="M23" s="159">
        <f t="shared" si="3"/>
        <v>350</v>
      </c>
      <c r="N23" s="159">
        <f t="shared" si="3"/>
        <v>37</v>
      </c>
    </row>
    <row r="24" spans="1:14">
      <c r="A24" s="16"/>
      <c r="B24" s="12"/>
      <c r="C24" s="12"/>
      <c r="D24" s="15"/>
      <c r="E24" s="14">
        <v>13</v>
      </c>
      <c r="F24" s="157">
        <v>283</v>
      </c>
      <c r="G24" s="157">
        <v>41</v>
      </c>
      <c r="H24" s="159">
        <f>F24+G24</f>
        <v>324</v>
      </c>
      <c r="I24" s="157"/>
      <c r="J24" s="159">
        <f t="shared" si="1"/>
        <v>324</v>
      </c>
      <c r="K24" s="161">
        <v>274</v>
      </c>
      <c r="L24" s="161">
        <v>32</v>
      </c>
      <c r="M24" s="164">
        <f>K24+L24</f>
        <v>306</v>
      </c>
      <c r="N24" s="161">
        <v>46</v>
      </c>
    </row>
    <row r="25" spans="1:14">
      <c r="A25" s="16"/>
      <c r="B25" s="12"/>
      <c r="C25" s="12" t="s">
        <v>0</v>
      </c>
      <c r="D25" s="15"/>
      <c r="E25" s="85">
        <v>12</v>
      </c>
      <c r="F25" s="157">
        <v>20</v>
      </c>
      <c r="G25" s="157"/>
      <c r="H25" s="159">
        <f t="shared" ref="H25:H50" si="4">F25+G25</f>
        <v>20</v>
      </c>
      <c r="I25" s="157"/>
      <c r="J25" s="159">
        <f t="shared" si="1"/>
        <v>20</v>
      </c>
      <c r="K25" s="161"/>
      <c r="L25" s="161"/>
      <c r="M25" s="164">
        <f t="shared" ref="M25:M36" si="5">K25+L25</f>
        <v>0</v>
      </c>
      <c r="N25" s="161"/>
    </row>
    <row r="26" spans="1:14">
      <c r="A26" s="16"/>
      <c r="B26" s="12" t="s">
        <v>7</v>
      </c>
      <c r="C26" s="14"/>
      <c r="D26" s="15"/>
      <c r="E26" s="85">
        <v>11</v>
      </c>
      <c r="F26" s="157">
        <v>17</v>
      </c>
      <c r="G26" s="157"/>
      <c r="H26" s="159">
        <f t="shared" si="4"/>
        <v>17</v>
      </c>
      <c r="I26" s="157"/>
      <c r="J26" s="159">
        <f t="shared" si="1"/>
        <v>17</v>
      </c>
      <c r="K26" s="161">
        <v>1</v>
      </c>
      <c r="L26" s="161"/>
      <c r="M26" s="164">
        <f t="shared" si="5"/>
        <v>1</v>
      </c>
      <c r="N26" s="161"/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157">
        <v>17</v>
      </c>
      <c r="G27" s="157"/>
      <c r="H27" s="159">
        <f t="shared" si="4"/>
        <v>17</v>
      </c>
      <c r="I27" s="157"/>
      <c r="J27" s="159">
        <f t="shared" si="1"/>
        <v>17</v>
      </c>
      <c r="K27" s="161"/>
      <c r="L27" s="161"/>
      <c r="M27" s="164">
        <f t="shared" si="5"/>
        <v>0</v>
      </c>
      <c r="N27" s="161"/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157">
        <v>9</v>
      </c>
      <c r="G28" s="157"/>
      <c r="H28" s="159">
        <f t="shared" si="4"/>
        <v>9</v>
      </c>
      <c r="I28" s="157"/>
      <c r="J28" s="159">
        <f t="shared" si="1"/>
        <v>9</v>
      </c>
      <c r="K28" s="161"/>
      <c r="L28" s="161"/>
      <c r="M28" s="164">
        <f t="shared" si="5"/>
        <v>0</v>
      </c>
      <c r="N28" s="161"/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157">
        <v>15</v>
      </c>
      <c r="G29" s="157"/>
      <c r="H29" s="159">
        <f t="shared" si="4"/>
        <v>15</v>
      </c>
      <c r="I29" s="157"/>
      <c r="J29" s="159">
        <f t="shared" si="1"/>
        <v>15</v>
      </c>
      <c r="K29" s="161"/>
      <c r="L29" s="161"/>
      <c r="M29" s="164">
        <f t="shared" si="5"/>
        <v>0</v>
      </c>
      <c r="N29" s="161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157">
        <v>18</v>
      </c>
      <c r="G30" s="157"/>
      <c r="H30" s="159">
        <f t="shared" si="4"/>
        <v>18</v>
      </c>
      <c r="I30" s="157"/>
      <c r="J30" s="159">
        <f t="shared" si="1"/>
        <v>18</v>
      </c>
      <c r="K30" s="161"/>
      <c r="L30" s="161">
        <v>1</v>
      </c>
      <c r="M30" s="164">
        <f t="shared" si="5"/>
        <v>1</v>
      </c>
      <c r="N30" s="161">
        <v>1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157">
        <v>5</v>
      </c>
      <c r="G31" s="157"/>
      <c r="H31" s="159">
        <f t="shared" si="4"/>
        <v>5</v>
      </c>
      <c r="I31" s="157"/>
      <c r="J31" s="159">
        <f t="shared" si="1"/>
        <v>5</v>
      </c>
      <c r="K31" s="161"/>
      <c r="L31" s="161"/>
      <c r="M31" s="164">
        <f t="shared" si="5"/>
        <v>0</v>
      </c>
      <c r="N31" s="161"/>
    </row>
    <row r="32" spans="1:14">
      <c r="A32" s="16"/>
      <c r="B32" s="12" t="s">
        <v>9</v>
      </c>
      <c r="C32" s="68"/>
      <c r="D32" s="15"/>
      <c r="E32" s="85">
        <v>5</v>
      </c>
      <c r="F32" s="157">
        <v>27</v>
      </c>
      <c r="G32" s="157"/>
      <c r="H32" s="159">
        <f t="shared" si="4"/>
        <v>27</v>
      </c>
      <c r="I32" s="157"/>
      <c r="J32" s="159">
        <f t="shared" si="1"/>
        <v>27</v>
      </c>
      <c r="K32" s="161"/>
      <c r="L32" s="161"/>
      <c r="M32" s="164">
        <f t="shared" si="5"/>
        <v>0</v>
      </c>
      <c r="N32" s="161"/>
    </row>
    <row r="33" spans="1:14">
      <c r="A33" s="16"/>
      <c r="B33" s="12"/>
      <c r="C33" s="12"/>
      <c r="D33" s="15"/>
      <c r="E33" s="85">
        <v>4</v>
      </c>
      <c r="F33" s="157">
        <v>53</v>
      </c>
      <c r="G33" s="157"/>
      <c r="H33" s="159">
        <f t="shared" si="4"/>
        <v>53</v>
      </c>
      <c r="I33" s="157"/>
      <c r="J33" s="159">
        <f t="shared" si="1"/>
        <v>53</v>
      </c>
      <c r="K33" s="161">
        <v>1</v>
      </c>
      <c r="L33" s="161"/>
      <c r="M33" s="164">
        <f t="shared" si="5"/>
        <v>1</v>
      </c>
      <c r="N33" s="161"/>
    </row>
    <row r="34" spans="1:14">
      <c r="A34" s="16"/>
      <c r="B34" s="12"/>
      <c r="C34" s="12" t="s">
        <v>1</v>
      </c>
      <c r="D34" s="15"/>
      <c r="E34" s="85">
        <v>3</v>
      </c>
      <c r="F34" s="157">
        <v>5</v>
      </c>
      <c r="G34" s="157">
        <v>23</v>
      </c>
      <c r="H34" s="159">
        <f t="shared" si="4"/>
        <v>28</v>
      </c>
      <c r="I34" s="157"/>
      <c r="J34" s="159">
        <f t="shared" si="1"/>
        <v>28</v>
      </c>
      <c r="K34" s="161"/>
      <c r="L34" s="161"/>
      <c r="M34" s="164">
        <f t="shared" si="5"/>
        <v>0</v>
      </c>
      <c r="N34" s="161"/>
    </row>
    <row r="35" spans="1:14">
      <c r="A35" s="16"/>
      <c r="B35" s="12"/>
      <c r="C35" s="12"/>
      <c r="D35" s="15"/>
      <c r="E35" s="85">
        <v>2</v>
      </c>
      <c r="F35" s="157"/>
      <c r="G35" s="157">
        <v>43</v>
      </c>
      <c r="H35" s="159">
        <f t="shared" si="4"/>
        <v>43</v>
      </c>
      <c r="I35" s="157"/>
      <c r="J35" s="159">
        <f t="shared" si="1"/>
        <v>43</v>
      </c>
      <c r="K35" s="161"/>
      <c r="L35" s="161"/>
      <c r="M35" s="164">
        <f t="shared" si="5"/>
        <v>0</v>
      </c>
      <c r="N35" s="161"/>
    </row>
    <row r="36" spans="1:14">
      <c r="A36" s="16"/>
      <c r="B36" s="14"/>
      <c r="C36" s="14"/>
      <c r="D36" s="15"/>
      <c r="E36" s="68">
        <v>1</v>
      </c>
      <c r="F36" s="157"/>
      <c r="G36" s="157">
        <v>24</v>
      </c>
      <c r="H36" s="159">
        <f t="shared" si="4"/>
        <v>24</v>
      </c>
      <c r="I36" s="157">
        <v>31</v>
      </c>
      <c r="J36" s="159">
        <f t="shared" si="1"/>
        <v>55</v>
      </c>
      <c r="K36" s="161"/>
      <c r="L36" s="161"/>
      <c r="M36" s="164">
        <f t="shared" si="5"/>
        <v>0</v>
      </c>
      <c r="N36" s="161"/>
    </row>
    <row r="37" spans="1:14" ht="12.75" customHeight="1">
      <c r="A37" s="16"/>
      <c r="B37" s="374" t="s">
        <v>19</v>
      </c>
      <c r="C37" s="375"/>
      <c r="D37" s="375"/>
      <c r="E37" s="375"/>
      <c r="F37" s="163">
        <f t="shared" ref="F37:N37" si="6">SUM(F24:F36)</f>
        <v>469</v>
      </c>
      <c r="G37" s="159">
        <f t="shared" si="6"/>
        <v>131</v>
      </c>
      <c r="H37" s="76">
        <f t="shared" si="6"/>
        <v>600</v>
      </c>
      <c r="I37" s="77">
        <f t="shared" si="6"/>
        <v>31</v>
      </c>
      <c r="J37" s="64">
        <f t="shared" si="6"/>
        <v>631</v>
      </c>
      <c r="K37" s="163">
        <f t="shared" si="6"/>
        <v>276</v>
      </c>
      <c r="L37" s="159">
        <f t="shared" si="6"/>
        <v>33</v>
      </c>
      <c r="M37" s="64">
        <f t="shared" si="6"/>
        <v>309</v>
      </c>
      <c r="N37" s="163">
        <f t="shared" si="6"/>
        <v>47</v>
      </c>
    </row>
    <row r="38" spans="1:14">
      <c r="A38" s="16"/>
      <c r="B38" s="68"/>
      <c r="C38" s="68"/>
      <c r="D38" s="144"/>
      <c r="E38" s="85">
        <v>13</v>
      </c>
      <c r="F38" s="157">
        <v>2</v>
      </c>
      <c r="G38" s="157"/>
      <c r="H38" s="159">
        <f t="shared" si="4"/>
        <v>2</v>
      </c>
      <c r="I38" s="157"/>
      <c r="J38" s="159">
        <f t="shared" si="1"/>
        <v>2</v>
      </c>
      <c r="K38" s="161">
        <v>1</v>
      </c>
      <c r="L38" s="161"/>
      <c r="M38" s="164">
        <f>K38+L38</f>
        <v>1</v>
      </c>
      <c r="N38" s="161"/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157"/>
      <c r="G39" s="157"/>
      <c r="H39" s="159">
        <f t="shared" si="4"/>
        <v>0</v>
      </c>
      <c r="I39" s="157"/>
      <c r="J39" s="159">
        <f t="shared" si="1"/>
        <v>0</v>
      </c>
      <c r="K39" s="161"/>
      <c r="L39" s="161"/>
      <c r="M39" s="164">
        <f t="shared" ref="M39:M50" si="7">K39+L39</f>
        <v>0</v>
      </c>
      <c r="N39" s="161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157">
        <v>1</v>
      </c>
      <c r="G40" s="157"/>
      <c r="H40" s="159">
        <f t="shared" si="4"/>
        <v>1</v>
      </c>
      <c r="I40" s="157"/>
      <c r="J40" s="159">
        <f t="shared" si="1"/>
        <v>1</v>
      </c>
      <c r="K40" s="161"/>
      <c r="L40" s="161"/>
      <c r="M40" s="164">
        <f t="shared" si="7"/>
        <v>0</v>
      </c>
      <c r="N40" s="161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157"/>
      <c r="G41" s="157"/>
      <c r="H41" s="159">
        <f t="shared" si="4"/>
        <v>0</v>
      </c>
      <c r="I41" s="157"/>
      <c r="J41" s="159">
        <f t="shared" si="1"/>
        <v>0</v>
      </c>
      <c r="K41" s="161"/>
      <c r="L41" s="161"/>
      <c r="M41" s="164">
        <f t="shared" si="7"/>
        <v>0</v>
      </c>
      <c r="N41" s="161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157"/>
      <c r="G42" s="157"/>
      <c r="H42" s="159">
        <f t="shared" si="4"/>
        <v>0</v>
      </c>
      <c r="I42" s="157"/>
      <c r="J42" s="159">
        <f t="shared" si="1"/>
        <v>0</v>
      </c>
      <c r="K42" s="161"/>
      <c r="L42" s="161"/>
      <c r="M42" s="164">
        <f t="shared" si="7"/>
        <v>0</v>
      </c>
      <c r="N42" s="161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157"/>
      <c r="G43" s="157"/>
      <c r="H43" s="159">
        <f t="shared" si="4"/>
        <v>0</v>
      </c>
      <c r="I43" s="157"/>
      <c r="J43" s="159">
        <f t="shared" si="1"/>
        <v>0</v>
      </c>
      <c r="K43" s="161"/>
      <c r="L43" s="161"/>
      <c r="M43" s="164">
        <f t="shared" si="7"/>
        <v>0</v>
      </c>
      <c r="N43" s="161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157"/>
      <c r="G44" s="157"/>
      <c r="H44" s="159">
        <f t="shared" si="4"/>
        <v>0</v>
      </c>
      <c r="I44" s="157"/>
      <c r="J44" s="159">
        <f t="shared" si="1"/>
        <v>0</v>
      </c>
      <c r="K44" s="161"/>
      <c r="L44" s="161"/>
      <c r="M44" s="164">
        <f t="shared" si="7"/>
        <v>0</v>
      </c>
      <c r="N44" s="161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157"/>
      <c r="G45" s="157"/>
      <c r="H45" s="159">
        <f t="shared" si="4"/>
        <v>0</v>
      </c>
      <c r="I45" s="157"/>
      <c r="J45" s="159">
        <f t="shared" si="1"/>
        <v>0</v>
      </c>
      <c r="K45" s="161"/>
      <c r="L45" s="161"/>
      <c r="M45" s="164">
        <f t="shared" si="7"/>
        <v>0</v>
      </c>
      <c r="N45" s="161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157"/>
      <c r="G46" s="157"/>
      <c r="H46" s="159">
        <f t="shared" si="4"/>
        <v>0</v>
      </c>
      <c r="I46" s="157"/>
      <c r="J46" s="159">
        <f t="shared" si="1"/>
        <v>0</v>
      </c>
      <c r="K46" s="161"/>
      <c r="L46" s="161"/>
      <c r="M46" s="164">
        <f t="shared" si="7"/>
        <v>0</v>
      </c>
      <c r="N46" s="161"/>
    </row>
    <row r="47" spans="1:14">
      <c r="A47" s="16"/>
      <c r="B47" s="12"/>
      <c r="C47" s="12"/>
      <c r="D47" s="15" t="s">
        <v>7</v>
      </c>
      <c r="E47" s="85">
        <v>4</v>
      </c>
      <c r="F47" s="157"/>
      <c r="G47" s="157"/>
      <c r="H47" s="159">
        <f t="shared" si="4"/>
        <v>0</v>
      </c>
      <c r="I47" s="157"/>
      <c r="J47" s="159">
        <f t="shared" si="1"/>
        <v>0</v>
      </c>
      <c r="K47" s="161"/>
      <c r="L47" s="161"/>
      <c r="M47" s="164">
        <f t="shared" si="7"/>
        <v>0</v>
      </c>
      <c r="N47" s="161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157"/>
      <c r="G48" s="157"/>
      <c r="H48" s="159">
        <f t="shared" si="4"/>
        <v>0</v>
      </c>
      <c r="I48" s="157"/>
      <c r="J48" s="159">
        <f t="shared" si="1"/>
        <v>0</v>
      </c>
      <c r="K48" s="161"/>
      <c r="L48" s="161"/>
      <c r="M48" s="164">
        <f t="shared" si="7"/>
        <v>0</v>
      </c>
      <c r="N48" s="161"/>
    </row>
    <row r="49" spans="1:14">
      <c r="A49" s="16"/>
      <c r="B49" s="12"/>
      <c r="C49" s="12"/>
      <c r="D49" s="15" t="s">
        <v>3</v>
      </c>
      <c r="E49" s="85">
        <v>2</v>
      </c>
      <c r="F49" s="157"/>
      <c r="G49" s="157"/>
      <c r="H49" s="159">
        <f t="shared" si="4"/>
        <v>0</v>
      </c>
      <c r="I49" s="157"/>
      <c r="J49" s="159">
        <f t="shared" si="1"/>
        <v>0</v>
      </c>
      <c r="K49" s="161"/>
      <c r="L49" s="161"/>
      <c r="M49" s="164">
        <f t="shared" si="7"/>
        <v>0</v>
      </c>
      <c r="N49" s="161"/>
    </row>
    <row r="50" spans="1:14">
      <c r="A50" s="16"/>
      <c r="B50" s="14"/>
      <c r="C50" s="15"/>
      <c r="D50" s="14"/>
      <c r="E50" s="68">
        <v>1</v>
      </c>
      <c r="F50" s="165"/>
      <c r="G50" s="165"/>
      <c r="H50" s="166">
        <f t="shared" si="4"/>
        <v>0</v>
      </c>
      <c r="I50" s="165">
        <v>2</v>
      </c>
      <c r="J50" s="166">
        <f t="shared" si="1"/>
        <v>2</v>
      </c>
      <c r="K50" s="167"/>
      <c r="L50" s="167"/>
      <c r="M50" s="168">
        <f t="shared" si="7"/>
        <v>0</v>
      </c>
      <c r="N50" s="167"/>
    </row>
    <row r="51" spans="1:14" ht="12.75" customHeight="1">
      <c r="A51" s="61"/>
      <c r="B51" s="382" t="s">
        <v>20</v>
      </c>
      <c r="C51" s="382"/>
      <c r="D51" s="382"/>
      <c r="E51" s="382"/>
      <c r="F51" s="159">
        <f t="shared" ref="F51:N51" si="8">SUM(F38:F50)</f>
        <v>3</v>
      </c>
      <c r="G51" s="159">
        <f t="shared" si="8"/>
        <v>0</v>
      </c>
      <c r="H51" s="159">
        <f t="shared" si="8"/>
        <v>3</v>
      </c>
      <c r="I51" s="159">
        <f t="shared" si="8"/>
        <v>2</v>
      </c>
      <c r="J51" s="159">
        <f t="shared" si="8"/>
        <v>5</v>
      </c>
      <c r="K51" s="159">
        <f t="shared" si="8"/>
        <v>1</v>
      </c>
      <c r="L51" s="159">
        <f t="shared" si="8"/>
        <v>0</v>
      </c>
      <c r="M51" s="159">
        <f t="shared" si="8"/>
        <v>1</v>
      </c>
      <c r="N51" s="159">
        <f t="shared" si="8"/>
        <v>0</v>
      </c>
    </row>
    <row r="52" spans="1:14">
      <c r="A52" s="61"/>
      <c r="B52" s="374" t="s">
        <v>37</v>
      </c>
      <c r="C52" s="375"/>
      <c r="D52" s="375"/>
      <c r="E52" s="376"/>
      <c r="F52" s="157"/>
      <c r="G52" s="157"/>
      <c r="H52" s="157"/>
      <c r="I52" s="157"/>
      <c r="J52" s="157"/>
      <c r="K52" s="157"/>
      <c r="L52" s="157">
        <v>1</v>
      </c>
      <c r="M52" s="157">
        <f>SUM(K52:L52)</f>
        <v>1</v>
      </c>
      <c r="N52" s="157">
        <v>1</v>
      </c>
    </row>
    <row r="53" spans="1:14" ht="12.75" customHeight="1">
      <c r="A53" s="61"/>
      <c r="B53" s="381" t="s">
        <v>40</v>
      </c>
      <c r="C53" s="381"/>
      <c r="D53" s="381"/>
      <c r="E53" s="381"/>
      <c r="F53" s="169">
        <f t="shared" ref="F53:J53" si="9">+F23+F37+F51+F52</f>
        <v>837</v>
      </c>
      <c r="G53" s="169">
        <f t="shared" si="9"/>
        <v>226</v>
      </c>
      <c r="H53" s="169">
        <f t="shared" si="9"/>
        <v>1063</v>
      </c>
      <c r="I53" s="169">
        <f t="shared" si="9"/>
        <v>51</v>
      </c>
      <c r="J53" s="169">
        <f t="shared" si="9"/>
        <v>1114</v>
      </c>
      <c r="K53" s="169">
        <f>+K23+K37+K51+K52</f>
        <v>594</v>
      </c>
      <c r="L53" s="169">
        <f t="shared" ref="L53:N53" si="10">+L23+L37+L51+L52</f>
        <v>67</v>
      </c>
      <c r="M53" s="169">
        <f t="shared" si="10"/>
        <v>661</v>
      </c>
      <c r="N53" s="169">
        <f t="shared" si="10"/>
        <v>85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U13" sqref="U1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64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65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142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82" t="s">
        <v>16</v>
      </c>
      <c r="G9" s="82" t="s">
        <v>17</v>
      </c>
      <c r="H9" s="82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143"/>
      <c r="D10" s="9"/>
      <c r="E10" s="85">
        <v>13</v>
      </c>
      <c r="F10" s="70">
        <v>163</v>
      </c>
      <c r="G10" s="70">
        <v>0</v>
      </c>
      <c r="H10" s="71">
        <f>F10+G10</f>
        <v>163</v>
      </c>
      <c r="I10" s="70">
        <v>0</v>
      </c>
      <c r="J10" s="71">
        <f>H10+I10</f>
        <v>163</v>
      </c>
      <c r="K10" s="220">
        <v>172</v>
      </c>
      <c r="L10" s="220">
        <v>24</v>
      </c>
      <c r="M10" s="73">
        <f>K10+L10</f>
        <v>196</v>
      </c>
      <c r="N10" s="221">
        <v>27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8</v>
      </c>
      <c r="G11" s="84">
        <v>0</v>
      </c>
      <c r="H11" s="71">
        <f t="shared" ref="H11:H22" si="0">F11+G11</f>
        <v>8</v>
      </c>
      <c r="I11" s="84">
        <v>0</v>
      </c>
      <c r="J11" s="71">
        <f t="shared" ref="J11:J50" si="1">H11+I11</f>
        <v>8</v>
      </c>
      <c r="K11" s="221">
        <v>3</v>
      </c>
      <c r="L11" s="221">
        <v>0</v>
      </c>
      <c r="M11" s="73">
        <f t="shared" ref="M11:M22" si="2">K11+L11</f>
        <v>3</v>
      </c>
      <c r="N11" s="221">
        <v>0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4</v>
      </c>
      <c r="G12" s="84">
        <v>0</v>
      </c>
      <c r="H12" s="71">
        <f t="shared" si="0"/>
        <v>4</v>
      </c>
      <c r="I12" s="84">
        <v>0</v>
      </c>
      <c r="J12" s="71">
        <f t="shared" si="1"/>
        <v>4</v>
      </c>
      <c r="K12" s="221">
        <v>2</v>
      </c>
      <c r="L12" s="221">
        <v>0</v>
      </c>
      <c r="M12" s="73">
        <f t="shared" si="2"/>
        <v>2</v>
      </c>
      <c r="N12" s="221">
        <v>0</v>
      </c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7</v>
      </c>
      <c r="G13" s="84">
        <v>0</v>
      </c>
      <c r="H13" s="71">
        <f t="shared" si="0"/>
        <v>7</v>
      </c>
      <c r="I13" s="84">
        <v>0</v>
      </c>
      <c r="J13" s="71">
        <f t="shared" si="1"/>
        <v>7</v>
      </c>
      <c r="K13" s="221">
        <v>2</v>
      </c>
      <c r="L13" s="221">
        <v>0</v>
      </c>
      <c r="M13" s="73">
        <f t="shared" si="2"/>
        <v>2</v>
      </c>
      <c r="N13" s="221">
        <v>0</v>
      </c>
    </row>
    <row r="14" spans="1:14">
      <c r="A14" s="16"/>
      <c r="B14" s="12" t="s">
        <v>3</v>
      </c>
      <c r="C14" s="17"/>
      <c r="D14" s="13" t="s">
        <v>25</v>
      </c>
      <c r="E14" s="85">
        <v>9</v>
      </c>
      <c r="F14" s="70">
        <v>3</v>
      </c>
      <c r="G14" s="84">
        <v>0</v>
      </c>
      <c r="H14" s="71">
        <f t="shared" si="0"/>
        <v>3</v>
      </c>
      <c r="I14" s="84">
        <v>0</v>
      </c>
      <c r="J14" s="71">
        <f t="shared" si="1"/>
        <v>3</v>
      </c>
      <c r="K14" s="221">
        <v>0</v>
      </c>
      <c r="L14" s="221">
        <v>0</v>
      </c>
      <c r="M14" s="73">
        <f t="shared" si="2"/>
        <v>0</v>
      </c>
      <c r="N14" s="22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0</v>
      </c>
      <c r="G15" s="84">
        <v>0</v>
      </c>
      <c r="H15" s="71">
        <f t="shared" si="0"/>
        <v>0</v>
      </c>
      <c r="I15" s="84">
        <v>0</v>
      </c>
      <c r="J15" s="71">
        <f t="shared" si="1"/>
        <v>0</v>
      </c>
      <c r="K15" s="221">
        <v>0</v>
      </c>
      <c r="L15" s="221">
        <v>0</v>
      </c>
      <c r="M15" s="73">
        <f t="shared" si="2"/>
        <v>0</v>
      </c>
      <c r="N15" s="221">
        <v>0</v>
      </c>
    </row>
    <row r="16" spans="1:14">
      <c r="A16" s="16"/>
      <c r="B16" s="12" t="s">
        <v>6</v>
      </c>
      <c r="C16" s="17"/>
      <c r="D16" s="13" t="s">
        <v>12</v>
      </c>
      <c r="E16" s="85">
        <v>7</v>
      </c>
      <c r="F16" s="70">
        <v>17</v>
      </c>
      <c r="G16" s="84">
        <v>0</v>
      </c>
      <c r="H16" s="71">
        <f t="shared" si="0"/>
        <v>17</v>
      </c>
      <c r="I16" s="84">
        <v>0</v>
      </c>
      <c r="J16" s="71">
        <f t="shared" si="1"/>
        <v>17</v>
      </c>
      <c r="K16" s="221">
        <v>0</v>
      </c>
      <c r="L16" s="221">
        <v>0</v>
      </c>
      <c r="M16" s="73">
        <f t="shared" si="2"/>
        <v>0</v>
      </c>
      <c r="N16" s="221">
        <v>0</v>
      </c>
    </row>
    <row r="17" spans="1:14">
      <c r="A17" s="16"/>
      <c r="B17" s="12" t="s">
        <v>7</v>
      </c>
      <c r="C17" s="18"/>
      <c r="D17" s="13" t="s">
        <v>4</v>
      </c>
      <c r="E17" s="85">
        <v>6</v>
      </c>
      <c r="F17" s="70">
        <v>9</v>
      </c>
      <c r="G17" s="84">
        <v>0</v>
      </c>
      <c r="H17" s="71">
        <f t="shared" si="0"/>
        <v>9</v>
      </c>
      <c r="I17" s="84">
        <v>0</v>
      </c>
      <c r="J17" s="71">
        <f t="shared" si="1"/>
        <v>9</v>
      </c>
      <c r="K17" s="221">
        <v>1</v>
      </c>
      <c r="L17" s="221">
        <v>0</v>
      </c>
      <c r="M17" s="73">
        <f t="shared" si="2"/>
        <v>1</v>
      </c>
      <c r="N17" s="221">
        <v>0</v>
      </c>
    </row>
    <row r="18" spans="1:14">
      <c r="A18" s="16"/>
      <c r="B18" s="12" t="s">
        <v>1</v>
      </c>
      <c r="C18" s="17"/>
      <c r="D18" s="13" t="s">
        <v>9</v>
      </c>
      <c r="E18" s="85">
        <v>5</v>
      </c>
      <c r="F18" s="70">
        <v>20</v>
      </c>
      <c r="G18" s="84">
        <v>0</v>
      </c>
      <c r="H18" s="71">
        <f t="shared" si="0"/>
        <v>20</v>
      </c>
      <c r="I18" s="84">
        <v>0</v>
      </c>
      <c r="J18" s="71">
        <f t="shared" si="1"/>
        <v>20</v>
      </c>
      <c r="K18" s="221">
        <v>2</v>
      </c>
      <c r="L18" s="221">
        <v>0</v>
      </c>
      <c r="M18" s="73">
        <f t="shared" si="2"/>
        <v>2</v>
      </c>
      <c r="N18" s="221">
        <v>0</v>
      </c>
    </row>
    <row r="19" spans="1:14">
      <c r="A19" s="16"/>
      <c r="B19" s="12"/>
      <c r="C19" s="17"/>
      <c r="D19" s="13" t="s">
        <v>12</v>
      </c>
      <c r="E19" s="85">
        <v>4</v>
      </c>
      <c r="F19" s="70">
        <v>23</v>
      </c>
      <c r="G19" s="84">
        <v>0</v>
      </c>
      <c r="H19" s="71">
        <f t="shared" si="0"/>
        <v>23</v>
      </c>
      <c r="I19" s="84">
        <v>0</v>
      </c>
      <c r="J19" s="71">
        <f t="shared" si="1"/>
        <v>23</v>
      </c>
      <c r="K19" s="221">
        <v>0</v>
      </c>
      <c r="L19" s="221">
        <v>1</v>
      </c>
      <c r="M19" s="73">
        <f t="shared" si="2"/>
        <v>1</v>
      </c>
      <c r="N19" s="221">
        <v>1</v>
      </c>
    </row>
    <row r="20" spans="1:14">
      <c r="A20" s="16"/>
      <c r="B20" s="12"/>
      <c r="C20" s="17" t="s">
        <v>1</v>
      </c>
      <c r="D20" s="9"/>
      <c r="E20" s="85">
        <v>3</v>
      </c>
      <c r="F20" s="70">
        <v>0</v>
      </c>
      <c r="G20" s="70">
        <v>15</v>
      </c>
      <c r="H20" s="71">
        <f t="shared" si="0"/>
        <v>15</v>
      </c>
      <c r="I20" s="84">
        <v>0</v>
      </c>
      <c r="J20" s="71">
        <f t="shared" si="1"/>
        <v>15</v>
      </c>
      <c r="K20" s="221">
        <v>0</v>
      </c>
      <c r="L20" s="221">
        <v>0</v>
      </c>
      <c r="M20" s="73">
        <f t="shared" si="2"/>
        <v>0</v>
      </c>
      <c r="N20" s="221">
        <v>0</v>
      </c>
    </row>
    <row r="21" spans="1:14">
      <c r="A21" s="16"/>
      <c r="B21" s="12"/>
      <c r="C21" s="17"/>
      <c r="D21" s="9"/>
      <c r="E21" s="85">
        <v>2</v>
      </c>
      <c r="F21" s="84">
        <v>0</v>
      </c>
      <c r="G21" s="70">
        <v>2</v>
      </c>
      <c r="H21" s="71">
        <f t="shared" si="0"/>
        <v>2</v>
      </c>
      <c r="I21" s="84">
        <v>0</v>
      </c>
      <c r="J21" s="71">
        <f t="shared" si="1"/>
        <v>2</v>
      </c>
      <c r="K21" s="221">
        <v>0</v>
      </c>
      <c r="L21" s="221">
        <v>0</v>
      </c>
      <c r="M21" s="73">
        <f t="shared" si="2"/>
        <v>0</v>
      </c>
      <c r="N21" s="221">
        <v>0</v>
      </c>
    </row>
    <row r="22" spans="1:14">
      <c r="A22" s="16"/>
      <c r="B22" s="14"/>
      <c r="C22" s="18"/>
      <c r="D22" s="9"/>
      <c r="E22" s="68">
        <v>1</v>
      </c>
      <c r="F22" s="84">
        <v>0</v>
      </c>
      <c r="G22" s="70">
        <v>31</v>
      </c>
      <c r="H22" s="71">
        <f t="shared" si="0"/>
        <v>31</v>
      </c>
      <c r="I22" s="70">
        <v>26</v>
      </c>
      <c r="J22" s="71">
        <f t="shared" si="1"/>
        <v>57</v>
      </c>
      <c r="K22" s="221">
        <v>0</v>
      </c>
      <c r="L22" s="221">
        <v>1</v>
      </c>
      <c r="M22" s="73">
        <f t="shared" si="2"/>
        <v>1</v>
      </c>
      <c r="N22" s="221">
        <v>1</v>
      </c>
    </row>
    <row r="23" spans="1:14" ht="12.75" customHeight="1">
      <c r="A23" s="16"/>
      <c r="B23" s="419" t="s">
        <v>18</v>
      </c>
      <c r="C23" s="420"/>
      <c r="D23" s="420"/>
      <c r="E23" s="421"/>
      <c r="F23" s="71">
        <f t="shared" ref="F23:N23" si="3">SUM(F10:F22)</f>
        <v>254</v>
      </c>
      <c r="G23" s="71">
        <f t="shared" si="3"/>
        <v>48</v>
      </c>
      <c r="H23" s="64">
        <f t="shared" si="3"/>
        <v>302</v>
      </c>
      <c r="I23" s="71">
        <f t="shared" si="3"/>
        <v>26</v>
      </c>
      <c r="J23" s="64">
        <f t="shared" si="3"/>
        <v>328</v>
      </c>
      <c r="K23" s="74">
        <f t="shared" si="3"/>
        <v>182</v>
      </c>
      <c r="L23" s="74">
        <f t="shared" si="3"/>
        <v>26</v>
      </c>
      <c r="M23" s="71">
        <f t="shared" si="3"/>
        <v>208</v>
      </c>
      <c r="N23" s="71">
        <f t="shared" si="3"/>
        <v>29</v>
      </c>
    </row>
    <row r="24" spans="1:14">
      <c r="A24" s="16"/>
      <c r="B24" s="12"/>
      <c r="C24" s="12"/>
      <c r="D24" s="15"/>
      <c r="E24" s="14">
        <v>13</v>
      </c>
      <c r="F24" s="70">
        <v>426</v>
      </c>
      <c r="G24" s="70">
        <v>0</v>
      </c>
      <c r="H24" s="71">
        <f>F24+G24</f>
        <v>426</v>
      </c>
      <c r="I24" s="70">
        <v>0</v>
      </c>
      <c r="J24" s="71">
        <f t="shared" si="1"/>
        <v>426</v>
      </c>
      <c r="K24" s="221">
        <v>286</v>
      </c>
      <c r="L24" s="221">
        <v>48</v>
      </c>
      <c r="M24" s="75">
        <f>K24+L24</f>
        <v>334</v>
      </c>
      <c r="N24" s="221">
        <v>66</v>
      </c>
    </row>
    <row r="25" spans="1:14">
      <c r="A25" s="16"/>
      <c r="B25" s="12"/>
      <c r="C25" s="12" t="s">
        <v>0</v>
      </c>
      <c r="D25" s="15"/>
      <c r="E25" s="83">
        <v>12</v>
      </c>
      <c r="F25" s="70">
        <v>5</v>
      </c>
      <c r="G25" s="84">
        <v>0</v>
      </c>
      <c r="H25" s="71">
        <f t="shared" ref="H25:H50" si="4">F25+G25</f>
        <v>5</v>
      </c>
      <c r="I25" s="84">
        <v>0</v>
      </c>
      <c r="J25" s="71">
        <f t="shared" si="1"/>
        <v>5</v>
      </c>
      <c r="K25" s="221">
        <v>0</v>
      </c>
      <c r="L25" s="221">
        <v>2</v>
      </c>
      <c r="M25" s="75">
        <f t="shared" ref="M25:M36" si="5">K25+L25</f>
        <v>2</v>
      </c>
      <c r="N25" s="221">
        <v>2</v>
      </c>
    </row>
    <row r="26" spans="1:14">
      <c r="A26" s="16"/>
      <c r="B26" s="12" t="s">
        <v>7</v>
      </c>
      <c r="C26" s="14"/>
      <c r="D26" s="15"/>
      <c r="E26" s="83">
        <v>11</v>
      </c>
      <c r="F26" s="70">
        <v>5</v>
      </c>
      <c r="G26" s="84">
        <v>0</v>
      </c>
      <c r="H26" s="71">
        <f t="shared" si="4"/>
        <v>5</v>
      </c>
      <c r="I26" s="84">
        <v>0</v>
      </c>
      <c r="J26" s="71">
        <f t="shared" si="1"/>
        <v>5</v>
      </c>
      <c r="K26" s="221">
        <v>1</v>
      </c>
      <c r="L26" s="221">
        <v>0</v>
      </c>
      <c r="M26" s="75">
        <f t="shared" si="5"/>
        <v>1</v>
      </c>
      <c r="N26" s="221">
        <v>0</v>
      </c>
    </row>
    <row r="27" spans="1:14">
      <c r="A27" s="16"/>
      <c r="B27" s="12" t="s">
        <v>8</v>
      </c>
      <c r="C27" s="12"/>
      <c r="D27" s="15" t="s">
        <v>26</v>
      </c>
      <c r="E27" s="83">
        <v>10</v>
      </c>
      <c r="F27" s="70">
        <v>6</v>
      </c>
      <c r="G27" s="84">
        <v>0</v>
      </c>
      <c r="H27" s="71">
        <f t="shared" si="4"/>
        <v>6</v>
      </c>
      <c r="I27" s="84">
        <v>0</v>
      </c>
      <c r="J27" s="71">
        <f t="shared" si="1"/>
        <v>6</v>
      </c>
      <c r="K27" s="221">
        <v>0</v>
      </c>
      <c r="L27" s="221">
        <v>1</v>
      </c>
      <c r="M27" s="75">
        <f t="shared" si="5"/>
        <v>1</v>
      </c>
      <c r="N27" s="221">
        <v>1</v>
      </c>
    </row>
    <row r="28" spans="1:14">
      <c r="A28" s="16"/>
      <c r="B28" s="12" t="s">
        <v>0</v>
      </c>
      <c r="C28" s="12"/>
      <c r="D28" s="15" t="s">
        <v>8</v>
      </c>
      <c r="E28" s="83">
        <v>9</v>
      </c>
      <c r="F28" s="70">
        <v>0</v>
      </c>
      <c r="G28" s="84">
        <v>0</v>
      </c>
      <c r="H28" s="71">
        <f t="shared" si="4"/>
        <v>0</v>
      </c>
      <c r="I28" s="84">
        <v>0</v>
      </c>
      <c r="J28" s="71">
        <f t="shared" si="1"/>
        <v>0</v>
      </c>
      <c r="K28" s="221">
        <v>2</v>
      </c>
      <c r="L28" s="221">
        <v>0</v>
      </c>
      <c r="M28" s="75">
        <f t="shared" si="5"/>
        <v>2</v>
      </c>
      <c r="N28" s="22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3">
        <v>8</v>
      </c>
      <c r="F29" s="70">
        <v>0</v>
      </c>
      <c r="G29" s="84">
        <v>0</v>
      </c>
      <c r="H29" s="71">
        <f t="shared" si="4"/>
        <v>0</v>
      </c>
      <c r="I29" s="84">
        <v>0</v>
      </c>
      <c r="J29" s="71">
        <f t="shared" si="1"/>
        <v>0</v>
      </c>
      <c r="K29" s="221">
        <v>1</v>
      </c>
      <c r="L29" s="221">
        <v>0</v>
      </c>
      <c r="M29" s="75">
        <f t="shared" si="5"/>
        <v>1</v>
      </c>
      <c r="N29" s="221">
        <v>0</v>
      </c>
    </row>
    <row r="30" spans="1:14">
      <c r="A30" s="16"/>
      <c r="B30" s="12" t="s">
        <v>4</v>
      </c>
      <c r="C30" s="12"/>
      <c r="D30" s="15" t="s">
        <v>4</v>
      </c>
      <c r="E30" s="83">
        <v>7</v>
      </c>
      <c r="F30" s="70">
        <v>11</v>
      </c>
      <c r="G30" s="84">
        <v>0</v>
      </c>
      <c r="H30" s="71">
        <f t="shared" si="4"/>
        <v>11</v>
      </c>
      <c r="I30" s="84">
        <v>0</v>
      </c>
      <c r="J30" s="71">
        <f t="shared" si="1"/>
        <v>11</v>
      </c>
      <c r="K30" s="221">
        <v>0</v>
      </c>
      <c r="L30" s="221">
        <v>0</v>
      </c>
      <c r="M30" s="75">
        <f t="shared" si="5"/>
        <v>0</v>
      </c>
      <c r="N30" s="221">
        <v>0</v>
      </c>
    </row>
    <row r="31" spans="1:14">
      <c r="A31" s="16"/>
      <c r="B31" s="12" t="s">
        <v>0</v>
      </c>
      <c r="C31" s="12"/>
      <c r="D31" s="15" t="s">
        <v>9</v>
      </c>
      <c r="E31" s="83">
        <v>6</v>
      </c>
      <c r="F31" s="70">
        <v>21</v>
      </c>
      <c r="G31" s="84">
        <v>0</v>
      </c>
      <c r="H31" s="71">
        <f t="shared" si="4"/>
        <v>21</v>
      </c>
      <c r="I31" s="84">
        <v>0</v>
      </c>
      <c r="J31" s="71">
        <f t="shared" si="1"/>
        <v>21</v>
      </c>
      <c r="K31" s="221">
        <v>0</v>
      </c>
      <c r="L31" s="221">
        <v>1</v>
      </c>
      <c r="M31" s="75">
        <f t="shared" si="5"/>
        <v>1</v>
      </c>
      <c r="N31" s="221">
        <v>1</v>
      </c>
    </row>
    <row r="32" spans="1:14">
      <c r="A32" s="16"/>
      <c r="B32" s="12" t="s">
        <v>9</v>
      </c>
      <c r="C32" s="146"/>
      <c r="D32" s="15"/>
      <c r="E32" s="83">
        <v>5</v>
      </c>
      <c r="F32" s="70">
        <v>31</v>
      </c>
      <c r="G32" s="84">
        <v>0</v>
      </c>
      <c r="H32" s="71">
        <f t="shared" si="4"/>
        <v>31</v>
      </c>
      <c r="I32" s="84">
        <v>0</v>
      </c>
      <c r="J32" s="71">
        <f t="shared" si="1"/>
        <v>31</v>
      </c>
      <c r="K32" s="221">
        <v>0</v>
      </c>
      <c r="L32" s="221">
        <v>0</v>
      </c>
      <c r="M32" s="75">
        <f t="shared" si="5"/>
        <v>0</v>
      </c>
      <c r="N32" s="221">
        <v>0</v>
      </c>
    </row>
    <row r="33" spans="1:14">
      <c r="A33" s="16"/>
      <c r="B33" s="12"/>
      <c r="C33" s="12"/>
      <c r="D33" s="15"/>
      <c r="E33" s="83">
        <v>4</v>
      </c>
      <c r="F33" s="70">
        <v>41</v>
      </c>
      <c r="G33" s="84">
        <v>0</v>
      </c>
      <c r="H33" s="71">
        <f t="shared" si="4"/>
        <v>41</v>
      </c>
      <c r="I33" s="84">
        <v>0</v>
      </c>
      <c r="J33" s="71">
        <f t="shared" si="1"/>
        <v>41</v>
      </c>
      <c r="K33" s="221">
        <v>0</v>
      </c>
      <c r="L33" s="221">
        <v>0</v>
      </c>
      <c r="M33" s="75">
        <f t="shared" si="5"/>
        <v>0</v>
      </c>
      <c r="N33" s="221">
        <v>0</v>
      </c>
    </row>
    <row r="34" spans="1:14">
      <c r="A34" s="16"/>
      <c r="B34" s="12"/>
      <c r="C34" s="12" t="s">
        <v>1</v>
      </c>
      <c r="D34" s="15"/>
      <c r="E34" s="83">
        <v>3</v>
      </c>
      <c r="F34" s="70">
        <v>0</v>
      </c>
      <c r="G34" s="70">
        <v>42</v>
      </c>
      <c r="H34" s="71">
        <f t="shared" si="4"/>
        <v>42</v>
      </c>
      <c r="I34" s="84">
        <v>0</v>
      </c>
      <c r="J34" s="71">
        <f t="shared" si="1"/>
        <v>42</v>
      </c>
      <c r="K34" s="221">
        <v>0</v>
      </c>
      <c r="L34" s="221">
        <v>1</v>
      </c>
      <c r="M34" s="75">
        <f t="shared" si="5"/>
        <v>1</v>
      </c>
      <c r="N34" s="221">
        <v>1</v>
      </c>
    </row>
    <row r="35" spans="1:14">
      <c r="A35" s="16"/>
      <c r="B35" s="12"/>
      <c r="C35" s="12"/>
      <c r="D35" s="15"/>
      <c r="E35" s="83">
        <v>2</v>
      </c>
      <c r="F35" s="70">
        <v>0</v>
      </c>
      <c r="G35" s="70">
        <v>2</v>
      </c>
      <c r="H35" s="71">
        <f t="shared" si="4"/>
        <v>2</v>
      </c>
      <c r="I35" s="84">
        <v>0</v>
      </c>
      <c r="J35" s="71">
        <f t="shared" si="1"/>
        <v>2</v>
      </c>
      <c r="K35" s="221">
        <v>0</v>
      </c>
      <c r="L35" s="221">
        <v>0</v>
      </c>
      <c r="M35" s="75">
        <f t="shared" si="5"/>
        <v>0</v>
      </c>
      <c r="N35" s="221">
        <v>0</v>
      </c>
    </row>
    <row r="36" spans="1:14">
      <c r="A36" s="16"/>
      <c r="B36" s="14"/>
      <c r="C36" s="14"/>
      <c r="D36" s="15"/>
      <c r="E36" s="146">
        <v>1</v>
      </c>
      <c r="F36" s="70">
        <v>0</v>
      </c>
      <c r="G36" s="70">
        <v>49</v>
      </c>
      <c r="H36" s="71">
        <f t="shared" si="4"/>
        <v>49</v>
      </c>
      <c r="I36" s="70">
        <v>71</v>
      </c>
      <c r="J36" s="71">
        <f t="shared" si="1"/>
        <v>120</v>
      </c>
      <c r="K36" s="221">
        <v>0</v>
      </c>
      <c r="L36" s="221">
        <v>0</v>
      </c>
      <c r="M36" s="75">
        <f t="shared" si="5"/>
        <v>0</v>
      </c>
      <c r="N36" s="221">
        <v>0</v>
      </c>
    </row>
    <row r="37" spans="1:14" ht="12.75" customHeight="1">
      <c r="A37" s="16"/>
      <c r="B37" s="419" t="s">
        <v>19</v>
      </c>
      <c r="C37" s="420"/>
      <c r="D37" s="420"/>
      <c r="E37" s="420"/>
      <c r="F37" s="74">
        <f t="shared" ref="F37:N37" si="6">SUM(F24:F36)</f>
        <v>546</v>
      </c>
      <c r="G37" s="71">
        <f t="shared" si="6"/>
        <v>93</v>
      </c>
      <c r="H37" s="222">
        <f t="shared" si="6"/>
        <v>639</v>
      </c>
      <c r="I37" s="77">
        <f t="shared" si="6"/>
        <v>71</v>
      </c>
      <c r="J37" s="64">
        <f t="shared" si="6"/>
        <v>710</v>
      </c>
      <c r="K37" s="74">
        <f t="shared" si="6"/>
        <v>290</v>
      </c>
      <c r="L37" s="71">
        <f t="shared" si="6"/>
        <v>53</v>
      </c>
      <c r="M37" s="64">
        <f t="shared" si="6"/>
        <v>343</v>
      </c>
      <c r="N37" s="74">
        <f t="shared" si="6"/>
        <v>71</v>
      </c>
    </row>
    <row r="38" spans="1:14">
      <c r="A38" s="16"/>
      <c r="B38" s="146"/>
      <c r="C38" s="146"/>
      <c r="D38" s="147"/>
      <c r="E38" s="83">
        <v>13</v>
      </c>
      <c r="F38" s="70">
        <v>7</v>
      </c>
      <c r="G38" s="70">
        <v>0</v>
      </c>
      <c r="H38" s="71">
        <f t="shared" si="4"/>
        <v>7</v>
      </c>
      <c r="I38" s="70">
        <v>0</v>
      </c>
      <c r="J38" s="71">
        <f t="shared" si="1"/>
        <v>7</v>
      </c>
      <c r="K38" s="221">
        <v>0</v>
      </c>
      <c r="L38" s="221">
        <v>0</v>
      </c>
      <c r="M38" s="75">
        <f>K38+L38</f>
        <v>0</v>
      </c>
      <c r="N38" s="221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3">
        <v>12</v>
      </c>
      <c r="F39" s="70">
        <v>0</v>
      </c>
      <c r="G39" s="70">
        <v>0</v>
      </c>
      <c r="H39" s="71">
        <f t="shared" si="4"/>
        <v>0</v>
      </c>
      <c r="I39" s="70">
        <v>0</v>
      </c>
      <c r="J39" s="71">
        <f t="shared" si="1"/>
        <v>0</v>
      </c>
      <c r="K39" s="221">
        <v>0</v>
      </c>
      <c r="L39" s="221">
        <v>0</v>
      </c>
      <c r="M39" s="75">
        <f t="shared" ref="M39:M50" si="7">K39+L39</f>
        <v>0</v>
      </c>
      <c r="N39" s="221">
        <v>0</v>
      </c>
    </row>
    <row r="40" spans="1:14">
      <c r="A40" s="16"/>
      <c r="B40" s="12" t="s">
        <v>10</v>
      </c>
      <c r="C40" s="12"/>
      <c r="D40" s="15" t="s">
        <v>10</v>
      </c>
      <c r="E40" s="83">
        <v>11</v>
      </c>
      <c r="F40" s="70">
        <v>0</v>
      </c>
      <c r="G40" s="70">
        <v>0</v>
      </c>
      <c r="H40" s="71">
        <f t="shared" si="4"/>
        <v>0</v>
      </c>
      <c r="I40" s="70">
        <v>0</v>
      </c>
      <c r="J40" s="71">
        <f t="shared" si="1"/>
        <v>0</v>
      </c>
      <c r="K40" s="221">
        <v>0</v>
      </c>
      <c r="L40" s="221">
        <v>0</v>
      </c>
      <c r="M40" s="75">
        <f t="shared" si="7"/>
        <v>0</v>
      </c>
      <c r="N40" s="221">
        <v>0</v>
      </c>
    </row>
    <row r="41" spans="1:14">
      <c r="A41" s="16"/>
      <c r="B41" s="12" t="s">
        <v>11</v>
      </c>
      <c r="C41" s="146"/>
      <c r="D41" s="15" t="s">
        <v>2</v>
      </c>
      <c r="E41" s="83">
        <v>10</v>
      </c>
      <c r="F41" s="70">
        <v>0</v>
      </c>
      <c r="G41" s="70">
        <v>0</v>
      </c>
      <c r="H41" s="71">
        <f t="shared" si="4"/>
        <v>0</v>
      </c>
      <c r="I41" s="70">
        <v>0</v>
      </c>
      <c r="J41" s="71">
        <f t="shared" si="1"/>
        <v>0</v>
      </c>
      <c r="K41" s="221">
        <v>0</v>
      </c>
      <c r="L41" s="221">
        <v>0</v>
      </c>
      <c r="M41" s="75">
        <f t="shared" si="7"/>
        <v>0</v>
      </c>
      <c r="N41" s="221">
        <v>0</v>
      </c>
    </row>
    <row r="42" spans="1:14">
      <c r="A42" s="16"/>
      <c r="B42" s="12" t="s">
        <v>4</v>
      </c>
      <c r="C42" s="12"/>
      <c r="D42" s="15" t="s">
        <v>27</v>
      </c>
      <c r="E42" s="83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221">
        <v>0</v>
      </c>
      <c r="L42" s="221">
        <v>0</v>
      </c>
      <c r="M42" s="75">
        <f t="shared" si="7"/>
        <v>0</v>
      </c>
      <c r="N42" s="22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83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221">
        <v>0</v>
      </c>
      <c r="L43" s="221">
        <v>0</v>
      </c>
      <c r="M43" s="75">
        <f t="shared" si="7"/>
        <v>0</v>
      </c>
      <c r="N43" s="221">
        <v>0</v>
      </c>
    </row>
    <row r="44" spans="1:14">
      <c r="A44" s="16"/>
      <c r="B44" s="12" t="s">
        <v>4</v>
      </c>
      <c r="C44" s="12"/>
      <c r="D44" s="15" t="s">
        <v>26</v>
      </c>
      <c r="E44" s="83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221">
        <v>0</v>
      </c>
      <c r="L44" s="221">
        <v>0</v>
      </c>
      <c r="M44" s="75">
        <f t="shared" si="7"/>
        <v>0</v>
      </c>
      <c r="N44" s="221">
        <v>0</v>
      </c>
    </row>
    <row r="45" spans="1:14">
      <c r="A45" s="16"/>
      <c r="B45" s="12" t="s">
        <v>1</v>
      </c>
      <c r="C45" s="12"/>
      <c r="D45" s="15" t="s">
        <v>22</v>
      </c>
      <c r="E45" s="83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221">
        <v>0</v>
      </c>
      <c r="L45" s="221">
        <v>0</v>
      </c>
      <c r="M45" s="75">
        <f t="shared" si="7"/>
        <v>0</v>
      </c>
      <c r="N45" s="221">
        <v>0</v>
      </c>
    </row>
    <row r="46" spans="1:14">
      <c r="A46" s="16"/>
      <c r="B46" s="12" t="s">
        <v>12</v>
      </c>
      <c r="C46" s="146"/>
      <c r="D46" s="15" t="s">
        <v>2</v>
      </c>
      <c r="E46" s="83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221">
        <v>0</v>
      </c>
      <c r="L46" s="221">
        <v>0</v>
      </c>
      <c r="M46" s="75">
        <f t="shared" si="7"/>
        <v>0</v>
      </c>
      <c r="N46" s="221">
        <v>0</v>
      </c>
    </row>
    <row r="47" spans="1:14">
      <c r="A47" s="16"/>
      <c r="B47" s="12"/>
      <c r="C47" s="12"/>
      <c r="D47" s="15" t="s">
        <v>7</v>
      </c>
      <c r="E47" s="83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221">
        <v>0</v>
      </c>
      <c r="L47" s="221">
        <v>0</v>
      </c>
      <c r="M47" s="75">
        <f t="shared" si="7"/>
        <v>0</v>
      </c>
      <c r="N47" s="221">
        <v>0</v>
      </c>
    </row>
    <row r="48" spans="1:14">
      <c r="A48" s="16"/>
      <c r="B48" s="12"/>
      <c r="C48" s="12" t="s">
        <v>1</v>
      </c>
      <c r="D48" s="15" t="s">
        <v>1</v>
      </c>
      <c r="E48" s="83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221">
        <v>0</v>
      </c>
      <c r="L48" s="221">
        <v>0</v>
      </c>
      <c r="M48" s="75">
        <f t="shared" si="7"/>
        <v>0</v>
      </c>
      <c r="N48" s="221">
        <v>0</v>
      </c>
    </row>
    <row r="49" spans="1:14">
      <c r="A49" s="16"/>
      <c r="B49" s="12"/>
      <c r="C49" s="12"/>
      <c r="D49" s="15" t="s">
        <v>3</v>
      </c>
      <c r="E49" s="83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221">
        <v>0</v>
      </c>
      <c r="L49" s="221">
        <v>0</v>
      </c>
      <c r="M49" s="75">
        <f t="shared" si="7"/>
        <v>0</v>
      </c>
      <c r="N49" s="221">
        <v>0</v>
      </c>
    </row>
    <row r="50" spans="1:14">
      <c r="A50" s="16"/>
      <c r="B50" s="14"/>
      <c r="C50" s="15"/>
      <c r="D50" s="14"/>
      <c r="E50" s="146">
        <v>1</v>
      </c>
      <c r="F50" s="78">
        <v>0</v>
      </c>
      <c r="G50" s="78">
        <v>0</v>
      </c>
      <c r="H50" s="79">
        <f t="shared" si="4"/>
        <v>0</v>
      </c>
      <c r="I50" s="78">
        <v>3</v>
      </c>
      <c r="J50" s="79">
        <f t="shared" si="1"/>
        <v>3</v>
      </c>
      <c r="K50" s="223">
        <v>0</v>
      </c>
      <c r="L50" s="223">
        <v>0</v>
      </c>
      <c r="M50" s="81">
        <f t="shared" si="7"/>
        <v>0</v>
      </c>
      <c r="N50" s="223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71">
        <f t="shared" ref="F51:N51" si="8">SUM(F38:F50)</f>
        <v>7</v>
      </c>
      <c r="G51" s="71">
        <f t="shared" si="8"/>
        <v>0</v>
      </c>
      <c r="H51" s="71">
        <f t="shared" si="8"/>
        <v>7</v>
      </c>
      <c r="I51" s="71">
        <f t="shared" si="8"/>
        <v>3</v>
      </c>
      <c r="J51" s="71">
        <f t="shared" si="8"/>
        <v>10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419" t="s">
        <v>37</v>
      </c>
      <c r="C52" s="420"/>
      <c r="D52" s="420"/>
      <c r="E52" s="421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224">
        <v>0</v>
      </c>
      <c r="L52" s="224">
        <v>2</v>
      </c>
      <c r="M52" s="224">
        <f>SUM(K52:L52)</f>
        <v>2</v>
      </c>
      <c r="N52" s="224">
        <v>2</v>
      </c>
    </row>
    <row r="53" spans="1:14" ht="12.75" customHeight="1">
      <c r="A53" s="61"/>
      <c r="B53" s="372" t="s">
        <v>40</v>
      </c>
      <c r="C53" s="372"/>
      <c r="D53" s="372"/>
      <c r="E53" s="372"/>
      <c r="F53" s="86">
        <f t="shared" ref="F53:J53" si="9">+F23+F37+F51+F52</f>
        <v>807</v>
      </c>
      <c r="G53" s="86">
        <f t="shared" si="9"/>
        <v>141</v>
      </c>
      <c r="H53" s="86">
        <f t="shared" si="9"/>
        <v>948</v>
      </c>
      <c r="I53" s="86">
        <f t="shared" si="9"/>
        <v>100</v>
      </c>
      <c r="J53" s="86">
        <f t="shared" si="9"/>
        <v>1048</v>
      </c>
      <c r="K53" s="86">
        <f>+K23+K37+K51+K52</f>
        <v>472</v>
      </c>
      <c r="L53" s="86">
        <f t="shared" ref="L53:N53" si="10">+L23+L37+L51+L52</f>
        <v>81</v>
      </c>
      <c r="M53" s="86">
        <f t="shared" si="10"/>
        <v>553</v>
      </c>
      <c r="N53" s="86">
        <f t="shared" si="10"/>
        <v>102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S21" sqref="S2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66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49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 t="s">
        <v>87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70">
        <v>253</v>
      </c>
      <c r="G10" s="70">
        <v>0</v>
      </c>
      <c r="H10" s="71">
        <f>F10+G10</f>
        <v>253</v>
      </c>
      <c r="I10" s="70">
        <v>0</v>
      </c>
      <c r="J10" s="71">
        <f>H10+I10</f>
        <v>253</v>
      </c>
      <c r="K10" s="72">
        <v>318</v>
      </c>
      <c r="L10" s="72">
        <v>24</v>
      </c>
      <c r="M10" s="73">
        <f>K10+L10</f>
        <v>342</v>
      </c>
      <c r="N10" s="72">
        <v>28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24</v>
      </c>
      <c r="G11" s="70">
        <v>0</v>
      </c>
      <c r="H11" s="71">
        <f t="shared" ref="H11:H22" si="0">F11+G11</f>
        <v>24</v>
      </c>
      <c r="I11" s="70">
        <v>0</v>
      </c>
      <c r="J11" s="71">
        <f t="shared" ref="J11:J50" si="1">H11+I11</f>
        <v>24</v>
      </c>
      <c r="K11" s="72">
        <v>1</v>
      </c>
      <c r="L11" s="72">
        <v>0</v>
      </c>
      <c r="M11" s="73">
        <f t="shared" ref="M11:M22" si="2">K11+L11</f>
        <v>1</v>
      </c>
      <c r="N11" s="200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4</v>
      </c>
      <c r="G12" s="70">
        <v>0</v>
      </c>
      <c r="H12" s="71">
        <f t="shared" si="0"/>
        <v>4</v>
      </c>
      <c r="I12" s="70">
        <v>0</v>
      </c>
      <c r="J12" s="71">
        <f t="shared" si="1"/>
        <v>4</v>
      </c>
      <c r="K12" s="72">
        <v>3</v>
      </c>
      <c r="L12" s="72">
        <v>0</v>
      </c>
      <c r="M12" s="73">
        <f t="shared" si="2"/>
        <v>3</v>
      </c>
      <c r="N12" s="200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9</v>
      </c>
      <c r="G13" s="70">
        <v>0</v>
      </c>
      <c r="H13" s="71">
        <f t="shared" si="0"/>
        <v>9</v>
      </c>
      <c r="I13" s="70">
        <v>0</v>
      </c>
      <c r="J13" s="71">
        <f t="shared" si="1"/>
        <v>9</v>
      </c>
      <c r="K13" s="200">
        <v>0</v>
      </c>
      <c r="L13" s="72">
        <v>0</v>
      </c>
      <c r="M13" s="73">
        <f t="shared" si="2"/>
        <v>0</v>
      </c>
      <c r="N13" s="200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8</v>
      </c>
      <c r="G14" s="70">
        <v>0</v>
      </c>
      <c r="H14" s="71">
        <f t="shared" si="0"/>
        <v>8</v>
      </c>
      <c r="I14" s="70">
        <v>0</v>
      </c>
      <c r="J14" s="71">
        <f t="shared" si="1"/>
        <v>8</v>
      </c>
      <c r="K14" s="200">
        <v>0</v>
      </c>
      <c r="L14" s="72">
        <v>0</v>
      </c>
      <c r="M14" s="73">
        <f t="shared" si="2"/>
        <v>0</v>
      </c>
      <c r="N14" s="20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7</v>
      </c>
      <c r="G15" s="70">
        <v>0</v>
      </c>
      <c r="H15" s="71">
        <f t="shared" si="0"/>
        <v>7</v>
      </c>
      <c r="I15" s="70">
        <v>0</v>
      </c>
      <c r="J15" s="71">
        <f t="shared" si="1"/>
        <v>7</v>
      </c>
      <c r="K15" s="200">
        <v>0</v>
      </c>
      <c r="L15" s="72">
        <v>0</v>
      </c>
      <c r="M15" s="73">
        <f t="shared" si="2"/>
        <v>0</v>
      </c>
      <c r="N15" s="200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17</v>
      </c>
      <c r="G16" s="70">
        <v>0</v>
      </c>
      <c r="H16" s="71">
        <f t="shared" si="0"/>
        <v>17</v>
      </c>
      <c r="I16" s="70">
        <v>0</v>
      </c>
      <c r="J16" s="71">
        <f t="shared" si="1"/>
        <v>17</v>
      </c>
      <c r="K16" s="200">
        <v>0</v>
      </c>
      <c r="L16" s="72">
        <v>0</v>
      </c>
      <c r="M16" s="73">
        <f t="shared" si="2"/>
        <v>0</v>
      </c>
      <c r="N16" s="200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20</v>
      </c>
      <c r="G17" s="70">
        <v>0</v>
      </c>
      <c r="H17" s="71">
        <f t="shared" si="0"/>
        <v>20</v>
      </c>
      <c r="I17" s="70">
        <v>0</v>
      </c>
      <c r="J17" s="71">
        <f t="shared" si="1"/>
        <v>20</v>
      </c>
      <c r="K17" s="200">
        <v>0</v>
      </c>
      <c r="L17" s="72">
        <v>0</v>
      </c>
      <c r="M17" s="73">
        <f t="shared" si="2"/>
        <v>0</v>
      </c>
      <c r="N17" s="200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54</v>
      </c>
      <c r="G18" s="70">
        <v>0</v>
      </c>
      <c r="H18" s="71">
        <f t="shared" si="0"/>
        <v>54</v>
      </c>
      <c r="I18" s="70">
        <v>0</v>
      </c>
      <c r="J18" s="71">
        <f t="shared" si="1"/>
        <v>54</v>
      </c>
      <c r="K18" s="200">
        <v>0</v>
      </c>
      <c r="L18" s="72">
        <v>0</v>
      </c>
      <c r="M18" s="73">
        <f t="shared" si="2"/>
        <v>0</v>
      </c>
      <c r="N18" s="200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84</v>
      </c>
      <c r="G19" s="70">
        <v>0</v>
      </c>
      <c r="H19" s="71">
        <f t="shared" si="0"/>
        <v>84</v>
      </c>
      <c r="I19" s="70">
        <v>0</v>
      </c>
      <c r="J19" s="71">
        <f t="shared" si="1"/>
        <v>84</v>
      </c>
      <c r="K19" s="200">
        <v>0</v>
      </c>
      <c r="L19" s="72">
        <v>0</v>
      </c>
      <c r="M19" s="73">
        <f t="shared" si="2"/>
        <v>0</v>
      </c>
      <c r="N19" s="200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42</v>
      </c>
      <c r="H20" s="71">
        <f t="shared" si="0"/>
        <v>42</v>
      </c>
      <c r="I20" s="70">
        <v>0</v>
      </c>
      <c r="J20" s="71">
        <f t="shared" si="1"/>
        <v>42</v>
      </c>
      <c r="K20" s="200">
        <v>0</v>
      </c>
      <c r="L20" s="72">
        <v>0</v>
      </c>
      <c r="M20" s="73">
        <f t="shared" si="2"/>
        <v>0</v>
      </c>
      <c r="N20" s="200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21</v>
      </c>
      <c r="H21" s="71">
        <f t="shared" si="0"/>
        <v>21</v>
      </c>
      <c r="I21" s="70">
        <v>0</v>
      </c>
      <c r="J21" s="71">
        <f t="shared" si="1"/>
        <v>21</v>
      </c>
      <c r="K21" s="200">
        <v>0</v>
      </c>
      <c r="L21" s="72">
        <v>0</v>
      </c>
      <c r="M21" s="73">
        <f t="shared" si="2"/>
        <v>0</v>
      </c>
      <c r="N21" s="200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14</v>
      </c>
      <c r="H22" s="71">
        <f t="shared" si="0"/>
        <v>14</v>
      </c>
      <c r="I22" s="70">
        <v>53</v>
      </c>
      <c r="J22" s="71">
        <f t="shared" si="1"/>
        <v>67</v>
      </c>
      <c r="K22" s="200">
        <v>0</v>
      </c>
      <c r="L22" s="72">
        <v>0</v>
      </c>
      <c r="M22" s="73">
        <f t="shared" si="2"/>
        <v>0</v>
      </c>
      <c r="N22" s="200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71">
        <f t="shared" ref="F23:N23" si="3">SUM(F10:F22)</f>
        <v>480</v>
      </c>
      <c r="G23" s="71">
        <f t="shared" si="3"/>
        <v>77</v>
      </c>
      <c r="H23" s="64">
        <f t="shared" si="3"/>
        <v>557</v>
      </c>
      <c r="I23" s="71">
        <f t="shared" si="3"/>
        <v>53</v>
      </c>
      <c r="J23" s="64">
        <f t="shared" si="3"/>
        <v>610</v>
      </c>
      <c r="K23" s="74">
        <f t="shared" si="3"/>
        <v>322</v>
      </c>
      <c r="L23" s="74">
        <f t="shared" si="3"/>
        <v>24</v>
      </c>
      <c r="M23" s="71">
        <f t="shared" si="3"/>
        <v>346</v>
      </c>
      <c r="N23" s="71">
        <f t="shared" si="3"/>
        <v>28</v>
      </c>
    </row>
    <row r="24" spans="1:14">
      <c r="A24" s="16"/>
      <c r="B24" s="12"/>
      <c r="C24" s="12"/>
      <c r="D24" s="15"/>
      <c r="E24" s="14">
        <v>13</v>
      </c>
      <c r="F24" s="70">
        <v>584</v>
      </c>
      <c r="G24" s="70">
        <v>0</v>
      </c>
      <c r="H24" s="71">
        <f>F24+G24</f>
        <v>584</v>
      </c>
      <c r="I24" s="70">
        <v>0</v>
      </c>
      <c r="J24" s="71">
        <f t="shared" si="1"/>
        <v>584</v>
      </c>
      <c r="K24" s="72">
        <v>367</v>
      </c>
      <c r="L24" s="72">
        <v>31</v>
      </c>
      <c r="M24" s="75">
        <f>K24+L24</f>
        <v>398</v>
      </c>
      <c r="N24" s="72">
        <v>39</v>
      </c>
    </row>
    <row r="25" spans="1:14">
      <c r="A25" s="16"/>
      <c r="B25" s="12"/>
      <c r="C25" s="12" t="s">
        <v>0</v>
      </c>
      <c r="D25" s="15"/>
      <c r="E25" s="69">
        <v>12</v>
      </c>
      <c r="F25" s="70">
        <v>34</v>
      </c>
      <c r="G25" s="70">
        <v>0</v>
      </c>
      <c r="H25" s="71">
        <f t="shared" ref="H25:H50" si="4">F25+G25</f>
        <v>34</v>
      </c>
      <c r="I25" s="70">
        <v>0</v>
      </c>
      <c r="J25" s="71">
        <f t="shared" si="1"/>
        <v>34</v>
      </c>
      <c r="K25" s="72">
        <v>2</v>
      </c>
      <c r="L25" s="72">
        <v>0</v>
      </c>
      <c r="M25" s="75">
        <f t="shared" ref="M25:M36" si="5">K25+L25</f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27</v>
      </c>
      <c r="G26" s="70">
        <v>0</v>
      </c>
      <c r="H26" s="71">
        <f t="shared" si="4"/>
        <v>27</v>
      </c>
      <c r="I26" s="70">
        <v>0</v>
      </c>
      <c r="J26" s="71">
        <f t="shared" si="1"/>
        <v>27</v>
      </c>
      <c r="K26" s="72">
        <v>1</v>
      </c>
      <c r="L26" s="72">
        <v>1</v>
      </c>
      <c r="M26" s="75">
        <f t="shared" si="5"/>
        <v>2</v>
      </c>
      <c r="N26" s="72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13</v>
      </c>
      <c r="G27" s="70">
        <v>0</v>
      </c>
      <c r="H27" s="71">
        <f t="shared" si="4"/>
        <v>13</v>
      </c>
      <c r="I27" s="70">
        <v>0</v>
      </c>
      <c r="J27" s="71">
        <f t="shared" si="1"/>
        <v>13</v>
      </c>
      <c r="K27" s="72">
        <v>1</v>
      </c>
      <c r="L27" s="72">
        <v>3</v>
      </c>
      <c r="M27" s="75">
        <f t="shared" si="5"/>
        <v>4</v>
      </c>
      <c r="N27" s="72">
        <v>4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18</v>
      </c>
      <c r="G28" s="70">
        <v>0</v>
      </c>
      <c r="H28" s="71">
        <f t="shared" si="4"/>
        <v>18</v>
      </c>
      <c r="I28" s="70">
        <v>0</v>
      </c>
      <c r="J28" s="71">
        <f t="shared" si="1"/>
        <v>18</v>
      </c>
      <c r="K28" s="72">
        <v>0</v>
      </c>
      <c r="L28" s="72">
        <v>0</v>
      </c>
      <c r="M28" s="75">
        <f t="shared" si="5"/>
        <v>0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19</v>
      </c>
      <c r="G29" s="70">
        <v>0</v>
      </c>
      <c r="H29" s="71">
        <f t="shared" si="4"/>
        <v>19</v>
      </c>
      <c r="I29" s="70">
        <v>0</v>
      </c>
      <c r="J29" s="71">
        <f t="shared" si="1"/>
        <v>19</v>
      </c>
      <c r="K29" s="72">
        <v>0</v>
      </c>
      <c r="L29" s="72">
        <v>0</v>
      </c>
      <c r="M29" s="75">
        <f t="shared" si="5"/>
        <v>0</v>
      </c>
      <c r="N29" s="72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16</v>
      </c>
      <c r="G30" s="70">
        <v>0</v>
      </c>
      <c r="H30" s="71">
        <f t="shared" si="4"/>
        <v>16</v>
      </c>
      <c r="I30" s="70">
        <v>0</v>
      </c>
      <c r="J30" s="71">
        <f t="shared" si="1"/>
        <v>16</v>
      </c>
      <c r="K30" s="72">
        <v>0</v>
      </c>
      <c r="L30" s="72">
        <v>0</v>
      </c>
      <c r="M30" s="75">
        <f t="shared" si="5"/>
        <v>0</v>
      </c>
      <c r="N30" s="72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24</v>
      </c>
      <c r="G31" s="70">
        <v>0</v>
      </c>
      <c r="H31" s="71">
        <f t="shared" si="4"/>
        <v>24</v>
      </c>
      <c r="I31" s="70">
        <v>0</v>
      </c>
      <c r="J31" s="71">
        <f t="shared" si="1"/>
        <v>24</v>
      </c>
      <c r="K31" s="72">
        <v>0</v>
      </c>
      <c r="L31" s="72">
        <v>0</v>
      </c>
      <c r="M31" s="75">
        <f t="shared" si="5"/>
        <v>0</v>
      </c>
      <c r="N31" s="72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45</v>
      </c>
      <c r="G32" s="70">
        <v>0</v>
      </c>
      <c r="H32" s="71">
        <f t="shared" si="4"/>
        <v>45</v>
      </c>
      <c r="I32" s="70">
        <v>0</v>
      </c>
      <c r="J32" s="71">
        <f t="shared" si="1"/>
        <v>45</v>
      </c>
      <c r="K32" s="72">
        <v>0</v>
      </c>
      <c r="L32" s="72">
        <v>1</v>
      </c>
      <c r="M32" s="75">
        <f t="shared" si="5"/>
        <v>1</v>
      </c>
      <c r="N32" s="72">
        <v>2</v>
      </c>
    </row>
    <row r="33" spans="1:14">
      <c r="A33" s="16"/>
      <c r="B33" s="12"/>
      <c r="C33" s="12"/>
      <c r="D33" s="15"/>
      <c r="E33" s="69">
        <v>4</v>
      </c>
      <c r="F33" s="70">
        <v>64</v>
      </c>
      <c r="G33" s="70">
        <v>0</v>
      </c>
      <c r="H33" s="71">
        <f t="shared" si="4"/>
        <v>64</v>
      </c>
      <c r="I33" s="70">
        <v>0</v>
      </c>
      <c r="J33" s="71">
        <f t="shared" si="1"/>
        <v>64</v>
      </c>
      <c r="K33" s="72">
        <v>0</v>
      </c>
      <c r="L33" s="72">
        <v>1</v>
      </c>
      <c r="M33" s="75">
        <f t="shared" si="5"/>
        <v>1</v>
      </c>
      <c r="N33" s="72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55</v>
      </c>
      <c r="H34" s="71">
        <f t="shared" si="4"/>
        <v>55</v>
      </c>
      <c r="I34" s="70">
        <v>0</v>
      </c>
      <c r="J34" s="71">
        <f t="shared" si="1"/>
        <v>55</v>
      </c>
      <c r="K34" s="72">
        <v>1</v>
      </c>
      <c r="L34" s="72">
        <v>0</v>
      </c>
      <c r="M34" s="75">
        <f t="shared" si="5"/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34</v>
      </c>
      <c r="H35" s="71">
        <f t="shared" si="4"/>
        <v>34</v>
      </c>
      <c r="I35" s="70">
        <v>0</v>
      </c>
      <c r="J35" s="71">
        <f t="shared" si="1"/>
        <v>34</v>
      </c>
      <c r="K35" s="72">
        <v>0</v>
      </c>
      <c r="L35" s="72">
        <v>0</v>
      </c>
      <c r="M35" s="75">
        <f t="shared" si="5"/>
        <v>0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15</v>
      </c>
      <c r="H36" s="71">
        <f t="shared" si="4"/>
        <v>15</v>
      </c>
      <c r="I36" s="70">
        <v>68</v>
      </c>
      <c r="J36" s="71">
        <f t="shared" si="1"/>
        <v>83</v>
      </c>
      <c r="K36" s="72">
        <v>0</v>
      </c>
      <c r="L36" s="72">
        <v>0</v>
      </c>
      <c r="M36" s="75">
        <f t="shared" si="5"/>
        <v>0</v>
      </c>
      <c r="N36" s="72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74">
        <f t="shared" ref="F37:N37" si="6">SUM(F24:F36)</f>
        <v>844</v>
      </c>
      <c r="G37" s="71">
        <f t="shared" si="6"/>
        <v>104</v>
      </c>
      <c r="H37" s="222">
        <f t="shared" si="6"/>
        <v>948</v>
      </c>
      <c r="I37" s="77">
        <f t="shared" si="6"/>
        <v>68</v>
      </c>
      <c r="J37" s="64">
        <f t="shared" si="6"/>
        <v>1016</v>
      </c>
      <c r="K37" s="74">
        <f t="shared" si="6"/>
        <v>372</v>
      </c>
      <c r="L37" s="71">
        <f t="shared" si="6"/>
        <v>37</v>
      </c>
      <c r="M37" s="64">
        <f t="shared" si="6"/>
        <v>409</v>
      </c>
      <c r="N37" s="74">
        <f t="shared" si="6"/>
        <v>47</v>
      </c>
    </row>
    <row r="38" spans="1:14">
      <c r="A38" s="16"/>
      <c r="B38" s="68"/>
      <c r="C38" s="68"/>
      <c r="D38" s="19"/>
      <c r="E38" s="66">
        <v>13</v>
      </c>
      <c r="F38" s="70">
        <v>5</v>
      </c>
      <c r="G38" s="70">
        <v>0</v>
      </c>
      <c r="H38" s="71">
        <f t="shared" si="4"/>
        <v>5</v>
      </c>
      <c r="I38" s="70">
        <v>0</v>
      </c>
      <c r="J38" s="71">
        <f t="shared" si="1"/>
        <v>5</v>
      </c>
      <c r="K38" s="72">
        <v>1</v>
      </c>
      <c r="L38" s="72">
        <v>0</v>
      </c>
      <c r="M38" s="75">
        <f>K38+L38</f>
        <v>1</v>
      </c>
      <c r="N38" s="20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70">
        <v>0</v>
      </c>
      <c r="G39" s="70">
        <v>0</v>
      </c>
      <c r="H39" s="71">
        <f t="shared" si="4"/>
        <v>0</v>
      </c>
      <c r="I39" s="70">
        <v>0</v>
      </c>
      <c r="J39" s="71">
        <f t="shared" si="1"/>
        <v>0</v>
      </c>
      <c r="K39" s="200">
        <v>0</v>
      </c>
      <c r="L39" s="200">
        <v>0</v>
      </c>
      <c r="M39" s="75">
        <f t="shared" ref="M39:M50" si="7">K39+L39</f>
        <v>0</v>
      </c>
      <c r="N39" s="200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70">
        <v>0</v>
      </c>
      <c r="G40" s="70">
        <v>0</v>
      </c>
      <c r="H40" s="71">
        <f t="shared" si="4"/>
        <v>0</v>
      </c>
      <c r="I40" s="70">
        <v>0</v>
      </c>
      <c r="J40" s="71">
        <f t="shared" si="1"/>
        <v>0</v>
      </c>
      <c r="K40" s="200">
        <v>0</v>
      </c>
      <c r="L40" s="200">
        <v>0</v>
      </c>
      <c r="M40" s="75">
        <f t="shared" si="7"/>
        <v>0</v>
      </c>
      <c r="N40" s="200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70">
        <v>0</v>
      </c>
      <c r="G41" s="70">
        <v>0</v>
      </c>
      <c r="H41" s="71">
        <f t="shared" si="4"/>
        <v>0</v>
      </c>
      <c r="I41" s="70">
        <v>0</v>
      </c>
      <c r="J41" s="71">
        <f t="shared" si="1"/>
        <v>0</v>
      </c>
      <c r="K41" s="200">
        <v>0</v>
      </c>
      <c r="L41" s="200">
        <v>0</v>
      </c>
      <c r="M41" s="75">
        <f t="shared" si="7"/>
        <v>0</v>
      </c>
      <c r="N41" s="200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200">
        <v>0</v>
      </c>
      <c r="L42" s="200">
        <v>0</v>
      </c>
      <c r="M42" s="75">
        <f t="shared" si="7"/>
        <v>0</v>
      </c>
      <c r="N42" s="20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200">
        <v>0</v>
      </c>
      <c r="L43" s="200">
        <v>0</v>
      </c>
      <c r="M43" s="75">
        <f t="shared" si="7"/>
        <v>0</v>
      </c>
      <c r="N43" s="200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200">
        <v>0</v>
      </c>
      <c r="L44" s="200">
        <v>0</v>
      </c>
      <c r="M44" s="75">
        <f t="shared" si="7"/>
        <v>0</v>
      </c>
      <c r="N44" s="200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200">
        <v>0</v>
      </c>
      <c r="L45" s="200">
        <v>0</v>
      </c>
      <c r="M45" s="75">
        <f t="shared" si="7"/>
        <v>0</v>
      </c>
      <c r="N45" s="200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200">
        <v>0</v>
      </c>
      <c r="L46" s="200">
        <v>0</v>
      </c>
      <c r="M46" s="75">
        <f t="shared" si="7"/>
        <v>0</v>
      </c>
      <c r="N46" s="200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200">
        <v>0</v>
      </c>
      <c r="L47" s="200">
        <v>0</v>
      </c>
      <c r="M47" s="75">
        <f t="shared" si="7"/>
        <v>0</v>
      </c>
      <c r="N47" s="200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200">
        <v>0</v>
      </c>
      <c r="L48" s="200">
        <v>0</v>
      </c>
      <c r="M48" s="75">
        <f t="shared" si="7"/>
        <v>0</v>
      </c>
      <c r="N48" s="200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200">
        <v>0</v>
      </c>
      <c r="L49" s="200">
        <v>0</v>
      </c>
      <c r="M49" s="75">
        <f t="shared" si="7"/>
        <v>0</v>
      </c>
      <c r="N49" s="200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f t="shared" si="4"/>
        <v>0</v>
      </c>
      <c r="I50" s="78">
        <v>2</v>
      </c>
      <c r="J50" s="79">
        <f t="shared" si="1"/>
        <v>2</v>
      </c>
      <c r="K50" s="200">
        <v>0</v>
      </c>
      <c r="L50" s="200">
        <v>0</v>
      </c>
      <c r="M50" s="81">
        <f t="shared" si="7"/>
        <v>0</v>
      </c>
      <c r="N50" s="80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71">
        <f t="shared" ref="F51:N51" si="8">SUM(F38:F50)</f>
        <v>5</v>
      </c>
      <c r="G51" s="71">
        <f t="shared" si="8"/>
        <v>0</v>
      </c>
      <c r="H51" s="71">
        <f t="shared" si="8"/>
        <v>5</v>
      </c>
      <c r="I51" s="71">
        <f t="shared" si="8"/>
        <v>2</v>
      </c>
      <c r="J51" s="71">
        <f t="shared" si="8"/>
        <v>7</v>
      </c>
      <c r="K51" s="71">
        <f t="shared" si="8"/>
        <v>1</v>
      </c>
      <c r="L51" s="71">
        <f t="shared" si="8"/>
        <v>0</v>
      </c>
      <c r="M51" s="71">
        <f t="shared" si="8"/>
        <v>1</v>
      </c>
      <c r="N51" s="71">
        <f t="shared" si="8"/>
        <v>0</v>
      </c>
    </row>
    <row r="52" spans="1:14">
      <c r="A52" s="61"/>
      <c r="B52" s="374" t="s">
        <v>37</v>
      </c>
      <c r="C52" s="375"/>
      <c r="D52" s="375"/>
      <c r="E52" s="376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1</v>
      </c>
      <c r="L52" s="70">
        <v>2</v>
      </c>
      <c r="M52" s="70">
        <f>SUM(K52:L52)</f>
        <v>3</v>
      </c>
      <c r="N52" s="70">
        <v>2</v>
      </c>
    </row>
    <row r="53" spans="1:14" ht="12.75" customHeight="1">
      <c r="A53" s="61"/>
      <c r="B53" s="372" t="s">
        <v>40</v>
      </c>
      <c r="C53" s="372"/>
      <c r="D53" s="372"/>
      <c r="E53" s="372"/>
      <c r="F53" s="86">
        <f t="shared" ref="F53:J53" si="9">+F23+F37+F51+F52</f>
        <v>1329</v>
      </c>
      <c r="G53" s="86">
        <f t="shared" si="9"/>
        <v>181</v>
      </c>
      <c r="H53" s="86">
        <f t="shared" si="9"/>
        <v>1510</v>
      </c>
      <c r="I53" s="86">
        <f t="shared" si="9"/>
        <v>123</v>
      </c>
      <c r="J53" s="86">
        <f t="shared" si="9"/>
        <v>1633</v>
      </c>
      <c r="K53" s="86">
        <f>+K23+K37+K51+K52</f>
        <v>696</v>
      </c>
      <c r="L53" s="86">
        <f t="shared" ref="L53:N53" si="10">+L23+L37+L51+L52</f>
        <v>63</v>
      </c>
      <c r="M53" s="86">
        <f t="shared" si="10"/>
        <v>759</v>
      </c>
      <c r="N53" s="86">
        <f t="shared" si="10"/>
        <v>77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S19" sqref="S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63"/>
      <c r="L1" s="63"/>
      <c r="M1" s="63"/>
      <c r="N1" s="63"/>
    </row>
    <row r="2" spans="1:14">
      <c r="A2" s="61"/>
      <c r="B2" s="87" t="s">
        <v>34</v>
      </c>
      <c r="C2" s="88"/>
      <c r="D2" s="410" t="s">
        <v>82</v>
      </c>
      <c r="E2" s="410"/>
      <c r="F2" s="410"/>
      <c r="G2" s="410"/>
      <c r="H2" s="410"/>
      <c r="I2" s="410"/>
      <c r="J2" s="410"/>
      <c r="K2" s="63"/>
      <c r="L2" s="63"/>
      <c r="M2" s="63"/>
      <c r="N2" s="63"/>
    </row>
    <row r="3" spans="1:14">
      <c r="A3" s="61"/>
      <c r="B3" s="87" t="s">
        <v>33</v>
      </c>
      <c r="C3" s="88"/>
      <c r="D3" s="410" t="s">
        <v>83</v>
      </c>
      <c r="E3" s="410"/>
      <c r="F3" s="410"/>
      <c r="G3" s="410"/>
      <c r="H3" s="410"/>
      <c r="I3" s="410"/>
      <c r="J3" s="410"/>
      <c r="K3" s="63"/>
      <c r="L3" s="63"/>
      <c r="M3" s="63"/>
      <c r="N3" s="63"/>
    </row>
    <row r="4" spans="1:14">
      <c r="A4" s="61"/>
      <c r="B4" s="384" t="s">
        <v>36</v>
      </c>
      <c r="C4" s="384"/>
      <c r="D4" s="384"/>
      <c r="E4" s="384"/>
      <c r="F4" s="148">
        <v>43220</v>
      </c>
      <c r="G4" s="88"/>
      <c r="H4" s="88"/>
      <c r="I4" s="88"/>
      <c r="J4" s="88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149">
        <v>105</v>
      </c>
      <c r="G10" s="149">
        <v>40</v>
      </c>
      <c r="H10" s="170">
        <f t="shared" ref="H10:H22" si="0">F10+G10</f>
        <v>145</v>
      </c>
      <c r="I10" s="149"/>
      <c r="J10" s="170">
        <f t="shared" ref="J10:J22" si="1">H10+I10</f>
        <v>145</v>
      </c>
      <c r="K10" s="171">
        <v>117</v>
      </c>
      <c r="L10" s="171">
        <v>20</v>
      </c>
      <c r="M10" s="172">
        <f t="shared" ref="M10:M22" si="2">K10+L10</f>
        <v>137</v>
      </c>
      <c r="N10" s="171">
        <v>27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49">
        <v>25</v>
      </c>
      <c r="G11" s="149">
        <v>0</v>
      </c>
      <c r="H11" s="170">
        <f t="shared" si="0"/>
        <v>25</v>
      </c>
      <c r="I11" s="149"/>
      <c r="J11" s="170">
        <f t="shared" si="1"/>
        <v>25</v>
      </c>
      <c r="K11" s="171"/>
      <c r="L11" s="171"/>
      <c r="M11" s="172">
        <f t="shared" si="2"/>
        <v>0</v>
      </c>
      <c r="N11" s="171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49">
        <v>6</v>
      </c>
      <c r="G12" s="149">
        <v>2</v>
      </c>
      <c r="H12" s="170">
        <f t="shared" si="0"/>
        <v>8</v>
      </c>
      <c r="I12" s="149"/>
      <c r="J12" s="170">
        <f t="shared" si="1"/>
        <v>8</v>
      </c>
      <c r="K12" s="171"/>
      <c r="L12" s="171"/>
      <c r="M12" s="172">
        <f t="shared" si="2"/>
        <v>0</v>
      </c>
      <c r="N12" s="171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49">
        <v>4</v>
      </c>
      <c r="G13" s="149">
        <v>0</v>
      </c>
      <c r="H13" s="170">
        <f t="shared" si="0"/>
        <v>4</v>
      </c>
      <c r="I13" s="149"/>
      <c r="J13" s="170">
        <f t="shared" si="1"/>
        <v>4</v>
      </c>
      <c r="K13" s="171"/>
      <c r="L13" s="171"/>
      <c r="M13" s="172">
        <f t="shared" si="2"/>
        <v>0</v>
      </c>
      <c r="N13" s="171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49">
        <v>3</v>
      </c>
      <c r="G14" s="149">
        <v>2</v>
      </c>
      <c r="H14" s="170">
        <f t="shared" si="0"/>
        <v>5</v>
      </c>
      <c r="I14" s="149"/>
      <c r="J14" s="170">
        <f t="shared" si="1"/>
        <v>5</v>
      </c>
      <c r="K14" s="171"/>
      <c r="L14" s="171"/>
      <c r="M14" s="172">
        <f t="shared" si="2"/>
        <v>0</v>
      </c>
      <c r="N14" s="171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49">
        <v>3</v>
      </c>
      <c r="G15" s="149">
        <v>5</v>
      </c>
      <c r="H15" s="170">
        <f t="shared" si="0"/>
        <v>8</v>
      </c>
      <c r="I15" s="149"/>
      <c r="J15" s="170">
        <f t="shared" si="1"/>
        <v>8</v>
      </c>
      <c r="K15" s="171"/>
      <c r="L15" s="171"/>
      <c r="M15" s="172">
        <f t="shared" si="2"/>
        <v>0</v>
      </c>
      <c r="N15" s="171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49">
        <v>5</v>
      </c>
      <c r="G16" s="149">
        <v>3</v>
      </c>
      <c r="H16" s="170">
        <f t="shared" si="0"/>
        <v>8</v>
      </c>
      <c r="I16" s="149"/>
      <c r="J16" s="170">
        <f t="shared" si="1"/>
        <v>8</v>
      </c>
      <c r="K16" s="171"/>
      <c r="L16" s="171"/>
      <c r="M16" s="172">
        <f t="shared" si="2"/>
        <v>0</v>
      </c>
      <c r="N16" s="171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49">
        <v>13</v>
      </c>
      <c r="G17" s="149">
        <v>5</v>
      </c>
      <c r="H17" s="170">
        <f t="shared" si="0"/>
        <v>18</v>
      </c>
      <c r="I17" s="149"/>
      <c r="J17" s="170">
        <f t="shared" si="1"/>
        <v>18</v>
      </c>
      <c r="K17" s="171"/>
      <c r="L17" s="171"/>
      <c r="M17" s="172">
        <f t="shared" si="2"/>
        <v>0</v>
      </c>
      <c r="N17" s="171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49">
        <v>2</v>
      </c>
      <c r="G18" s="149">
        <v>0</v>
      </c>
      <c r="H18" s="170">
        <f t="shared" si="0"/>
        <v>2</v>
      </c>
      <c r="I18" s="149"/>
      <c r="J18" s="170">
        <f t="shared" si="1"/>
        <v>2</v>
      </c>
      <c r="K18" s="171"/>
      <c r="L18" s="171"/>
      <c r="M18" s="172">
        <f t="shared" si="2"/>
        <v>0</v>
      </c>
      <c r="N18" s="171"/>
    </row>
    <row r="19" spans="1:14">
      <c r="A19" s="16"/>
      <c r="B19" s="12"/>
      <c r="C19" s="17"/>
      <c r="D19" s="13" t="s">
        <v>12</v>
      </c>
      <c r="E19" s="69">
        <v>4</v>
      </c>
      <c r="F19" s="149">
        <v>17</v>
      </c>
      <c r="G19" s="149">
        <v>0</v>
      </c>
      <c r="H19" s="170">
        <f t="shared" si="0"/>
        <v>17</v>
      </c>
      <c r="I19" s="149"/>
      <c r="J19" s="170">
        <f t="shared" si="1"/>
        <v>17</v>
      </c>
      <c r="K19" s="171"/>
      <c r="L19" s="171"/>
      <c r="M19" s="172">
        <f t="shared" si="2"/>
        <v>0</v>
      </c>
      <c r="N19" s="171"/>
    </row>
    <row r="20" spans="1:14">
      <c r="A20" s="16"/>
      <c r="B20" s="12"/>
      <c r="C20" s="17" t="s">
        <v>1</v>
      </c>
      <c r="D20" s="9"/>
      <c r="E20" s="69">
        <v>3</v>
      </c>
      <c r="F20" s="149">
        <v>0</v>
      </c>
      <c r="G20" s="149">
        <v>8</v>
      </c>
      <c r="H20" s="170">
        <f t="shared" si="0"/>
        <v>8</v>
      </c>
      <c r="I20" s="149"/>
      <c r="J20" s="170">
        <f t="shared" si="1"/>
        <v>8</v>
      </c>
      <c r="K20" s="171"/>
      <c r="L20" s="171">
        <v>1</v>
      </c>
      <c r="M20" s="172">
        <f t="shared" si="2"/>
        <v>1</v>
      </c>
      <c r="N20" s="171">
        <v>1</v>
      </c>
    </row>
    <row r="21" spans="1:14">
      <c r="A21" s="16"/>
      <c r="B21" s="12"/>
      <c r="C21" s="17"/>
      <c r="D21" s="9"/>
      <c r="E21" s="69">
        <v>2</v>
      </c>
      <c r="F21" s="149">
        <v>0</v>
      </c>
      <c r="G21" s="149">
        <v>2</v>
      </c>
      <c r="H21" s="170">
        <f t="shared" si="0"/>
        <v>2</v>
      </c>
      <c r="I21" s="149"/>
      <c r="J21" s="170">
        <f t="shared" si="1"/>
        <v>2</v>
      </c>
      <c r="K21" s="171"/>
      <c r="L21" s="171"/>
      <c r="M21" s="172">
        <f t="shared" si="2"/>
        <v>0</v>
      </c>
      <c r="N21" s="171"/>
    </row>
    <row r="22" spans="1:14">
      <c r="A22" s="16"/>
      <c r="B22" s="14"/>
      <c r="C22" s="18"/>
      <c r="D22" s="9"/>
      <c r="E22" s="68">
        <v>1</v>
      </c>
      <c r="F22" s="149">
        <v>0</v>
      </c>
      <c r="G22" s="149">
        <v>3</v>
      </c>
      <c r="H22" s="170">
        <f t="shared" si="0"/>
        <v>3</v>
      </c>
      <c r="I22" s="149">
        <v>18</v>
      </c>
      <c r="J22" s="170">
        <f t="shared" si="1"/>
        <v>21</v>
      </c>
      <c r="K22" s="171"/>
      <c r="L22" s="171"/>
      <c r="M22" s="172">
        <f t="shared" si="2"/>
        <v>0</v>
      </c>
      <c r="N22" s="171"/>
    </row>
    <row r="23" spans="1:14" ht="12.75" customHeight="1">
      <c r="A23" s="16"/>
      <c r="B23" s="374" t="s">
        <v>18</v>
      </c>
      <c r="C23" s="375"/>
      <c r="D23" s="375"/>
      <c r="E23" s="376"/>
      <c r="F23" s="170">
        <f t="shared" ref="F23:N23" si="3">SUM(F10:F22)</f>
        <v>183</v>
      </c>
      <c r="G23" s="170">
        <f t="shared" si="3"/>
        <v>70</v>
      </c>
      <c r="H23" s="173">
        <f t="shared" si="3"/>
        <v>253</v>
      </c>
      <c r="I23" s="170">
        <f t="shared" si="3"/>
        <v>18</v>
      </c>
      <c r="J23" s="173">
        <f t="shared" si="3"/>
        <v>271</v>
      </c>
      <c r="K23" s="174">
        <f t="shared" si="3"/>
        <v>117</v>
      </c>
      <c r="L23" s="174">
        <f t="shared" si="3"/>
        <v>21</v>
      </c>
      <c r="M23" s="170">
        <f t="shared" si="3"/>
        <v>138</v>
      </c>
      <c r="N23" s="170">
        <f t="shared" si="3"/>
        <v>28</v>
      </c>
    </row>
    <row r="24" spans="1:14">
      <c r="A24" s="16"/>
      <c r="B24" s="12"/>
      <c r="C24" s="12"/>
      <c r="D24" s="15"/>
      <c r="E24" s="14">
        <v>13</v>
      </c>
      <c r="F24" s="149">
        <v>419</v>
      </c>
      <c r="G24" s="149">
        <v>180</v>
      </c>
      <c r="H24" s="170">
        <f t="shared" ref="H24:H36" si="4">F24+G24</f>
        <v>599</v>
      </c>
      <c r="I24" s="149"/>
      <c r="J24" s="170">
        <f t="shared" ref="J24:J36" si="5">H24+I24</f>
        <v>599</v>
      </c>
      <c r="K24" s="171">
        <v>164</v>
      </c>
      <c r="L24" s="171">
        <v>38</v>
      </c>
      <c r="M24" s="175">
        <f t="shared" ref="M24:M36" si="6">K24+L24</f>
        <v>202</v>
      </c>
      <c r="N24" s="171">
        <v>48</v>
      </c>
    </row>
    <row r="25" spans="1:14">
      <c r="A25" s="16"/>
      <c r="B25" s="12"/>
      <c r="C25" s="12" t="s">
        <v>0</v>
      </c>
      <c r="D25" s="15"/>
      <c r="E25" s="69">
        <v>12</v>
      </c>
      <c r="F25" s="149">
        <v>34</v>
      </c>
      <c r="G25" s="149">
        <v>1</v>
      </c>
      <c r="H25" s="170">
        <f t="shared" si="4"/>
        <v>35</v>
      </c>
      <c r="I25" s="149"/>
      <c r="J25" s="170">
        <f t="shared" si="5"/>
        <v>35</v>
      </c>
      <c r="K25" s="171">
        <v>1</v>
      </c>
      <c r="L25" s="171">
        <v>1</v>
      </c>
      <c r="M25" s="175">
        <f t="shared" si="6"/>
        <v>2</v>
      </c>
      <c r="N25" s="171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149">
        <v>5</v>
      </c>
      <c r="G26" s="149">
        <v>0</v>
      </c>
      <c r="H26" s="170">
        <f t="shared" si="4"/>
        <v>5</v>
      </c>
      <c r="I26" s="149"/>
      <c r="J26" s="170">
        <f t="shared" si="5"/>
        <v>5</v>
      </c>
      <c r="K26" s="171"/>
      <c r="L26" s="171">
        <v>1</v>
      </c>
      <c r="M26" s="175">
        <f t="shared" si="6"/>
        <v>1</v>
      </c>
      <c r="N26" s="171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49">
        <v>3</v>
      </c>
      <c r="G27" s="149">
        <v>2</v>
      </c>
      <c r="H27" s="170">
        <f t="shared" si="4"/>
        <v>5</v>
      </c>
      <c r="I27" s="149"/>
      <c r="J27" s="170">
        <f t="shared" si="5"/>
        <v>5</v>
      </c>
      <c r="K27" s="171"/>
      <c r="L27" s="171"/>
      <c r="M27" s="175">
        <f t="shared" si="6"/>
        <v>0</v>
      </c>
      <c r="N27" s="171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49">
        <v>11</v>
      </c>
      <c r="G28" s="149">
        <v>1</v>
      </c>
      <c r="H28" s="170">
        <f t="shared" si="4"/>
        <v>12</v>
      </c>
      <c r="I28" s="149"/>
      <c r="J28" s="170">
        <f t="shared" si="5"/>
        <v>12</v>
      </c>
      <c r="K28" s="171"/>
      <c r="L28" s="171"/>
      <c r="M28" s="175">
        <f t="shared" si="6"/>
        <v>0</v>
      </c>
      <c r="N28" s="171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49">
        <v>7</v>
      </c>
      <c r="G29" s="149">
        <v>1</v>
      </c>
      <c r="H29" s="170">
        <f t="shared" si="4"/>
        <v>8</v>
      </c>
      <c r="I29" s="149"/>
      <c r="J29" s="170">
        <f t="shared" si="5"/>
        <v>8</v>
      </c>
      <c r="K29" s="171"/>
      <c r="L29" s="171"/>
      <c r="M29" s="175">
        <f t="shared" si="6"/>
        <v>0</v>
      </c>
      <c r="N29" s="171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49">
        <v>8</v>
      </c>
      <c r="G30" s="149">
        <v>9</v>
      </c>
      <c r="H30" s="170">
        <f t="shared" si="4"/>
        <v>17</v>
      </c>
      <c r="I30" s="149"/>
      <c r="J30" s="170">
        <f t="shared" si="5"/>
        <v>17</v>
      </c>
      <c r="K30" s="171"/>
      <c r="L30" s="171">
        <v>1</v>
      </c>
      <c r="M30" s="175">
        <f t="shared" si="6"/>
        <v>1</v>
      </c>
      <c r="N30" s="171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49">
        <v>4</v>
      </c>
      <c r="G31" s="149">
        <v>8</v>
      </c>
      <c r="H31" s="170">
        <f t="shared" si="4"/>
        <v>12</v>
      </c>
      <c r="I31" s="149"/>
      <c r="J31" s="170">
        <f t="shared" si="5"/>
        <v>12</v>
      </c>
      <c r="K31" s="171"/>
      <c r="L31" s="171"/>
      <c r="M31" s="175">
        <f t="shared" si="6"/>
        <v>0</v>
      </c>
      <c r="N31" s="171"/>
    </row>
    <row r="32" spans="1:14">
      <c r="A32" s="16"/>
      <c r="B32" s="12" t="s">
        <v>9</v>
      </c>
      <c r="C32" s="68"/>
      <c r="D32" s="15"/>
      <c r="E32" s="69">
        <v>5</v>
      </c>
      <c r="F32" s="149">
        <v>3</v>
      </c>
      <c r="G32" s="149">
        <v>7</v>
      </c>
      <c r="H32" s="170">
        <f t="shared" si="4"/>
        <v>10</v>
      </c>
      <c r="I32" s="149"/>
      <c r="J32" s="170">
        <f t="shared" si="5"/>
        <v>10</v>
      </c>
      <c r="K32" s="171"/>
      <c r="L32" s="171">
        <v>1</v>
      </c>
      <c r="M32" s="175">
        <f t="shared" si="6"/>
        <v>1</v>
      </c>
      <c r="N32" s="171">
        <v>1</v>
      </c>
    </row>
    <row r="33" spans="1:14">
      <c r="A33" s="16"/>
      <c r="B33" s="12"/>
      <c r="C33" s="12"/>
      <c r="D33" s="15"/>
      <c r="E33" s="69">
        <v>4</v>
      </c>
      <c r="F33" s="149">
        <v>3</v>
      </c>
      <c r="G33" s="149">
        <v>0</v>
      </c>
      <c r="H33" s="170">
        <f t="shared" si="4"/>
        <v>3</v>
      </c>
      <c r="I33" s="149"/>
      <c r="J33" s="170">
        <f t="shared" si="5"/>
        <v>3</v>
      </c>
      <c r="K33" s="171"/>
      <c r="L33" s="171"/>
      <c r="M33" s="175">
        <f t="shared" si="6"/>
        <v>0</v>
      </c>
      <c r="N33" s="171"/>
    </row>
    <row r="34" spans="1:14">
      <c r="A34" s="16"/>
      <c r="B34" s="12"/>
      <c r="C34" s="12" t="s">
        <v>1</v>
      </c>
      <c r="D34" s="15"/>
      <c r="E34" s="69">
        <v>3</v>
      </c>
      <c r="F34" s="149">
        <v>0</v>
      </c>
      <c r="G34" s="149">
        <v>11</v>
      </c>
      <c r="H34" s="170">
        <f t="shared" si="4"/>
        <v>11</v>
      </c>
      <c r="I34" s="149"/>
      <c r="J34" s="170">
        <f t="shared" si="5"/>
        <v>11</v>
      </c>
      <c r="K34" s="171"/>
      <c r="L34" s="171"/>
      <c r="M34" s="175">
        <f t="shared" si="6"/>
        <v>0</v>
      </c>
      <c r="N34" s="171"/>
    </row>
    <row r="35" spans="1:14">
      <c r="A35" s="16"/>
      <c r="B35" s="12"/>
      <c r="C35" s="12"/>
      <c r="D35" s="15"/>
      <c r="E35" s="69">
        <v>2</v>
      </c>
      <c r="F35" s="149">
        <v>0</v>
      </c>
      <c r="G35" s="149">
        <v>5</v>
      </c>
      <c r="H35" s="170">
        <f t="shared" si="4"/>
        <v>5</v>
      </c>
      <c r="I35" s="149"/>
      <c r="J35" s="170">
        <f t="shared" si="5"/>
        <v>5</v>
      </c>
      <c r="K35" s="171"/>
      <c r="L35" s="171"/>
      <c r="M35" s="175">
        <f t="shared" si="6"/>
        <v>0</v>
      </c>
      <c r="N35" s="171"/>
    </row>
    <row r="36" spans="1:14">
      <c r="A36" s="16"/>
      <c r="B36" s="14"/>
      <c r="C36" s="14"/>
      <c r="D36" s="15"/>
      <c r="E36" s="68">
        <v>1</v>
      </c>
      <c r="F36" s="149">
        <v>0</v>
      </c>
      <c r="G36" s="149">
        <v>5</v>
      </c>
      <c r="H36" s="170">
        <f t="shared" si="4"/>
        <v>5</v>
      </c>
      <c r="I36" s="149">
        <v>85</v>
      </c>
      <c r="J36" s="170">
        <f t="shared" si="5"/>
        <v>90</v>
      </c>
      <c r="K36" s="171"/>
      <c r="L36" s="171"/>
      <c r="M36" s="175">
        <f t="shared" si="6"/>
        <v>0</v>
      </c>
      <c r="N36" s="171"/>
    </row>
    <row r="37" spans="1:14" ht="12.75" customHeight="1">
      <c r="A37" s="16"/>
      <c r="B37" s="374" t="s">
        <v>19</v>
      </c>
      <c r="C37" s="375"/>
      <c r="D37" s="375"/>
      <c r="E37" s="375"/>
      <c r="F37" s="174">
        <f t="shared" ref="F37:N37" si="7">SUM(F24:F36)</f>
        <v>497</v>
      </c>
      <c r="G37" s="170">
        <f t="shared" si="7"/>
        <v>230</v>
      </c>
      <c r="H37" s="176">
        <f t="shared" si="7"/>
        <v>727</v>
      </c>
      <c r="I37" s="177">
        <f t="shared" si="7"/>
        <v>85</v>
      </c>
      <c r="J37" s="173">
        <f t="shared" si="7"/>
        <v>812</v>
      </c>
      <c r="K37" s="174">
        <f t="shared" si="7"/>
        <v>165</v>
      </c>
      <c r="L37" s="170">
        <f t="shared" si="7"/>
        <v>42</v>
      </c>
      <c r="M37" s="173">
        <f t="shared" si="7"/>
        <v>207</v>
      </c>
      <c r="N37" s="174">
        <f t="shared" si="7"/>
        <v>52</v>
      </c>
    </row>
    <row r="38" spans="1:14">
      <c r="A38" s="16"/>
      <c r="B38" s="68"/>
      <c r="C38" s="68"/>
      <c r="D38" s="19"/>
      <c r="E38" s="66">
        <v>13</v>
      </c>
      <c r="F38" s="149">
        <v>2</v>
      </c>
      <c r="G38" s="149"/>
      <c r="H38" s="170">
        <f t="shared" ref="H38:H50" si="8">F38+G38</f>
        <v>2</v>
      </c>
      <c r="I38" s="149"/>
      <c r="J38" s="170">
        <f t="shared" ref="J38:J50" si="9">H38+I38</f>
        <v>2</v>
      </c>
      <c r="K38" s="171">
        <v>2</v>
      </c>
      <c r="L38" s="171"/>
      <c r="M38" s="175">
        <f t="shared" ref="M38:M50" si="10">K38+L38</f>
        <v>2</v>
      </c>
      <c r="N38" s="171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49"/>
      <c r="G39" s="149"/>
      <c r="H39" s="170">
        <f t="shared" si="8"/>
        <v>0</v>
      </c>
      <c r="I39" s="149"/>
      <c r="J39" s="170">
        <f t="shared" si="9"/>
        <v>0</v>
      </c>
      <c r="K39" s="171"/>
      <c r="L39" s="171"/>
      <c r="M39" s="175">
        <f t="shared" si="10"/>
        <v>0</v>
      </c>
      <c r="N39" s="171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49"/>
      <c r="G40" s="149"/>
      <c r="H40" s="170">
        <f t="shared" si="8"/>
        <v>0</v>
      </c>
      <c r="I40" s="149"/>
      <c r="J40" s="170">
        <f t="shared" si="9"/>
        <v>0</v>
      </c>
      <c r="K40" s="171"/>
      <c r="L40" s="171"/>
      <c r="M40" s="175">
        <f t="shared" si="10"/>
        <v>0</v>
      </c>
      <c r="N40" s="171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49"/>
      <c r="G41" s="149"/>
      <c r="H41" s="170">
        <f t="shared" si="8"/>
        <v>0</v>
      </c>
      <c r="I41" s="149"/>
      <c r="J41" s="170">
        <f t="shared" si="9"/>
        <v>0</v>
      </c>
      <c r="K41" s="171"/>
      <c r="L41" s="171"/>
      <c r="M41" s="175">
        <f t="shared" si="10"/>
        <v>0</v>
      </c>
      <c r="N41" s="171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49"/>
      <c r="G42" s="149"/>
      <c r="H42" s="170">
        <f t="shared" si="8"/>
        <v>0</v>
      </c>
      <c r="I42" s="149"/>
      <c r="J42" s="170">
        <f t="shared" si="9"/>
        <v>0</v>
      </c>
      <c r="K42" s="171"/>
      <c r="L42" s="171"/>
      <c r="M42" s="175">
        <f t="shared" si="10"/>
        <v>0</v>
      </c>
      <c r="N42" s="171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49"/>
      <c r="G43" s="149"/>
      <c r="H43" s="170">
        <f t="shared" si="8"/>
        <v>0</v>
      </c>
      <c r="I43" s="149"/>
      <c r="J43" s="170">
        <f t="shared" si="9"/>
        <v>0</v>
      </c>
      <c r="K43" s="171"/>
      <c r="L43" s="171"/>
      <c r="M43" s="175">
        <f t="shared" si="10"/>
        <v>0</v>
      </c>
      <c r="N43" s="171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49"/>
      <c r="G44" s="149"/>
      <c r="H44" s="170">
        <f t="shared" si="8"/>
        <v>0</v>
      </c>
      <c r="I44" s="149"/>
      <c r="J44" s="170">
        <f t="shared" si="9"/>
        <v>0</v>
      </c>
      <c r="K44" s="171"/>
      <c r="L44" s="171"/>
      <c r="M44" s="175">
        <f t="shared" si="10"/>
        <v>0</v>
      </c>
      <c r="N44" s="171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49"/>
      <c r="G45" s="149"/>
      <c r="H45" s="170">
        <f t="shared" si="8"/>
        <v>0</v>
      </c>
      <c r="I45" s="149"/>
      <c r="J45" s="170">
        <f t="shared" si="9"/>
        <v>0</v>
      </c>
      <c r="K45" s="171"/>
      <c r="L45" s="171"/>
      <c r="M45" s="175">
        <f t="shared" si="10"/>
        <v>0</v>
      </c>
      <c r="N45" s="171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49"/>
      <c r="G46" s="149"/>
      <c r="H46" s="170">
        <f t="shared" si="8"/>
        <v>0</v>
      </c>
      <c r="I46" s="149"/>
      <c r="J46" s="170">
        <f t="shared" si="9"/>
        <v>0</v>
      </c>
      <c r="K46" s="171"/>
      <c r="L46" s="171"/>
      <c r="M46" s="175">
        <f t="shared" si="10"/>
        <v>0</v>
      </c>
      <c r="N46" s="171"/>
    </row>
    <row r="47" spans="1:14">
      <c r="A47" s="16"/>
      <c r="B47" s="12"/>
      <c r="C47" s="12"/>
      <c r="D47" s="15" t="s">
        <v>7</v>
      </c>
      <c r="E47" s="66">
        <v>4</v>
      </c>
      <c r="F47" s="149"/>
      <c r="G47" s="149"/>
      <c r="H47" s="170">
        <f t="shared" si="8"/>
        <v>0</v>
      </c>
      <c r="I47" s="149"/>
      <c r="J47" s="170">
        <f t="shared" si="9"/>
        <v>0</v>
      </c>
      <c r="K47" s="171"/>
      <c r="L47" s="171"/>
      <c r="M47" s="175">
        <f t="shared" si="10"/>
        <v>0</v>
      </c>
      <c r="N47" s="171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49"/>
      <c r="G48" s="149"/>
      <c r="H48" s="170">
        <f t="shared" si="8"/>
        <v>0</v>
      </c>
      <c r="I48" s="149"/>
      <c r="J48" s="170">
        <f t="shared" si="9"/>
        <v>0</v>
      </c>
      <c r="K48" s="171"/>
      <c r="L48" s="171"/>
      <c r="M48" s="175">
        <f t="shared" si="10"/>
        <v>0</v>
      </c>
      <c r="N48" s="171"/>
    </row>
    <row r="49" spans="1:14">
      <c r="A49" s="16"/>
      <c r="B49" s="12"/>
      <c r="C49" s="12"/>
      <c r="D49" s="15" t="s">
        <v>3</v>
      </c>
      <c r="E49" s="66">
        <v>2</v>
      </c>
      <c r="F49" s="149"/>
      <c r="G49" s="149"/>
      <c r="H49" s="170">
        <f t="shared" si="8"/>
        <v>0</v>
      </c>
      <c r="I49" s="149"/>
      <c r="J49" s="170">
        <f t="shared" si="9"/>
        <v>0</v>
      </c>
      <c r="K49" s="171"/>
      <c r="L49" s="171"/>
      <c r="M49" s="175">
        <f t="shared" si="10"/>
        <v>0</v>
      </c>
      <c r="N49" s="171"/>
    </row>
    <row r="50" spans="1:14">
      <c r="A50" s="16"/>
      <c r="B50" s="14"/>
      <c r="C50" s="15"/>
      <c r="D50" s="14"/>
      <c r="E50" s="68">
        <v>1</v>
      </c>
      <c r="F50" s="178"/>
      <c r="G50" s="178"/>
      <c r="H50" s="179">
        <f t="shared" si="8"/>
        <v>0</v>
      </c>
      <c r="I50" s="178">
        <v>33</v>
      </c>
      <c r="J50" s="179">
        <f t="shared" si="9"/>
        <v>33</v>
      </c>
      <c r="K50" s="180"/>
      <c r="L50" s="180"/>
      <c r="M50" s="181">
        <f t="shared" si="10"/>
        <v>0</v>
      </c>
      <c r="N50" s="180"/>
    </row>
    <row r="51" spans="1:14" ht="12.75" customHeight="1">
      <c r="A51" s="61"/>
      <c r="B51" s="377" t="s">
        <v>20</v>
      </c>
      <c r="C51" s="377"/>
      <c r="D51" s="377"/>
      <c r="E51" s="377"/>
      <c r="F51" s="170">
        <f t="shared" ref="F51:N51" si="11">SUM(F38:F50)</f>
        <v>2</v>
      </c>
      <c r="G51" s="170">
        <f t="shared" si="11"/>
        <v>0</v>
      </c>
      <c r="H51" s="170">
        <f t="shared" si="11"/>
        <v>2</v>
      </c>
      <c r="I51" s="170">
        <f t="shared" si="11"/>
        <v>33</v>
      </c>
      <c r="J51" s="170">
        <f t="shared" si="11"/>
        <v>35</v>
      </c>
      <c r="K51" s="170">
        <f t="shared" si="11"/>
        <v>2</v>
      </c>
      <c r="L51" s="170">
        <f t="shared" si="11"/>
        <v>0</v>
      </c>
      <c r="M51" s="170">
        <f t="shared" si="11"/>
        <v>2</v>
      </c>
      <c r="N51" s="170">
        <f t="shared" si="11"/>
        <v>0</v>
      </c>
    </row>
    <row r="52" spans="1:14">
      <c r="A52" s="61"/>
      <c r="B52" s="374" t="s">
        <v>37</v>
      </c>
      <c r="C52" s="375"/>
      <c r="D52" s="375"/>
      <c r="E52" s="376"/>
      <c r="F52" s="149"/>
      <c r="G52" s="149"/>
      <c r="H52" s="149"/>
      <c r="I52" s="149"/>
      <c r="J52" s="149"/>
      <c r="K52" s="149"/>
      <c r="L52" s="149"/>
      <c r="M52" s="149">
        <f>SUM(K52:L52)</f>
        <v>0</v>
      </c>
      <c r="N52" s="149"/>
    </row>
    <row r="53" spans="1:14" ht="12.75" customHeight="1">
      <c r="A53" s="61"/>
      <c r="B53" s="372" t="s">
        <v>40</v>
      </c>
      <c r="C53" s="372"/>
      <c r="D53" s="372"/>
      <c r="E53" s="372"/>
      <c r="F53" s="182">
        <f t="shared" ref="F53:N53" si="12">+F23+F37+F51+F52</f>
        <v>682</v>
      </c>
      <c r="G53" s="182">
        <f t="shared" si="12"/>
        <v>300</v>
      </c>
      <c r="H53" s="182">
        <f t="shared" si="12"/>
        <v>982</v>
      </c>
      <c r="I53" s="182">
        <f t="shared" si="12"/>
        <v>136</v>
      </c>
      <c r="J53" s="182">
        <f t="shared" si="12"/>
        <v>1118</v>
      </c>
      <c r="K53" s="182">
        <f t="shared" si="12"/>
        <v>284</v>
      </c>
      <c r="L53" s="182">
        <f t="shared" si="12"/>
        <v>63</v>
      </c>
      <c r="M53" s="182">
        <f t="shared" si="12"/>
        <v>347</v>
      </c>
      <c r="N53" s="182">
        <f t="shared" si="12"/>
        <v>80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F8:H8"/>
    <mergeCell ref="I8:I9"/>
    <mergeCell ref="J8:J9"/>
    <mergeCell ref="K8:K9"/>
    <mergeCell ref="B23:E23"/>
    <mergeCell ref="B37:E37"/>
    <mergeCell ref="B51:E51"/>
    <mergeCell ref="B52:E52"/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U19" sqref="U19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67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49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186">
        <v>100</v>
      </c>
      <c r="G10" s="186">
        <v>0</v>
      </c>
      <c r="H10" s="187">
        <v>100</v>
      </c>
      <c r="I10" s="186">
        <v>0</v>
      </c>
      <c r="J10" s="187">
        <v>100</v>
      </c>
      <c r="K10" s="188">
        <v>99</v>
      </c>
      <c r="L10" s="188">
        <v>6</v>
      </c>
      <c r="M10" s="189">
        <f>SUM(K10:L10)</f>
        <v>105</v>
      </c>
      <c r="N10" s="188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86">
        <v>13</v>
      </c>
      <c r="G11" s="186">
        <v>0</v>
      </c>
      <c r="H11" s="187">
        <v>13</v>
      </c>
      <c r="I11" s="186">
        <v>0</v>
      </c>
      <c r="J11" s="187">
        <v>13</v>
      </c>
      <c r="K11" s="188">
        <v>0</v>
      </c>
      <c r="L11" s="188">
        <v>0</v>
      </c>
      <c r="M11" s="189">
        <v>0</v>
      </c>
      <c r="N11" s="188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86">
        <v>3</v>
      </c>
      <c r="G12" s="186">
        <v>0</v>
      </c>
      <c r="H12" s="187">
        <v>3</v>
      </c>
      <c r="I12" s="186">
        <v>0</v>
      </c>
      <c r="J12" s="187">
        <v>3</v>
      </c>
      <c r="K12" s="188">
        <v>0</v>
      </c>
      <c r="L12" s="188">
        <v>0</v>
      </c>
      <c r="M12" s="189">
        <v>0</v>
      </c>
      <c r="N12" s="188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86">
        <v>5</v>
      </c>
      <c r="G13" s="186">
        <v>0</v>
      </c>
      <c r="H13" s="187">
        <v>5</v>
      </c>
      <c r="I13" s="186">
        <v>0</v>
      </c>
      <c r="J13" s="187">
        <v>5</v>
      </c>
      <c r="K13" s="188">
        <v>0</v>
      </c>
      <c r="L13" s="188">
        <v>0</v>
      </c>
      <c r="M13" s="189">
        <v>0</v>
      </c>
      <c r="N13" s="188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86">
        <v>0</v>
      </c>
      <c r="G14" s="186">
        <v>0</v>
      </c>
      <c r="H14" s="187">
        <v>0</v>
      </c>
      <c r="I14" s="186">
        <v>0</v>
      </c>
      <c r="J14" s="187">
        <v>0</v>
      </c>
      <c r="K14" s="188">
        <v>0</v>
      </c>
      <c r="L14" s="188">
        <v>0</v>
      </c>
      <c r="M14" s="189">
        <v>0</v>
      </c>
      <c r="N14" s="188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86">
        <v>1</v>
      </c>
      <c r="G15" s="186">
        <v>0</v>
      </c>
      <c r="H15" s="187">
        <v>1</v>
      </c>
      <c r="I15" s="186">
        <v>0</v>
      </c>
      <c r="J15" s="187">
        <v>1</v>
      </c>
      <c r="K15" s="188">
        <v>0</v>
      </c>
      <c r="L15" s="188">
        <v>0</v>
      </c>
      <c r="M15" s="189">
        <v>0</v>
      </c>
      <c r="N15" s="188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86">
        <v>6</v>
      </c>
      <c r="G16" s="186">
        <v>0</v>
      </c>
      <c r="H16" s="187">
        <v>6</v>
      </c>
      <c r="I16" s="186">
        <v>0</v>
      </c>
      <c r="J16" s="187">
        <v>6</v>
      </c>
      <c r="K16" s="188">
        <v>0</v>
      </c>
      <c r="L16" s="188">
        <v>0</v>
      </c>
      <c r="M16" s="189">
        <v>0</v>
      </c>
      <c r="N16" s="188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86">
        <v>13</v>
      </c>
      <c r="G17" s="186">
        <v>0</v>
      </c>
      <c r="H17" s="187">
        <v>13</v>
      </c>
      <c r="I17" s="186">
        <v>0</v>
      </c>
      <c r="J17" s="187">
        <v>13</v>
      </c>
      <c r="K17" s="188">
        <v>0</v>
      </c>
      <c r="L17" s="188">
        <v>0</v>
      </c>
      <c r="M17" s="189">
        <v>0</v>
      </c>
      <c r="N17" s="188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86">
        <v>9</v>
      </c>
      <c r="G18" s="186">
        <v>0</v>
      </c>
      <c r="H18" s="187">
        <v>9</v>
      </c>
      <c r="I18" s="186">
        <v>0</v>
      </c>
      <c r="J18" s="187">
        <v>9</v>
      </c>
      <c r="K18" s="188">
        <v>0</v>
      </c>
      <c r="L18" s="188">
        <v>0</v>
      </c>
      <c r="M18" s="189">
        <v>0</v>
      </c>
      <c r="N18" s="188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86">
        <v>13</v>
      </c>
      <c r="G19" s="186">
        <v>0</v>
      </c>
      <c r="H19" s="187">
        <v>13</v>
      </c>
      <c r="I19" s="186">
        <v>0</v>
      </c>
      <c r="J19" s="187">
        <v>13</v>
      </c>
      <c r="K19" s="188">
        <v>0</v>
      </c>
      <c r="L19" s="188">
        <v>0</v>
      </c>
      <c r="M19" s="189">
        <v>0</v>
      </c>
      <c r="N19" s="188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86">
        <v>0</v>
      </c>
      <c r="G20" s="186">
        <v>14</v>
      </c>
      <c r="H20" s="187">
        <v>14</v>
      </c>
      <c r="I20" s="186">
        <v>0</v>
      </c>
      <c r="J20" s="187">
        <v>14</v>
      </c>
      <c r="K20" s="188">
        <v>0</v>
      </c>
      <c r="L20" s="188">
        <v>0</v>
      </c>
      <c r="M20" s="189">
        <v>0</v>
      </c>
      <c r="N20" s="188">
        <v>0</v>
      </c>
    </row>
    <row r="21" spans="1:14">
      <c r="A21" s="16"/>
      <c r="B21" s="12"/>
      <c r="C21" s="17"/>
      <c r="D21" s="9"/>
      <c r="E21" s="69">
        <v>2</v>
      </c>
      <c r="F21" s="186">
        <v>0</v>
      </c>
      <c r="G21" s="186">
        <v>23</v>
      </c>
      <c r="H21" s="187">
        <v>23</v>
      </c>
      <c r="I21" s="186">
        <v>0</v>
      </c>
      <c r="J21" s="187">
        <v>23</v>
      </c>
      <c r="K21" s="188">
        <v>0</v>
      </c>
      <c r="L21" s="188">
        <v>0</v>
      </c>
      <c r="M21" s="189">
        <v>0</v>
      </c>
      <c r="N21" s="188">
        <v>0</v>
      </c>
    </row>
    <row r="22" spans="1:14">
      <c r="A22" s="16"/>
      <c r="B22" s="14"/>
      <c r="C22" s="18"/>
      <c r="D22" s="9"/>
      <c r="E22" s="68">
        <v>1</v>
      </c>
      <c r="F22" s="186">
        <v>0</v>
      </c>
      <c r="G22" s="186">
        <v>6</v>
      </c>
      <c r="H22" s="187">
        <v>6</v>
      </c>
      <c r="I22" s="186">
        <v>13</v>
      </c>
      <c r="J22" s="190">
        <f>H22+I22</f>
        <v>19</v>
      </c>
      <c r="K22" s="188">
        <v>0</v>
      </c>
      <c r="L22" s="188">
        <v>0</v>
      </c>
      <c r="M22" s="189">
        <v>0</v>
      </c>
      <c r="N22" s="188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191">
        <f>SUM(F10:F22)</f>
        <v>163</v>
      </c>
      <c r="G23" s="191">
        <f>SUM(G10:G22)</f>
        <v>43</v>
      </c>
      <c r="H23" s="192">
        <f>F23+G23</f>
        <v>206</v>
      </c>
      <c r="I23" s="191">
        <v>13</v>
      </c>
      <c r="J23" s="192">
        <f>H23+I23</f>
        <v>219</v>
      </c>
      <c r="K23" s="191">
        <f>SUM(K10:K22)</f>
        <v>99</v>
      </c>
      <c r="L23" s="193">
        <f>SUM(L10:L22)</f>
        <v>6</v>
      </c>
      <c r="M23" s="191">
        <f>SUM(M10:M22)</f>
        <v>105</v>
      </c>
      <c r="N23" s="191">
        <f>SUM(N10:N22)</f>
        <v>7</v>
      </c>
    </row>
    <row r="24" spans="1:14">
      <c r="A24" s="16"/>
      <c r="B24" s="12"/>
      <c r="C24" s="12"/>
      <c r="D24" s="15"/>
      <c r="E24" s="14">
        <v>13</v>
      </c>
      <c r="F24" s="186">
        <v>373</v>
      </c>
      <c r="G24" s="186">
        <v>0</v>
      </c>
      <c r="H24" s="187">
        <v>373</v>
      </c>
      <c r="I24" s="186">
        <v>0</v>
      </c>
      <c r="J24" s="187">
        <v>373</v>
      </c>
      <c r="K24" s="188">
        <v>148</v>
      </c>
      <c r="L24" s="188">
        <v>30</v>
      </c>
      <c r="M24" s="194">
        <f>SUM(K24:L24)</f>
        <v>178</v>
      </c>
      <c r="N24" s="188">
        <v>39</v>
      </c>
    </row>
    <row r="25" spans="1:14">
      <c r="A25" s="16"/>
      <c r="B25" s="12"/>
      <c r="C25" s="12" t="s">
        <v>0</v>
      </c>
      <c r="D25" s="15"/>
      <c r="E25" s="69">
        <v>12</v>
      </c>
      <c r="F25" s="186">
        <v>27</v>
      </c>
      <c r="G25" s="186">
        <v>0</v>
      </c>
      <c r="H25" s="187">
        <v>27</v>
      </c>
      <c r="I25" s="186">
        <v>0</v>
      </c>
      <c r="J25" s="187">
        <v>27</v>
      </c>
      <c r="K25" s="188">
        <v>0</v>
      </c>
      <c r="L25" s="188">
        <v>0</v>
      </c>
      <c r="M25" s="194">
        <v>0</v>
      </c>
      <c r="N25" s="188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86">
        <v>11</v>
      </c>
      <c r="G26" s="186">
        <v>0</v>
      </c>
      <c r="H26" s="187">
        <v>11</v>
      </c>
      <c r="I26" s="186">
        <v>0</v>
      </c>
      <c r="J26" s="187">
        <v>11</v>
      </c>
      <c r="K26" s="188">
        <v>0</v>
      </c>
      <c r="L26" s="188">
        <v>0</v>
      </c>
      <c r="M26" s="194">
        <v>0</v>
      </c>
      <c r="N26" s="188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86">
        <v>4</v>
      </c>
      <c r="G27" s="186">
        <v>0</v>
      </c>
      <c r="H27" s="187">
        <v>4</v>
      </c>
      <c r="I27" s="186">
        <v>0</v>
      </c>
      <c r="J27" s="187">
        <v>4</v>
      </c>
      <c r="K27" s="188">
        <v>1</v>
      </c>
      <c r="L27" s="188">
        <v>0</v>
      </c>
      <c r="M27" s="194">
        <v>1</v>
      </c>
      <c r="N27" s="188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86">
        <v>0</v>
      </c>
      <c r="G28" s="186">
        <v>0</v>
      </c>
      <c r="H28" s="187">
        <v>0</v>
      </c>
      <c r="I28" s="186">
        <v>0</v>
      </c>
      <c r="J28" s="187">
        <v>0</v>
      </c>
      <c r="K28" s="188">
        <v>0</v>
      </c>
      <c r="L28" s="188">
        <v>0</v>
      </c>
      <c r="M28" s="194">
        <v>0</v>
      </c>
      <c r="N28" s="188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86">
        <v>0</v>
      </c>
      <c r="G29" s="186">
        <v>0</v>
      </c>
      <c r="H29" s="187">
        <v>0</v>
      </c>
      <c r="I29" s="186">
        <v>0</v>
      </c>
      <c r="J29" s="187">
        <v>0</v>
      </c>
      <c r="K29" s="188">
        <v>0</v>
      </c>
      <c r="L29" s="188">
        <v>0</v>
      </c>
      <c r="M29" s="194">
        <v>0</v>
      </c>
      <c r="N29" s="188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86">
        <v>6</v>
      </c>
      <c r="G30" s="186">
        <v>0</v>
      </c>
      <c r="H30" s="187">
        <v>6</v>
      </c>
      <c r="I30" s="186">
        <v>0</v>
      </c>
      <c r="J30" s="187">
        <v>6</v>
      </c>
      <c r="K30" s="188">
        <v>0</v>
      </c>
      <c r="L30" s="188">
        <v>0</v>
      </c>
      <c r="M30" s="194">
        <v>0</v>
      </c>
      <c r="N30" s="188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86">
        <v>7</v>
      </c>
      <c r="G31" s="186">
        <v>0</v>
      </c>
      <c r="H31" s="187">
        <v>7</v>
      </c>
      <c r="I31" s="186">
        <v>0</v>
      </c>
      <c r="J31" s="187">
        <v>7</v>
      </c>
      <c r="K31" s="188">
        <v>0</v>
      </c>
      <c r="L31" s="188">
        <v>0</v>
      </c>
      <c r="M31" s="194">
        <v>0</v>
      </c>
      <c r="N31" s="188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186">
        <v>16</v>
      </c>
      <c r="G32" s="186">
        <v>0</v>
      </c>
      <c r="H32" s="187">
        <v>16</v>
      </c>
      <c r="I32" s="186">
        <v>0</v>
      </c>
      <c r="J32" s="187">
        <v>16</v>
      </c>
      <c r="K32" s="188">
        <v>0</v>
      </c>
      <c r="L32" s="188">
        <v>0</v>
      </c>
      <c r="M32" s="194">
        <v>0</v>
      </c>
      <c r="N32" s="188">
        <v>0</v>
      </c>
    </row>
    <row r="33" spans="1:14">
      <c r="A33" s="16"/>
      <c r="B33" s="12"/>
      <c r="C33" s="12"/>
      <c r="D33" s="15"/>
      <c r="E33" s="69">
        <v>4</v>
      </c>
      <c r="F33" s="186">
        <v>20</v>
      </c>
      <c r="G33" s="186">
        <v>0</v>
      </c>
      <c r="H33" s="187">
        <v>20</v>
      </c>
      <c r="I33" s="186">
        <v>0</v>
      </c>
      <c r="J33" s="187">
        <v>20</v>
      </c>
      <c r="K33" s="188">
        <v>0</v>
      </c>
      <c r="L33" s="188">
        <v>0</v>
      </c>
      <c r="M33" s="194">
        <v>0</v>
      </c>
      <c r="N33" s="188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86">
        <v>0</v>
      </c>
      <c r="G34" s="186">
        <v>3</v>
      </c>
      <c r="H34" s="187">
        <v>3</v>
      </c>
      <c r="I34" s="186">
        <v>0</v>
      </c>
      <c r="J34" s="187">
        <v>3</v>
      </c>
      <c r="K34" s="188">
        <v>0</v>
      </c>
      <c r="L34" s="188">
        <v>0</v>
      </c>
      <c r="M34" s="194">
        <v>0</v>
      </c>
      <c r="N34" s="188">
        <v>0</v>
      </c>
    </row>
    <row r="35" spans="1:14">
      <c r="A35" s="16"/>
      <c r="B35" s="12"/>
      <c r="C35" s="12"/>
      <c r="D35" s="15"/>
      <c r="E35" s="69">
        <v>2</v>
      </c>
      <c r="F35" s="186">
        <v>0</v>
      </c>
      <c r="G35" s="186">
        <v>47</v>
      </c>
      <c r="H35" s="187">
        <v>47</v>
      </c>
      <c r="I35" s="186">
        <v>0</v>
      </c>
      <c r="J35" s="187">
        <v>47</v>
      </c>
      <c r="K35" s="188">
        <v>0</v>
      </c>
      <c r="L35" s="188">
        <v>0</v>
      </c>
      <c r="M35" s="194">
        <v>0</v>
      </c>
      <c r="N35" s="188">
        <v>0</v>
      </c>
    </row>
    <row r="36" spans="1:14">
      <c r="A36" s="16"/>
      <c r="B36" s="14"/>
      <c r="C36" s="14"/>
      <c r="D36" s="15"/>
      <c r="E36" s="68">
        <v>1</v>
      </c>
      <c r="F36" s="186">
        <v>0</v>
      </c>
      <c r="G36" s="186">
        <v>9</v>
      </c>
      <c r="H36" s="187">
        <v>9</v>
      </c>
      <c r="I36" s="186">
        <v>32</v>
      </c>
      <c r="J36" s="187">
        <v>9</v>
      </c>
      <c r="K36" s="188">
        <v>0</v>
      </c>
      <c r="L36" s="188">
        <v>1</v>
      </c>
      <c r="M36" s="194">
        <v>1</v>
      </c>
      <c r="N36" s="188">
        <v>2</v>
      </c>
    </row>
    <row r="37" spans="1:14" ht="12.75" customHeight="1">
      <c r="A37" s="16"/>
      <c r="B37" s="374" t="s">
        <v>19</v>
      </c>
      <c r="C37" s="375"/>
      <c r="D37" s="375"/>
      <c r="E37" s="375"/>
      <c r="F37" s="193">
        <f>SUM(F24:F36)</f>
        <v>464</v>
      </c>
      <c r="G37" s="191">
        <f>SUM(G24:G36)</f>
        <v>59</v>
      </c>
      <c r="H37" s="195">
        <f>F37+G37</f>
        <v>523</v>
      </c>
      <c r="I37" s="196">
        <v>32</v>
      </c>
      <c r="J37" s="192">
        <f>H37+I37</f>
        <v>555</v>
      </c>
      <c r="K37" s="193">
        <f>SUM(K24:K36)</f>
        <v>149</v>
      </c>
      <c r="L37" s="191">
        <f>SUM(L24:L36)</f>
        <v>31</v>
      </c>
      <c r="M37" s="192">
        <f>SUM(M24:M36)</f>
        <v>180</v>
      </c>
      <c r="N37" s="193">
        <f>SUM(N24:N36)</f>
        <v>41</v>
      </c>
    </row>
    <row r="38" spans="1:14">
      <c r="A38" s="16"/>
      <c r="B38" s="68"/>
      <c r="C38" s="68"/>
      <c r="D38" s="19"/>
      <c r="E38" s="66">
        <v>13</v>
      </c>
      <c r="F38" s="186">
        <v>2</v>
      </c>
      <c r="G38" s="186">
        <v>0</v>
      </c>
      <c r="H38" s="190">
        <v>2</v>
      </c>
      <c r="I38" s="186">
        <v>0</v>
      </c>
      <c r="J38" s="190">
        <v>2</v>
      </c>
      <c r="K38" s="188">
        <v>3</v>
      </c>
      <c r="L38" s="188">
        <v>1</v>
      </c>
      <c r="M38" s="194">
        <v>4</v>
      </c>
      <c r="N38" s="188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86">
        <v>0</v>
      </c>
      <c r="G39" s="186">
        <v>0</v>
      </c>
      <c r="H39" s="190">
        <v>0</v>
      </c>
      <c r="I39" s="186">
        <v>0</v>
      </c>
      <c r="J39" s="190">
        <v>0</v>
      </c>
      <c r="K39" s="188">
        <v>0</v>
      </c>
      <c r="L39" s="188">
        <v>0</v>
      </c>
      <c r="M39" s="194">
        <v>0</v>
      </c>
      <c r="N39" s="188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86">
        <v>0</v>
      </c>
      <c r="G40" s="186">
        <v>0</v>
      </c>
      <c r="H40" s="190">
        <v>0</v>
      </c>
      <c r="I40" s="186">
        <v>0</v>
      </c>
      <c r="J40" s="190">
        <v>0</v>
      </c>
      <c r="K40" s="188">
        <v>0</v>
      </c>
      <c r="L40" s="188">
        <v>0</v>
      </c>
      <c r="M40" s="194">
        <v>0</v>
      </c>
      <c r="N40" s="188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86">
        <v>0</v>
      </c>
      <c r="G41" s="186">
        <v>0</v>
      </c>
      <c r="H41" s="190">
        <v>0</v>
      </c>
      <c r="I41" s="186">
        <v>0</v>
      </c>
      <c r="J41" s="190">
        <v>0</v>
      </c>
      <c r="K41" s="188">
        <v>0</v>
      </c>
      <c r="L41" s="188">
        <v>0</v>
      </c>
      <c r="M41" s="194">
        <v>0</v>
      </c>
      <c r="N41" s="188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86">
        <v>0</v>
      </c>
      <c r="G42" s="186">
        <v>0</v>
      </c>
      <c r="H42" s="190">
        <v>0</v>
      </c>
      <c r="I42" s="186">
        <v>0</v>
      </c>
      <c r="J42" s="190">
        <v>0</v>
      </c>
      <c r="K42" s="188">
        <v>0</v>
      </c>
      <c r="L42" s="188">
        <v>0</v>
      </c>
      <c r="M42" s="194">
        <v>0</v>
      </c>
      <c r="N42" s="188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86">
        <v>0</v>
      </c>
      <c r="G43" s="186">
        <v>0</v>
      </c>
      <c r="H43" s="190">
        <v>0</v>
      </c>
      <c r="I43" s="186">
        <v>0</v>
      </c>
      <c r="J43" s="190">
        <v>0</v>
      </c>
      <c r="K43" s="188">
        <v>0</v>
      </c>
      <c r="L43" s="188">
        <v>0</v>
      </c>
      <c r="M43" s="194">
        <v>0</v>
      </c>
      <c r="N43" s="188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86">
        <v>0</v>
      </c>
      <c r="G44" s="186">
        <v>0</v>
      </c>
      <c r="H44" s="190">
        <v>0</v>
      </c>
      <c r="I44" s="186">
        <v>0</v>
      </c>
      <c r="J44" s="190">
        <v>0</v>
      </c>
      <c r="K44" s="188">
        <v>0</v>
      </c>
      <c r="L44" s="188">
        <v>0</v>
      </c>
      <c r="M44" s="194">
        <v>0</v>
      </c>
      <c r="N44" s="188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86">
        <v>0</v>
      </c>
      <c r="G45" s="186">
        <v>0</v>
      </c>
      <c r="H45" s="190">
        <v>0</v>
      </c>
      <c r="I45" s="186">
        <v>0</v>
      </c>
      <c r="J45" s="190">
        <v>0</v>
      </c>
      <c r="K45" s="188">
        <v>0</v>
      </c>
      <c r="L45" s="188">
        <v>0</v>
      </c>
      <c r="M45" s="194">
        <v>0</v>
      </c>
      <c r="N45" s="188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86">
        <v>0</v>
      </c>
      <c r="G46" s="186">
        <v>0</v>
      </c>
      <c r="H46" s="190">
        <v>0</v>
      </c>
      <c r="I46" s="186">
        <v>0</v>
      </c>
      <c r="J46" s="190">
        <v>0</v>
      </c>
      <c r="K46" s="188">
        <v>0</v>
      </c>
      <c r="L46" s="188">
        <v>0</v>
      </c>
      <c r="M46" s="194">
        <v>0</v>
      </c>
      <c r="N46" s="188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86">
        <v>0</v>
      </c>
      <c r="G47" s="186">
        <v>0</v>
      </c>
      <c r="H47" s="190">
        <v>0</v>
      </c>
      <c r="I47" s="186">
        <v>0</v>
      </c>
      <c r="J47" s="190">
        <v>0</v>
      </c>
      <c r="K47" s="188">
        <v>0</v>
      </c>
      <c r="L47" s="188">
        <v>0</v>
      </c>
      <c r="M47" s="194">
        <v>0</v>
      </c>
      <c r="N47" s="188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86">
        <v>0</v>
      </c>
      <c r="G48" s="186">
        <v>0</v>
      </c>
      <c r="H48" s="190">
        <v>0</v>
      </c>
      <c r="I48" s="186">
        <v>0</v>
      </c>
      <c r="J48" s="190">
        <v>0</v>
      </c>
      <c r="K48" s="188">
        <v>0</v>
      </c>
      <c r="L48" s="188">
        <v>0</v>
      </c>
      <c r="M48" s="194">
        <v>0</v>
      </c>
      <c r="N48" s="188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86">
        <v>0</v>
      </c>
      <c r="G49" s="186">
        <v>0</v>
      </c>
      <c r="H49" s="190">
        <v>0</v>
      </c>
      <c r="I49" s="186">
        <v>0</v>
      </c>
      <c r="J49" s="190">
        <v>0</v>
      </c>
      <c r="K49" s="188">
        <v>0</v>
      </c>
      <c r="L49" s="188">
        <v>0</v>
      </c>
      <c r="M49" s="194">
        <v>0</v>
      </c>
      <c r="N49" s="188">
        <v>0</v>
      </c>
    </row>
    <row r="50" spans="1:14">
      <c r="A50" s="16"/>
      <c r="B50" s="14"/>
      <c r="C50" s="15"/>
      <c r="D50" s="14"/>
      <c r="E50" s="68">
        <v>1</v>
      </c>
      <c r="F50" s="197">
        <v>0</v>
      </c>
      <c r="G50" s="197">
        <v>0</v>
      </c>
      <c r="H50" s="190">
        <v>0</v>
      </c>
      <c r="I50" s="186">
        <v>0</v>
      </c>
      <c r="J50" s="190">
        <v>0</v>
      </c>
      <c r="K50" s="188">
        <v>0</v>
      </c>
      <c r="L50" s="188">
        <v>0</v>
      </c>
      <c r="M50" s="198">
        <v>0</v>
      </c>
      <c r="N50" s="188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191">
        <f>SUM(F38:F50)</f>
        <v>2</v>
      </c>
      <c r="G51" s="191">
        <f>SUM(G38:G50)</f>
        <v>0</v>
      </c>
      <c r="H51" s="191">
        <f>F51+G51</f>
        <v>2</v>
      </c>
      <c r="I51" s="191">
        <v>0</v>
      </c>
      <c r="J51" s="191">
        <f>H51+I51</f>
        <v>2</v>
      </c>
      <c r="K51" s="191">
        <f>SUM(K38:K50)</f>
        <v>3</v>
      </c>
      <c r="L51" s="191">
        <f>SUM(L38:L50)</f>
        <v>1</v>
      </c>
      <c r="M51" s="191">
        <f>SUM(M38:M50)</f>
        <v>4</v>
      </c>
      <c r="N51" s="191">
        <f>SUM(N38:N50)</f>
        <v>1</v>
      </c>
    </row>
    <row r="52" spans="1:14">
      <c r="A52" s="61"/>
      <c r="B52" s="374" t="s">
        <v>37</v>
      </c>
      <c r="C52" s="375"/>
      <c r="D52" s="375"/>
      <c r="E52" s="37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2.75" customHeight="1">
      <c r="A53" s="61"/>
      <c r="B53" s="372" t="s">
        <v>40</v>
      </c>
      <c r="C53" s="372"/>
      <c r="D53" s="372"/>
      <c r="E53" s="372"/>
      <c r="F53" s="191">
        <f>F51+F37+F23</f>
        <v>629</v>
      </c>
      <c r="G53" s="191">
        <f>G51+G37+G23</f>
        <v>102</v>
      </c>
      <c r="H53" s="191">
        <f>H23+H37+H51</f>
        <v>731</v>
      </c>
      <c r="I53" s="191">
        <f>I23+I37+I51</f>
        <v>45</v>
      </c>
      <c r="J53" s="191">
        <f>H53+I53</f>
        <v>776</v>
      </c>
      <c r="K53" s="191">
        <f>K51+K37+K23</f>
        <v>251</v>
      </c>
      <c r="L53" s="191">
        <f>L51+L37+L23</f>
        <v>38</v>
      </c>
      <c r="M53" s="191">
        <f>M51+M37+M23</f>
        <v>289</v>
      </c>
      <c r="N53" s="191">
        <f>N51+N37+N23</f>
        <v>49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28" sqref="R2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4.25" customHeight="1">
      <c r="A2" s="61"/>
      <c r="B2" s="62" t="s">
        <v>34</v>
      </c>
      <c r="C2" s="63"/>
      <c r="D2" s="378" t="s">
        <v>84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49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332">
        <v>592</v>
      </c>
      <c r="G10" s="332"/>
      <c r="H10" s="333">
        <v>592</v>
      </c>
      <c r="I10" s="332"/>
      <c r="J10" s="333">
        <v>592</v>
      </c>
      <c r="K10" s="334">
        <v>505</v>
      </c>
      <c r="L10" s="334">
        <v>43</v>
      </c>
      <c r="M10" s="335">
        <v>548</v>
      </c>
      <c r="N10" s="334">
        <v>52</v>
      </c>
    </row>
    <row r="11" spans="1:14" ht="14.25" customHeight="1">
      <c r="A11" s="16"/>
      <c r="B11" s="12" t="s">
        <v>1</v>
      </c>
      <c r="C11" s="17" t="s">
        <v>0</v>
      </c>
      <c r="D11" s="9"/>
      <c r="E11" s="69">
        <v>12</v>
      </c>
      <c r="F11" s="332">
        <v>40</v>
      </c>
      <c r="G11" s="332"/>
      <c r="H11" s="333">
        <v>40</v>
      </c>
      <c r="I11" s="332"/>
      <c r="J11" s="333">
        <v>40</v>
      </c>
      <c r="K11" s="334">
        <v>6</v>
      </c>
      <c r="L11" s="336"/>
      <c r="M11" s="335">
        <v>6</v>
      </c>
      <c r="N11" s="336"/>
    </row>
    <row r="12" spans="1:14" ht="14.25" customHeight="1">
      <c r="A12" s="16"/>
      <c r="B12" s="12" t="s">
        <v>2</v>
      </c>
      <c r="C12" s="18"/>
      <c r="D12" s="13" t="s">
        <v>6</v>
      </c>
      <c r="E12" s="69">
        <v>11</v>
      </c>
      <c r="F12" s="332">
        <v>27</v>
      </c>
      <c r="G12" s="332"/>
      <c r="H12" s="333">
        <v>27</v>
      </c>
      <c r="I12" s="332"/>
      <c r="J12" s="333">
        <v>27</v>
      </c>
      <c r="K12" s="334">
        <v>2</v>
      </c>
      <c r="L12" s="336"/>
      <c r="M12" s="335">
        <v>2</v>
      </c>
      <c r="N12" s="336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332">
        <v>23</v>
      </c>
      <c r="G13" s="332"/>
      <c r="H13" s="333">
        <v>23</v>
      </c>
      <c r="I13" s="332"/>
      <c r="J13" s="333">
        <v>23</v>
      </c>
      <c r="K13" s="334">
        <v>5</v>
      </c>
      <c r="L13" s="336"/>
      <c r="M13" s="335">
        <v>5</v>
      </c>
      <c r="N13" s="336"/>
    </row>
    <row r="14" spans="1:14" ht="14.25" customHeight="1">
      <c r="A14" s="16"/>
      <c r="B14" s="12" t="s">
        <v>3</v>
      </c>
      <c r="C14" s="17"/>
      <c r="D14" s="13" t="s">
        <v>25</v>
      </c>
      <c r="E14" s="69">
        <v>9</v>
      </c>
      <c r="F14" s="332">
        <v>32</v>
      </c>
      <c r="G14" s="332"/>
      <c r="H14" s="333">
        <v>32</v>
      </c>
      <c r="I14" s="332"/>
      <c r="J14" s="333">
        <v>32</v>
      </c>
      <c r="K14" s="336"/>
      <c r="L14" s="336"/>
      <c r="M14" s="335">
        <v>0</v>
      </c>
      <c r="N14" s="336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332">
        <v>82</v>
      </c>
      <c r="G15" s="332"/>
      <c r="H15" s="333">
        <v>82</v>
      </c>
      <c r="I15" s="332"/>
      <c r="J15" s="333">
        <v>82</v>
      </c>
      <c r="K15" s="334">
        <v>1</v>
      </c>
      <c r="L15" s="336"/>
      <c r="M15" s="335">
        <v>1</v>
      </c>
      <c r="N15" s="336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332">
        <v>69</v>
      </c>
      <c r="G16" s="332"/>
      <c r="H16" s="333">
        <v>69</v>
      </c>
      <c r="I16" s="332"/>
      <c r="J16" s="333">
        <v>69</v>
      </c>
      <c r="K16" s="334">
        <v>2</v>
      </c>
      <c r="L16" s="336"/>
      <c r="M16" s="335">
        <v>2</v>
      </c>
      <c r="N16" s="336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332">
        <v>78</v>
      </c>
      <c r="G17" s="332"/>
      <c r="H17" s="333">
        <v>78</v>
      </c>
      <c r="I17" s="332"/>
      <c r="J17" s="333">
        <v>78</v>
      </c>
      <c r="K17" s="336"/>
      <c r="L17" s="336"/>
      <c r="M17" s="335">
        <v>0</v>
      </c>
      <c r="N17" s="336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332">
        <v>54</v>
      </c>
      <c r="G18" s="332"/>
      <c r="H18" s="333">
        <v>54</v>
      </c>
      <c r="I18" s="332"/>
      <c r="J18" s="333">
        <v>54</v>
      </c>
      <c r="K18" s="334">
        <v>2</v>
      </c>
      <c r="L18" s="336"/>
      <c r="M18" s="335">
        <v>2</v>
      </c>
      <c r="N18" s="336"/>
    </row>
    <row r="19" spans="1:14">
      <c r="A19" s="16"/>
      <c r="B19" s="12"/>
      <c r="C19" s="17"/>
      <c r="D19" s="13" t="s">
        <v>12</v>
      </c>
      <c r="E19" s="69">
        <v>4</v>
      </c>
      <c r="F19" s="332">
        <v>68</v>
      </c>
      <c r="G19" s="332"/>
      <c r="H19" s="333">
        <v>68</v>
      </c>
      <c r="I19" s="332"/>
      <c r="J19" s="333">
        <v>68</v>
      </c>
      <c r="K19" s="336"/>
      <c r="L19" s="336"/>
      <c r="M19" s="335">
        <v>0</v>
      </c>
      <c r="N19" s="336"/>
    </row>
    <row r="20" spans="1:14">
      <c r="A20" s="16"/>
      <c r="B20" s="12"/>
      <c r="C20" s="17" t="s">
        <v>1</v>
      </c>
      <c r="D20" s="9"/>
      <c r="E20" s="69">
        <v>3</v>
      </c>
      <c r="F20" s="332"/>
      <c r="G20" s="332">
        <v>26</v>
      </c>
      <c r="H20" s="333">
        <v>26</v>
      </c>
      <c r="I20" s="332"/>
      <c r="J20" s="333">
        <v>26</v>
      </c>
      <c r="K20" s="336"/>
      <c r="L20" s="336"/>
      <c r="M20" s="335">
        <v>0</v>
      </c>
      <c r="N20" s="336"/>
    </row>
    <row r="21" spans="1:14">
      <c r="A21" s="16"/>
      <c r="B21" s="12"/>
      <c r="C21" s="17"/>
      <c r="D21" s="9"/>
      <c r="E21" s="69">
        <v>2</v>
      </c>
      <c r="F21" s="332"/>
      <c r="G21" s="332">
        <v>42</v>
      </c>
      <c r="H21" s="333">
        <v>42</v>
      </c>
      <c r="I21" s="332"/>
      <c r="J21" s="333">
        <v>42</v>
      </c>
      <c r="K21" s="336"/>
      <c r="L21" s="336"/>
      <c r="M21" s="335">
        <v>0</v>
      </c>
      <c r="N21" s="336"/>
    </row>
    <row r="22" spans="1:14">
      <c r="A22" s="16"/>
      <c r="B22" s="14"/>
      <c r="C22" s="18"/>
      <c r="D22" s="9"/>
      <c r="E22" s="68">
        <v>1</v>
      </c>
      <c r="F22" s="332"/>
      <c r="G22" s="332">
        <v>28</v>
      </c>
      <c r="H22" s="333">
        <v>28</v>
      </c>
      <c r="I22" s="332">
        <v>51</v>
      </c>
      <c r="J22" s="333">
        <v>79</v>
      </c>
      <c r="K22" s="336"/>
      <c r="L22" s="336"/>
      <c r="M22" s="335">
        <v>0</v>
      </c>
      <c r="N22" s="336"/>
    </row>
    <row r="23" spans="1:14" ht="12.75" customHeight="1">
      <c r="A23" s="16"/>
      <c r="B23" s="374" t="s">
        <v>18</v>
      </c>
      <c r="C23" s="375"/>
      <c r="D23" s="375"/>
      <c r="E23" s="376"/>
      <c r="F23" s="333">
        <v>1065</v>
      </c>
      <c r="G23" s="333">
        <v>96</v>
      </c>
      <c r="H23" s="337">
        <v>1161</v>
      </c>
      <c r="I23" s="333">
        <v>51</v>
      </c>
      <c r="J23" s="337">
        <v>1212</v>
      </c>
      <c r="K23" s="338">
        <v>523</v>
      </c>
      <c r="L23" s="338">
        <v>43</v>
      </c>
      <c r="M23" s="333">
        <v>566</v>
      </c>
      <c r="N23" s="333">
        <v>52</v>
      </c>
    </row>
    <row r="24" spans="1:14">
      <c r="A24" s="16"/>
      <c r="B24" s="12"/>
      <c r="C24" s="12"/>
      <c r="D24" s="15"/>
      <c r="E24" s="14">
        <v>13</v>
      </c>
      <c r="F24" s="332">
        <v>1143</v>
      </c>
      <c r="G24" s="332"/>
      <c r="H24" s="333">
        <v>1143</v>
      </c>
      <c r="I24" s="332"/>
      <c r="J24" s="333">
        <v>1143</v>
      </c>
      <c r="K24" s="334">
        <v>504</v>
      </c>
      <c r="L24" s="334">
        <v>50</v>
      </c>
      <c r="M24" s="339">
        <v>554</v>
      </c>
      <c r="N24" s="334">
        <v>58</v>
      </c>
    </row>
    <row r="25" spans="1:14">
      <c r="A25" s="16"/>
      <c r="B25" s="12"/>
      <c r="C25" s="12" t="s">
        <v>0</v>
      </c>
      <c r="D25" s="15"/>
      <c r="E25" s="69">
        <v>12</v>
      </c>
      <c r="F25" s="332">
        <v>49</v>
      </c>
      <c r="G25" s="332"/>
      <c r="H25" s="333">
        <v>49</v>
      </c>
      <c r="I25" s="332"/>
      <c r="J25" s="333">
        <v>49</v>
      </c>
      <c r="K25" s="334">
        <v>5</v>
      </c>
      <c r="L25" s="336"/>
      <c r="M25" s="339">
        <v>5</v>
      </c>
      <c r="N25" s="336"/>
    </row>
    <row r="26" spans="1:14">
      <c r="A26" s="16"/>
      <c r="B26" s="12" t="s">
        <v>7</v>
      </c>
      <c r="C26" s="14"/>
      <c r="D26" s="15"/>
      <c r="E26" s="69">
        <v>11</v>
      </c>
      <c r="F26" s="332">
        <v>39</v>
      </c>
      <c r="G26" s="332"/>
      <c r="H26" s="333">
        <v>39</v>
      </c>
      <c r="I26" s="332"/>
      <c r="J26" s="333">
        <v>39</v>
      </c>
      <c r="K26" s="334">
        <v>3</v>
      </c>
      <c r="L26" s="334">
        <v>2</v>
      </c>
      <c r="M26" s="339">
        <v>5</v>
      </c>
      <c r="N26" s="334">
        <v>2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332">
        <v>50</v>
      </c>
      <c r="G27" s="332"/>
      <c r="H27" s="333">
        <v>50</v>
      </c>
      <c r="I27" s="332"/>
      <c r="J27" s="333">
        <v>50</v>
      </c>
      <c r="K27" s="334">
        <v>3</v>
      </c>
      <c r="L27" s="334">
        <v>1</v>
      </c>
      <c r="M27" s="339">
        <v>4</v>
      </c>
      <c r="N27" s="334">
        <v>1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332">
        <v>27</v>
      </c>
      <c r="G28" s="332"/>
      <c r="H28" s="333">
        <v>27</v>
      </c>
      <c r="I28" s="332"/>
      <c r="J28" s="333">
        <v>27</v>
      </c>
      <c r="K28" s="334">
        <v>3</v>
      </c>
      <c r="L28" s="336"/>
      <c r="M28" s="339">
        <v>3</v>
      </c>
      <c r="N28" s="336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332">
        <v>92</v>
      </c>
      <c r="G29" s="332"/>
      <c r="H29" s="333">
        <v>92</v>
      </c>
      <c r="I29" s="332"/>
      <c r="J29" s="333">
        <v>92</v>
      </c>
      <c r="K29" s="334">
        <v>2</v>
      </c>
      <c r="L29" s="334">
        <v>2</v>
      </c>
      <c r="M29" s="339">
        <v>4</v>
      </c>
      <c r="N29" s="334">
        <v>2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332">
        <v>145</v>
      </c>
      <c r="G30" s="332"/>
      <c r="H30" s="333">
        <v>145</v>
      </c>
      <c r="I30" s="332"/>
      <c r="J30" s="333">
        <v>145</v>
      </c>
      <c r="K30" s="336"/>
      <c r="L30" s="336"/>
      <c r="M30" s="339">
        <v>0</v>
      </c>
      <c r="N30" s="336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332">
        <v>95</v>
      </c>
      <c r="G31" s="332"/>
      <c r="H31" s="333">
        <v>95</v>
      </c>
      <c r="I31" s="332"/>
      <c r="J31" s="333">
        <v>95</v>
      </c>
      <c r="K31" s="336"/>
      <c r="L31" s="336"/>
      <c r="M31" s="339">
        <v>0</v>
      </c>
      <c r="N31" s="336"/>
    </row>
    <row r="32" spans="1:14">
      <c r="A32" s="16"/>
      <c r="B32" s="12" t="s">
        <v>9</v>
      </c>
      <c r="C32" s="68"/>
      <c r="D32" s="15"/>
      <c r="E32" s="69">
        <v>5</v>
      </c>
      <c r="F32" s="332">
        <v>75</v>
      </c>
      <c r="G32" s="332"/>
      <c r="H32" s="333">
        <v>75</v>
      </c>
      <c r="I32" s="332"/>
      <c r="J32" s="333">
        <v>75</v>
      </c>
      <c r="K32" s="334">
        <v>4</v>
      </c>
      <c r="L32" s="336"/>
      <c r="M32" s="339">
        <v>4</v>
      </c>
      <c r="N32" s="336"/>
    </row>
    <row r="33" spans="1:14">
      <c r="A33" s="16"/>
      <c r="B33" s="12"/>
      <c r="C33" s="12"/>
      <c r="D33" s="15"/>
      <c r="E33" s="69">
        <v>4</v>
      </c>
      <c r="F33" s="332">
        <v>119</v>
      </c>
      <c r="G33" s="332"/>
      <c r="H33" s="333">
        <v>119</v>
      </c>
      <c r="I33" s="332"/>
      <c r="J33" s="333">
        <v>119</v>
      </c>
      <c r="K33" s="336"/>
      <c r="L33" s="334">
        <v>1</v>
      </c>
      <c r="M33" s="339">
        <v>1</v>
      </c>
      <c r="N33" s="334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332"/>
      <c r="G34" s="332">
        <v>104</v>
      </c>
      <c r="H34" s="333">
        <v>104</v>
      </c>
      <c r="I34" s="332"/>
      <c r="J34" s="333">
        <v>104</v>
      </c>
      <c r="K34" s="336"/>
      <c r="L34" s="334">
        <v>1</v>
      </c>
      <c r="M34" s="339">
        <v>1</v>
      </c>
      <c r="N34" s="334">
        <v>1</v>
      </c>
    </row>
    <row r="35" spans="1:14">
      <c r="A35" s="16"/>
      <c r="B35" s="12"/>
      <c r="C35" s="12"/>
      <c r="D35" s="15"/>
      <c r="E35" s="69">
        <v>2</v>
      </c>
      <c r="F35" s="332"/>
      <c r="G35" s="332">
        <v>64</v>
      </c>
      <c r="H35" s="333">
        <v>64</v>
      </c>
      <c r="I35" s="332"/>
      <c r="J35" s="333">
        <v>64</v>
      </c>
      <c r="K35" s="336"/>
      <c r="L35" s="336"/>
      <c r="M35" s="339">
        <v>0</v>
      </c>
      <c r="N35" s="336"/>
    </row>
    <row r="36" spans="1:14">
      <c r="A36" s="16"/>
      <c r="B36" s="14"/>
      <c r="C36" s="14"/>
      <c r="D36" s="15"/>
      <c r="E36" s="68">
        <v>1</v>
      </c>
      <c r="F36" s="332"/>
      <c r="G36" s="332">
        <v>55</v>
      </c>
      <c r="H36" s="333">
        <v>55</v>
      </c>
      <c r="I36" s="332">
        <v>79</v>
      </c>
      <c r="J36" s="333">
        <v>134</v>
      </c>
      <c r="K36" s="336"/>
      <c r="L36" s="334">
        <v>1</v>
      </c>
      <c r="M36" s="339">
        <v>1</v>
      </c>
      <c r="N36" s="334">
        <v>2</v>
      </c>
    </row>
    <row r="37" spans="1:14" ht="12.75" customHeight="1">
      <c r="A37" s="16"/>
      <c r="B37" s="374" t="s">
        <v>19</v>
      </c>
      <c r="C37" s="375"/>
      <c r="D37" s="375"/>
      <c r="E37" s="375"/>
      <c r="F37" s="338">
        <v>1834</v>
      </c>
      <c r="G37" s="333">
        <v>223</v>
      </c>
      <c r="H37" s="340">
        <v>2057</v>
      </c>
      <c r="I37" s="341">
        <v>79</v>
      </c>
      <c r="J37" s="337">
        <v>2136</v>
      </c>
      <c r="K37" s="338">
        <v>524</v>
      </c>
      <c r="L37" s="333">
        <v>58</v>
      </c>
      <c r="M37" s="337">
        <v>582</v>
      </c>
      <c r="N37" s="338">
        <v>67</v>
      </c>
    </row>
    <row r="38" spans="1:14">
      <c r="A38" s="16"/>
      <c r="B38" s="68"/>
      <c r="C38" s="68"/>
      <c r="D38" s="19"/>
      <c r="E38" s="66">
        <v>13</v>
      </c>
      <c r="F38" s="332">
        <v>4</v>
      </c>
      <c r="G38" s="332"/>
      <c r="H38" s="333">
        <v>4</v>
      </c>
      <c r="I38" s="332"/>
      <c r="J38" s="333">
        <v>4</v>
      </c>
      <c r="K38" s="334">
        <v>1</v>
      </c>
      <c r="L38" s="336"/>
      <c r="M38" s="339">
        <v>1</v>
      </c>
      <c r="N38" s="336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332"/>
      <c r="G39" s="332"/>
      <c r="H39" s="333">
        <v>0</v>
      </c>
      <c r="I39" s="332"/>
      <c r="J39" s="333">
        <v>0</v>
      </c>
      <c r="K39" s="336"/>
      <c r="L39" s="336"/>
      <c r="M39" s="339">
        <v>0</v>
      </c>
      <c r="N39" s="336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332"/>
      <c r="G40" s="332"/>
      <c r="H40" s="333">
        <v>0</v>
      </c>
      <c r="I40" s="332"/>
      <c r="J40" s="333">
        <v>0</v>
      </c>
      <c r="K40" s="336"/>
      <c r="L40" s="336"/>
      <c r="M40" s="339">
        <v>0</v>
      </c>
      <c r="N40" s="336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332"/>
      <c r="G41" s="332"/>
      <c r="H41" s="333">
        <v>0</v>
      </c>
      <c r="I41" s="332"/>
      <c r="J41" s="333">
        <v>0</v>
      </c>
      <c r="K41" s="334">
        <v>1</v>
      </c>
      <c r="L41" s="336"/>
      <c r="M41" s="339">
        <v>1</v>
      </c>
      <c r="N41" s="336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332"/>
      <c r="G42" s="332"/>
      <c r="H42" s="333">
        <v>0</v>
      </c>
      <c r="I42" s="332"/>
      <c r="J42" s="333">
        <v>0</v>
      </c>
      <c r="K42" s="336"/>
      <c r="L42" s="336"/>
      <c r="M42" s="339">
        <v>0</v>
      </c>
      <c r="N42" s="336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332"/>
      <c r="G43" s="332"/>
      <c r="H43" s="333">
        <v>0</v>
      </c>
      <c r="I43" s="332"/>
      <c r="J43" s="333">
        <v>0</v>
      </c>
      <c r="K43" s="336"/>
      <c r="L43" s="336"/>
      <c r="M43" s="339">
        <v>0</v>
      </c>
      <c r="N43" s="336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332"/>
      <c r="G44" s="332"/>
      <c r="H44" s="333">
        <v>0</v>
      </c>
      <c r="I44" s="332"/>
      <c r="J44" s="333">
        <v>0</v>
      </c>
      <c r="K44" s="336"/>
      <c r="L44" s="336"/>
      <c r="M44" s="339">
        <v>0</v>
      </c>
      <c r="N44" s="336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332"/>
      <c r="G45" s="332"/>
      <c r="H45" s="333">
        <v>0</v>
      </c>
      <c r="I45" s="332"/>
      <c r="J45" s="333">
        <v>0</v>
      </c>
      <c r="K45" s="336"/>
      <c r="L45" s="336"/>
      <c r="M45" s="339">
        <v>0</v>
      </c>
      <c r="N45" s="336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332"/>
      <c r="G46" s="332"/>
      <c r="H46" s="333">
        <v>0</v>
      </c>
      <c r="I46" s="332"/>
      <c r="J46" s="333">
        <v>0</v>
      </c>
      <c r="K46" s="336"/>
      <c r="L46" s="336"/>
      <c r="M46" s="339">
        <v>0</v>
      </c>
      <c r="N46" s="336"/>
    </row>
    <row r="47" spans="1:14">
      <c r="A47" s="16"/>
      <c r="B47" s="12"/>
      <c r="C47" s="12"/>
      <c r="D47" s="15" t="s">
        <v>7</v>
      </c>
      <c r="E47" s="66">
        <v>4</v>
      </c>
      <c r="F47" s="332"/>
      <c r="G47" s="332"/>
      <c r="H47" s="333">
        <v>0</v>
      </c>
      <c r="I47" s="332"/>
      <c r="J47" s="333">
        <v>0</v>
      </c>
      <c r="K47" s="336"/>
      <c r="L47" s="336"/>
      <c r="M47" s="339">
        <v>0</v>
      </c>
      <c r="N47" s="336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332"/>
      <c r="G48" s="332"/>
      <c r="H48" s="333">
        <v>0</v>
      </c>
      <c r="I48" s="332"/>
      <c r="J48" s="333">
        <v>0</v>
      </c>
      <c r="K48" s="336"/>
      <c r="L48" s="336"/>
      <c r="M48" s="339">
        <v>0</v>
      </c>
      <c r="N48" s="336"/>
    </row>
    <row r="49" spans="1:14">
      <c r="A49" s="16"/>
      <c r="B49" s="12"/>
      <c r="C49" s="12"/>
      <c r="D49" s="15" t="s">
        <v>3</v>
      </c>
      <c r="E49" s="66">
        <v>2</v>
      </c>
      <c r="F49" s="332"/>
      <c r="G49" s="332"/>
      <c r="H49" s="333">
        <v>0</v>
      </c>
      <c r="I49" s="332"/>
      <c r="J49" s="333">
        <v>0</v>
      </c>
      <c r="K49" s="336"/>
      <c r="L49" s="336"/>
      <c r="M49" s="339">
        <v>0</v>
      </c>
      <c r="N49" s="336"/>
    </row>
    <row r="50" spans="1:14">
      <c r="A50" s="16"/>
      <c r="B50" s="14"/>
      <c r="C50" s="15"/>
      <c r="D50" s="14"/>
      <c r="E50" s="68">
        <v>1</v>
      </c>
      <c r="F50" s="342"/>
      <c r="G50" s="342"/>
      <c r="H50" s="343">
        <v>0</v>
      </c>
      <c r="I50" s="342">
        <v>2</v>
      </c>
      <c r="J50" s="343">
        <v>2</v>
      </c>
      <c r="K50" s="344"/>
      <c r="L50" s="344"/>
      <c r="M50" s="345">
        <v>0</v>
      </c>
      <c r="N50" s="344"/>
    </row>
    <row r="51" spans="1:14" ht="12.75" customHeight="1">
      <c r="A51" s="61"/>
      <c r="B51" s="377" t="s">
        <v>20</v>
      </c>
      <c r="C51" s="377"/>
      <c r="D51" s="377"/>
      <c r="E51" s="377"/>
      <c r="F51" s="333">
        <v>4</v>
      </c>
      <c r="G51" s="333">
        <v>0</v>
      </c>
      <c r="H51" s="333">
        <v>4</v>
      </c>
      <c r="I51" s="333">
        <v>2</v>
      </c>
      <c r="J51" s="333">
        <v>6</v>
      </c>
      <c r="K51" s="333">
        <v>2</v>
      </c>
      <c r="L51" s="333">
        <v>0</v>
      </c>
      <c r="M51" s="333">
        <v>2</v>
      </c>
      <c r="N51" s="333">
        <v>0</v>
      </c>
    </row>
    <row r="52" spans="1:14">
      <c r="A52" s="61"/>
      <c r="B52" s="374" t="s">
        <v>37</v>
      </c>
      <c r="C52" s="375"/>
      <c r="D52" s="375"/>
      <c r="E52" s="376"/>
      <c r="F52" s="332"/>
      <c r="G52" s="332"/>
      <c r="H52" s="332"/>
      <c r="I52" s="332"/>
      <c r="J52" s="332"/>
      <c r="K52" s="332"/>
      <c r="L52" s="332"/>
      <c r="M52" s="332">
        <v>0</v>
      </c>
      <c r="N52" s="332"/>
    </row>
    <row r="53" spans="1:14" ht="12.75" customHeight="1">
      <c r="A53" s="61"/>
      <c r="B53" s="372" t="s">
        <v>40</v>
      </c>
      <c r="C53" s="372"/>
      <c r="D53" s="372"/>
      <c r="E53" s="372"/>
      <c r="F53" s="346">
        <v>2903</v>
      </c>
      <c r="G53" s="346">
        <v>319</v>
      </c>
      <c r="H53" s="346">
        <v>3222</v>
      </c>
      <c r="I53" s="346">
        <v>132</v>
      </c>
      <c r="J53" s="346">
        <v>3354</v>
      </c>
      <c r="K53" s="346">
        <v>1049</v>
      </c>
      <c r="L53" s="346">
        <v>101</v>
      </c>
      <c r="M53" s="346">
        <v>1150</v>
      </c>
      <c r="N53" s="346">
        <v>119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22" sqref="R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68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69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157">
        <v>93</v>
      </c>
      <c r="G10" s="157">
        <v>0</v>
      </c>
      <c r="H10" s="151">
        <f>F10+G10</f>
        <v>93</v>
      </c>
      <c r="I10" s="157">
        <v>0</v>
      </c>
      <c r="J10" s="151">
        <f>H10+I10</f>
        <v>93</v>
      </c>
      <c r="K10" s="161">
        <v>35</v>
      </c>
      <c r="L10" s="161">
        <v>5</v>
      </c>
      <c r="M10" s="152">
        <f>K10+L10</f>
        <v>40</v>
      </c>
      <c r="N10" s="161">
        <v>7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57">
        <v>6</v>
      </c>
      <c r="G11" s="160">
        <v>0</v>
      </c>
      <c r="H11" s="151">
        <f t="shared" ref="H11:H22" si="0">F11+G11</f>
        <v>6</v>
      </c>
      <c r="I11" s="157">
        <v>0</v>
      </c>
      <c r="J11" s="151">
        <f t="shared" ref="J11:J50" si="1">H11+I11</f>
        <v>6</v>
      </c>
      <c r="K11" s="161">
        <v>0</v>
      </c>
      <c r="L11" s="183">
        <v>0</v>
      </c>
      <c r="M11" s="152">
        <f t="shared" ref="M11:M22" si="2">K11+L11</f>
        <v>0</v>
      </c>
      <c r="N11" s="183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57">
        <v>6</v>
      </c>
      <c r="G12" s="160">
        <v>0</v>
      </c>
      <c r="H12" s="151">
        <f t="shared" si="0"/>
        <v>6</v>
      </c>
      <c r="I12" s="157">
        <v>0</v>
      </c>
      <c r="J12" s="151">
        <f t="shared" si="1"/>
        <v>6</v>
      </c>
      <c r="K12" s="183">
        <v>0</v>
      </c>
      <c r="L12" s="183">
        <v>0</v>
      </c>
      <c r="M12" s="152">
        <f t="shared" si="2"/>
        <v>0</v>
      </c>
      <c r="N12" s="183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57">
        <v>5</v>
      </c>
      <c r="G13" s="160">
        <v>0</v>
      </c>
      <c r="H13" s="151">
        <f t="shared" si="0"/>
        <v>5</v>
      </c>
      <c r="I13" s="157">
        <v>0</v>
      </c>
      <c r="J13" s="151">
        <f t="shared" si="1"/>
        <v>5</v>
      </c>
      <c r="K13" s="183">
        <v>0</v>
      </c>
      <c r="L13" s="183">
        <v>0</v>
      </c>
      <c r="M13" s="152">
        <f t="shared" si="2"/>
        <v>0</v>
      </c>
      <c r="N13" s="183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57">
        <v>27</v>
      </c>
      <c r="G14" s="160">
        <v>0</v>
      </c>
      <c r="H14" s="151">
        <f t="shared" si="0"/>
        <v>27</v>
      </c>
      <c r="I14" s="157">
        <v>0</v>
      </c>
      <c r="J14" s="151">
        <f t="shared" si="1"/>
        <v>27</v>
      </c>
      <c r="K14" s="183">
        <v>0</v>
      </c>
      <c r="L14" s="183">
        <v>0</v>
      </c>
      <c r="M14" s="152">
        <f t="shared" si="2"/>
        <v>0</v>
      </c>
      <c r="N14" s="183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57">
        <v>16</v>
      </c>
      <c r="G15" s="160">
        <v>0</v>
      </c>
      <c r="H15" s="151">
        <f t="shared" si="0"/>
        <v>16</v>
      </c>
      <c r="I15" s="157">
        <v>0</v>
      </c>
      <c r="J15" s="151">
        <f t="shared" si="1"/>
        <v>16</v>
      </c>
      <c r="K15" s="183">
        <v>0</v>
      </c>
      <c r="L15" s="183">
        <v>0</v>
      </c>
      <c r="M15" s="152">
        <f t="shared" si="2"/>
        <v>0</v>
      </c>
      <c r="N15" s="183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57">
        <v>3</v>
      </c>
      <c r="G16" s="160">
        <v>0</v>
      </c>
      <c r="H16" s="151">
        <f t="shared" si="0"/>
        <v>3</v>
      </c>
      <c r="I16" s="157">
        <v>0</v>
      </c>
      <c r="J16" s="151">
        <f t="shared" si="1"/>
        <v>3</v>
      </c>
      <c r="K16" s="183">
        <v>0</v>
      </c>
      <c r="L16" s="183">
        <v>0</v>
      </c>
      <c r="M16" s="152">
        <f t="shared" si="2"/>
        <v>0</v>
      </c>
      <c r="N16" s="183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57">
        <v>10</v>
      </c>
      <c r="G17" s="160">
        <v>0</v>
      </c>
      <c r="H17" s="151">
        <f t="shared" si="0"/>
        <v>10</v>
      </c>
      <c r="I17" s="157">
        <v>0</v>
      </c>
      <c r="J17" s="151">
        <f t="shared" si="1"/>
        <v>10</v>
      </c>
      <c r="K17" s="183">
        <v>0</v>
      </c>
      <c r="L17" s="183">
        <v>0</v>
      </c>
      <c r="M17" s="152">
        <f t="shared" si="2"/>
        <v>0</v>
      </c>
      <c r="N17" s="183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57">
        <v>10</v>
      </c>
      <c r="G18" s="160">
        <v>0</v>
      </c>
      <c r="H18" s="151">
        <f t="shared" si="0"/>
        <v>10</v>
      </c>
      <c r="I18" s="157">
        <v>0</v>
      </c>
      <c r="J18" s="151">
        <f t="shared" si="1"/>
        <v>10</v>
      </c>
      <c r="K18" s="183">
        <v>0</v>
      </c>
      <c r="L18" s="183">
        <v>0</v>
      </c>
      <c r="M18" s="152">
        <f t="shared" si="2"/>
        <v>0</v>
      </c>
      <c r="N18" s="183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57">
        <v>22</v>
      </c>
      <c r="G19" s="160">
        <v>0</v>
      </c>
      <c r="H19" s="151">
        <f t="shared" si="0"/>
        <v>22</v>
      </c>
      <c r="I19" s="157">
        <v>0</v>
      </c>
      <c r="J19" s="151">
        <f t="shared" si="1"/>
        <v>22</v>
      </c>
      <c r="K19" s="183">
        <v>0</v>
      </c>
      <c r="L19" s="183">
        <v>0</v>
      </c>
      <c r="M19" s="152">
        <f t="shared" si="2"/>
        <v>0</v>
      </c>
      <c r="N19" s="183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57">
        <v>0</v>
      </c>
      <c r="G20" s="160">
        <v>7</v>
      </c>
      <c r="H20" s="151">
        <f t="shared" si="0"/>
        <v>7</v>
      </c>
      <c r="I20" s="157">
        <v>0</v>
      </c>
      <c r="J20" s="151">
        <f t="shared" si="1"/>
        <v>7</v>
      </c>
      <c r="K20" s="183">
        <v>0</v>
      </c>
      <c r="L20" s="183">
        <v>0</v>
      </c>
      <c r="M20" s="152">
        <f t="shared" si="2"/>
        <v>0</v>
      </c>
      <c r="N20" s="183">
        <v>0</v>
      </c>
    </row>
    <row r="21" spans="1:14">
      <c r="A21" s="16"/>
      <c r="B21" s="12"/>
      <c r="C21" s="17"/>
      <c r="D21" s="9"/>
      <c r="E21" s="69">
        <v>2</v>
      </c>
      <c r="F21" s="157">
        <v>0</v>
      </c>
      <c r="G21" s="160">
        <v>8</v>
      </c>
      <c r="H21" s="151">
        <f t="shared" si="0"/>
        <v>8</v>
      </c>
      <c r="I21" s="157">
        <v>0</v>
      </c>
      <c r="J21" s="151">
        <f t="shared" si="1"/>
        <v>8</v>
      </c>
      <c r="K21" s="183">
        <v>0</v>
      </c>
      <c r="L21" s="183">
        <v>0</v>
      </c>
      <c r="M21" s="152">
        <f t="shared" si="2"/>
        <v>0</v>
      </c>
      <c r="N21" s="183">
        <v>0</v>
      </c>
    </row>
    <row r="22" spans="1:14">
      <c r="A22" s="16"/>
      <c r="B22" s="14"/>
      <c r="C22" s="18"/>
      <c r="D22" s="9"/>
      <c r="E22" s="68">
        <v>1</v>
      </c>
      <c r="F22" s="157">
        <v>0</v>
      </c>
      <c r="G22" s="160">
        <v>8</v>
      </c>
      <c r="H22" s="151">
        <f t="shared" si="0"/>
        <v>8</v>
      </c>
      <c r="I22" s="157">
        <v>5</v>
      </c>
      <c r="J22" s="151">
        <f t="shared" si="1"/>
        <v>13</v>
      </c>
      <c r="K22" s="183">
        <v>0</v>
      </c>
      <c r="L22" s="183">
        <v>0</v>
      </c>
      <c r="M22" s="152">
        <f t="shared" si="2"/>
        <v>0</v>
      </c>
      <c r="N22" s="183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151">
        <f t="shared" ref="F23:N23" si="3">SUM(F10:F22)</f>
        <v>198</v>
      </c>
      <c r="G23" s="151">
        <f t="shared" si="3"/>
        <v>23</v>
      </c>
      <c r="H23" s="131">
        <f t="shared" si="3"/>
        <v>221</v>
      </c>
      <c r="I23" s="151">
        <f t="shared" si="3"/>
        <v>5</v>
      </c>
      <c r="J23" s="131">
        <f t="shared" si="3"/>
        <v>226</v>
      </c>
      <c r="K23" s="153">
        <f t="shared" si="3"/>
        <v>35</v>
      </c>
      <c r="L23" s="153">
        <f t="shared" si="3"/>
        <v>5</v>
      </c>
      <c r="M23" s="151">
        <f t="shared" si="3"/>
        <v>40</v>
      </c>
      <c r="N23" s="151">
        <f t="shared" si="3"/>
        <v>7</v>
      </c>
    </row>
    <row r="24" spans="1:14">
      <c r="A24" s="16"/>
      <c r="B24" s="12"/>
      <c r="C24" s="12"/>
      <c r="D24" s="15"/>
      <c r="E24" s="14">
        <v>13</v>
      </c>
      <c r="F24" s="150">
        <v>201</v>
      </c>
      <c r="G24" s="150">
        <v>0</v>
      </c>
      <c r="H24" s="151">
        <f>F24+G24</f>
        <v>201</v>
      </c>
      <c r="I24" s="185">
        <v>0</v>
      </c>
      <c r="J24" s="151">
        <f t="shared" si="1"/>
        <v>201</v>
      </c>
      <c r="K24" s="150">
        <v>23</v>
      </c>
      <c r="L24" s="150">
        <v>4</v>
      </c>
      <c r="M24" s="154">
        <f>K24+L24</f>
        <v>27</v>
      </c>
      <c r="N24" s="150">
        <v>5</v>
      </c>
    </row>
    <row r="25" spans="1:14">
      <c r="A25" s="16"/>
      <c r="B25" s="12"/>
      <c r="C25" s="12" t="s">
        <v>0</v>
      </c>
      <c r="D25" s="15"/>
      <c r="E25" s="69">
        <v>12</v>
      </c>
      <c r="F25" s="150">
        <v>11</v>
      </c>
      <c r="G25" s="150">
        <v>0</v>
      </c>
      <c r="H25" s="151">
        <f t="shared" ref="H25:H50" si="4">F25+G25</f>
        <v>11</v>
      </c>
      <c r="I25" s="185">
        <v>0</v>
      </c>
      <c r="J25" s="151">
        <f t="shared" si="1"/>
        <v>11</v>
      </c>
      <c r="K25" s="150">
        <v>0</v>
      </c>
      <c r="L25" s="150">
        <v>0</v>
      </c>
      <c r="M25" s="154">
        <f t="shared" ref="M25:M36" si="5">K25+L25</f>
        <v>0</v>
      </c>
      <c r="N25" s="150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50">
        <v>4</v>
      </c>
      <c r="G26" s="150">
        <v>0</v>
      </c>
      <c r="H26" s="151">
        <f t="shared" si="4"/>
        <v>4</v>
      </c>
      <c r="I26" s="185">
        <v>0</v>
      </c>
      <c r="J26" s="151">
        <f t="shared" si="1"/>
        <v>4</v>
      </c>
      <c r="K26" s="150">
        <v>1</v>
      </c>
      <c r="L26" s="150">
        <v>0</v>
      </c>
      <c r="M26" s="154">
        <f t="shared" si="5"/>
        <v>1</v>
      </c>
      <c r="N26" s="150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50">
        <v>4</v>
      </c>
      <c r="G27" s="150">
        <v>0</v>
      </c>
      <c r="H27" s="151">
        <f t="shared" si="4"/>
        <v>4</v>
      </c>
      <c r="I27" s="185">
        <v>0</v>
      </c>
      <c r="J27" s="151">
        <f t="shared" si="1"/>
        <v>4</v>
      </c>
      <c r="K27" s="150">
        <v>0</v>
      </c>
      <c r="L27" s="150">
        <v>0</v>
      </c>
      <c r="M27" s="154">
        <f t="shared" si="5"/>
        <v>0</v>
      </c>
      <c r="N27" s="150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50">
        <v>12</v>
      </c>
      <c r="G28" s="150">
        <v>0</v>
      </c>
      <c r="H28" s="151">
        <f t="shared" si="4"/>
        <v>12</v>
      </c>
      <c r="I28" s="185">
        <v>0</v>
      </c>
      <c r="J28" s="151">
        <f t="shared" si="1"/>
        <v>12</v>
      </c>
      <c r="K28" s="150">
        <v>0</v>
      </c>
      <c r="L28" s="150">
        <v>0</v>
      </c>
      <c r="M28" s="154">
        <f t="shared" si="5"/>
        <v>0</v>
      </c>
      <c r="N28" s="15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50">
        <v>4</v>
      </c>
      <c r="G29" s="150">
        <v>0</v>
      </c>
      <c r="H29" s="151">
        <f t="shared" si="4"/>
        <v>4</v>
      </c>
      <c r="I29" s="185">
        <v>0</v>
      </c>
      <c r="J29" s="151">
        <f t="shared" si="1"/>
        <v>4</v>
      </c>
      <c r="K29" s="150">
        <v>0</v>
      </c>
      <c r="L29" s="150">
        <v>1</v>
      </c>
      <c r="M29" s="154">
        <f t="shared" si="5"/>
        <v>1</v>
      </c>
      <c r="N29" s="150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50">
        <v>8</v>
      </c>
      <c r="G30" s="150">
        <v>0</v>
      </c>
      <c r="H30" s="151">
        <f t="shared" si="4"/>
        <v>8</v>
      </c>
      <c r="I30" s="185">
        <v>0</v>
      </c>
      <c r="J30" s="151">
        <f t="shared" si="1"/>
        <v>8</v>
      </c>
      <c r="K30" s="150">
        <v>0</v>
      </c>
      <c r="L30" s="150">
        <v>0</v>
      </c>
      <c r="M30" s="154">
        <f t="shared" si="5"/>
        <v>0</v>
      </c>
      <c r="N30" s="150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50">
        <v>8</v>
      </c>
      <c r="G31" s="150">
        <v>0</v>
      </c>
      <c r="H31" s="151">
        <f t="shared" si="4"/>
        <v>8</v>
      </c>
      <c r="I31" s="185">
        <v>0</v>
      </c>
      <c r="J31" s="151">
        <f t="shared" si="1"/>
        <v>8</v>
      </c>
      <c r="K31" s="150">
        <v>0</v>
      </c>
      <c r="L31" s="150">
        <v>1</v>
      </c>
      <c r="M31" s="154">
        <f t="shared" si="5"/>
        <v>1</v>
      </c>
      <c r="N31" s="150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150">
        <v>9</v>
      </c>
      <c r="G32" s="150">
        <v>0</v>
      </c>
      <c r="H32" s="151">
        <f t="shared" si="4"/>
        <v>9</v>
      </c>
      <c r="I32" s="185">
        <v>0</v>
      </c>
      <c r="J32" s="151">
        <f t="shared" si="1"/>
        <v>9</v>
      </c>
      <c r="K32" s="150">
        <v>0</v>
      </c>
      <c r="L32" s="150">
        <v>0</v>
      </c>
      <c r="M32" s="154">
        <f t="shared" si="5"/>
        <v>0</v>
      </c>
      <c r="N32" s="150">
        <v>0</v>
      </c>
    </row>
    <row r="33" spans="1:14">
      <c r="A33" s="16"/>
      <c r="B33" s="12"/>
      <c r="C33" s="12"/>
      <c r="D33" s="15"/>
      <c r="E33" s="69">
        <v>4</v>
      </c>
      <c r="F33" s="150">
        <v>24</v>
      </c>
      <c r="G33" s="150">
        <v>0</v>
      </c>
      <c r="H33" s="151">
        <f t="shared" si="4"/>
        <v>24</v>
      </c>
      <c r="I33" s="185">
        <v>0</v>
      </c>
      <c r="J33" s="151">
        <f t="shared" si="1"/>
        <v>24</v>
      </c>
      <c r="K33" s="150">
        <v>1</v>
      </c>
      <c r="L33" s="150">
        <v>0</v>
      </c>
      <c r="M33" s="154">
        <f t="shared" si="5"/>
        <v>1</v>
      </c>
      <c r="N33" s="150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50">
        <v>0</v>
      </c>
      <c r="G34" s="150">
        <v>9</v>
      </c>
      <c r="H34" s="151">
        <f t="shared" si="4"/>
        <v>9</v>
      </c>
      <c r="I34" s="157">
        <v>0</v>
      </c>
      <c r="J34" s="151">
        <f t="shared" si="1"/>
        <v>9</v>
      </c>
      <c r="K34" s="150">
        <v>0</v>
      </c>
      <c r="L34" s="150">
        <v>0</v>
      </c>
      <c r="M34" s="154">
        <f t="shared" si="5"/>
        <v>0</v>
      </c>
      <c r="N34" s="150">
        <v>0</v>
      </c>
    </row>
    <row r="35" spans="1:14">
      <c r="A35" s="16"/>
      <c r="B35" s="12"/>
      <c r="C35" s="12"/>
      <c r="D35" s="15"/>
      <c r="E35" s="69">
        <v>2</v>
      </c>
      <c r="F35" s="150">
        <v>0</v>
      </c>
      <c r="G35" s="150">
        <v>18</v>
      </c>
      <c r="H35" s="151">
        <f t="shared" si="4"/>
        <v>18</v>
      </c>
      <c r="I35" s="157">
        <v>0</v>
      </c>
      <c r="J35" s="151">
        <f t="shared" si="1"/>
        <v>18</v>
      </c>
      <c r="K35" s="150">
        <v>0</v>
      </c>
      <c r="L35" s="150">
        <v>0</v>
      </c>
      <c r="M35" s="154">
        <f t="shared" si="5"/>
        <v>0</v>
      </c>
      <c r="N35" s="150">
        <v>0</v>
      </c>
    </row>
    <row r="36" spans="1:14">
      <c r="A36" s="16"/>
      <c r="B36" s="14"/>
      <c r="C36" s="14"/>
      <c r="D36" s="15"/>
      <c r="E36" s="68">
        <v>1</v>
      </c>
      <c r="F36" s="150">
        <v>0</v>
      </c>
      <c r="G36" s="150">
        <v>6</v>
      </c>
      <c r="H36" s="151">
        <f t="shared" si="4"/>
        <v>6</v>
      </c>
      <c r="I36" s="157">
        <v>11</v>
      </c>
      <c r="J36" s="151">
        <f t="shared" si="1"/>
        <v>17</v>
      </c>
      <c r="K36" s="150">
        <v>0</v>
      </c>
      <c r="L36" s="150">
        <v>0</v>
      </c>
      <c r="M36" s="154">
        <f t="shared" si="5"/>
        <v>0</v>
      </c>
      <c r="N36" s="150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153">
        <f t="shared" ref="F37:N37" si="6">SUM(F24:F36)</f>
        <v>285</v>
      </c>
      <c r="G37" s="151">
        <f t="shared" si="6"/>
        <v>33</v>
      </c>
      <c r="H37" s="135">
        <f t="shared" si="6"/>
        <v>318</v>
      </c>
      <c r="I37" s="136">
        <f t="shared" si="6"/>
        <v>11</v>
      </c>
      <c r="J37" s="131">
        <f t="shared" si="6"/>
        <v>329</v>
      </c>
      <c r="K37" s="153">
        <f t="shared" si="6"/>
        <v>25</v>
      </c>
      <c r="L37" s="151">
        <f t="shared" si="6"/>
        <v>6</v>
      </c>
      <c r="M37" s="131">
        <f t="shared" si="6"/>
        <v>31</v>
      </c>
      <c r="N37" s="153">
        <f t="shared" si="6"/>
        <v>9</v>
      </c>
    </row>
    <row r="38" spans="1:14">
      <c r="A38" s="16"/>
      <c r="B38" s="68"/>
      <c r="C38" s="68"/>
      <c r="D38" s="19"/>
      <c r="E38" s="66">
        <v>13</v>
      </c>
      <c r="F38" s="150">
        <v>0</v>
      </c>
      <c r="G38" s="150">
        <v>0</v>
      </c>
      <c r="H38" s="151">
        <f t="shared" si="4"/>
        <v>0</v>
      </c>
      <c r="I38" s="185">
        <v>0</v>
      </c>
      <c r="J38" s="151">
        <f t="shared" si="1"/>
        <v>0</v>
      </c>
      <c r="K38" s="185">
        <v>0</v>
      </c>
      <c r="L38" s="185">
        <v>0</v>
      </c>
      <c r="M38" s="154">
        <f>K38+L38</f>
        <v>0</v>
      </c>
      <c r="N38" s="185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50">
        <v>0</v>
      </c>
      <c r="G39" s="150">
        <v>0</v>
      </c>
      <c r="H39" s="151">
        <f t="shared" si="4"/>
        <v>0</v>
      </c>
      <c r="I39" s="185">
        <v>0</v>
      </c>
      <c r="J39" s="151">
        <f t="shared" si="1"/>
        <v>0</v>
      </c>
      <c r="K39" s="185">
        <v>0</v>
      </c>
      <c r="L39" s="185">
        <v>0</v>
      </c>
      <c r="M39" s="154">
        <f t="shared" ref="M39:M50" si="7">K39+L39</f>
        <v>0</v>
      </c>
      <c r="N39" s="185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50">
        <v>0</v>
      </c>
      <c r="G40" s="150">
        <v>0</v>
      </c>
      <c r="H40" s="151">
        <f t="shared" si="4"/>
        <v>0</v>
      </c>
      <c r="I40" s="185">
        <v>0</v>
      </c>
      <c r="J40" s="151">
        <f t="shared" si="1"/>
        <v>0</v>
      </c>
      <c r="K40" s="185">
        <v>0</v>
      </c>
      <c r="L40" s="185">
        <v>0</v>
      </c>
      <c r="M40" s="154">
        <f t="shared" si="7"/>
        <v>0</v>
      </c>
      <c r="N40" s="185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50">
        <v>0</v>
      </c>
      <c r="G41" s="150">
        <v>0</v>
      </c>
      <c r="H41" s="151">
        <f t="shared" si="4"/>
        <v>0</v>
      </c>
      <c r="I41" s="185">
        <v>0</v>
      </c>
      <c r="J41" s="151">
        <f t="shared" si="1"/>
        <v>0</v>
      </c>
      <c r="K41" s="185">
        <v>0</v>
      </c>
      <c r="L41" s="185">
        <v>0</v>
      </c>
      <c r="M41" s="154">
        <f t="shared" si="7"/>
        <v>0</v>
      </c>
      <c r="N41" s="185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50">
        <v>0</v>
      </c>
      <c r="G42" s="150">
        <v>0</v>
      </c>
      <c r="H42" s="151">
        <f t="shared" si="4"/>
        <v>0</v>
      </c>
      <c r="I42" s="185">
        <v>0</v>
      </c>
      <c r="J42" s="151">
        <f t="shared" si="1"/>
        <v>0</v>
      </c>
      <c r="K42" s="185">
        <v>0</v>
      </c>
      <c r="L42" s="185">
        <v>0</v>
      </c>
      <c r="M42" s="154">
        <f t="shared" si="7"/>
        <v>0</v>
      </c>
      <c r="N42" s="185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50">
        <v>0</v>
      </c>
      <c r="G43" s="150">
        <v>0</v>
      </c>
      <c r="H43" s="151">
        <f t="shared" si="4"/>
        <v>0</v>
      </c>
      <c r="I43" s="185">
        <v>0</v>
      </c>
      <c r="J43" s="151">
        <f t="shared" si="1"/>
        <v>0</v>
      </c>
      <c r="K43" s="185">
        <v>0</v>
      </c>
      <c r="L43" s="185">
        <v>0</v>
      </c>
      <c r="M43" s="154">
        <f t="shared" si="7"/>
        <v>0</v>
      </c>
      <c r="N43" s="185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50">
        <v>0</v>
      </c>
      <c r="G44" s="150">
        <v>0</v>
      </c>
      <c r="H44" s="151">
        <f t="shared" si="4"/>
        <v>0</v>
      </c>
      <c r="I44" s="185">
        <v>0</v>
      </c>
      <c r="J44" s="151">
        <f t="shared" si="1"/>
        <v>0</v>
      </c>
      <c r="K44" s="185">
        <v>0</v>
      </c>
      <c r="L44" s="185">
        <v>0</v>
      </c>
      <c r="M44" s="154">
        <f t="shared" si="7"/>
        <v>0</v>
      </c>
      <c r="N44" s="185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50">
        <v>0</v>
      </c>
      <c r="G45" s="150">
        <v>0</v>
      </c>
      <c r="H45" s="151">
        <f t="shared" si="4"/>
        <v>0</v>
      </c>
      <c r="I45" s="185">
        <v>0</v>
      </c>
      <c r="J45" s="151">
        <f t="shared" si="1"/>
        <v>0</v>
      </c>
      <c r="K45" s="185">
        <v>0</v>
      </c>
      <c r="L45" s="185">
        <v>0</v>
      </c>
      <c r="M45" s="154">
        <f t="shared" si="7"/>
        <v>0</v>
      </c>
      <c r="N45" s="185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50">
        <v>0</v>
      </c>
      <c r="G46" s="150">
        <v>0</v>
      </c>
      <c r="H46" s="151">
        <f t="shared" si="4"/>
        <v>0</v>
      </c>
      <c r="I46" s="185">
        <v>0</v>
      </c>
      <c r="J46" s="151">
        <f t="shared" si="1"/>
        <v>0</v>
      </c>
      <c r="K46" s="185">
        <v>0</v>
      </c>
      <c r="L46" s="185">
        <v>0</v>
      </c>
      <c r="M46" s="154">
        <f t="shared" si="7"/>
        <v>0</v>
      </c>
      <c r="N46" s="185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50">
        <v>0</v>
      </c>
      <c r="G47" s="150">
        <v>0</v>
      </c>
      <c r="H47" s="151">
        <f t="shared" si="4"/>
        <v>0</v>
      </c>
      <c r="I47" s="185">
        <v>0</v>
      </c>
      <c r="J47" s="151">
        <f t="shared" si="1"/>
        <v>0</v>
      </c>
      <c r="K47" s="185">
        <v>0</v>
      </c>
      <c r="L47" s="185">
        <v>0</v>
      </c>
      <c r="M47" s="154">
        <f t="shared" si="7"/>
        <v>0</v>
      </c>
      <c r="N47" s="185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50">
        <v>0</v>
      </c>
      <c r="G48" s="150">
        <v>0</v>
      </c>
      <c r="H48" s="151">
        <f t="shared" si="4"/>
        <v>0</v>
      </c>
      <c r="I48" s="185">
        <v>0</v>
      </c>
      <c r="J48" s="151">
        <f t="shared" si="1"/>
        <v>0</v>
      </c>
      <c r="K48" s="185">
        <v>0</v>
      </c>
      <c r="L48" s="185">
        <v>0</v>
      </c>
      <c r="M48" s="154">
        <f t="shared" si="7"/>
        <v>0</v>
      </c>
      <c r="N48" s="185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50">
        <v>0</v>
      </c>
      <c r="G49" s="150">
        <v>0</v>
      </c>
      <c r="H49" s="151">
        <f t="shared" si="4"/>
        <v>0</v>
      </c>
      <c r="I49" s="185">
        <v>0</v>
      </c>
      <c r="J49" s="151">
        <f t="shared" si="1"/>
        <v>0</v>
      </c>
      <c r="K49" s="185">
        <v>0</v>
      </c>
      <c r="L49" s="185">
        <v>0</v>
      </c>
      <c r="M49" s="154">
        <f t="shared" si="7"/>
        <v>0</v>
      </c>
      <c r="N49" s="185">
        <v>0</v>
      </c>
    </row>
    <row r="50" spans="1:14">
      <c r="A50" s="16"/>
      <c r="B50" s="14"/>
      <c r="C50" s="15"/>
      <c r="D50" s="14"/>
      <c r="E50" s="68">
        <v>1</v>
      </c>
      <c r="F50" s="150">
        <v>0</v>
      </c>
      <c r="G50" s="150">
        <v>0</v>
      </c>
      <c r="H50" s="155">
        <f t="shared" si="4"/>
        <v>0</v>
      </c>
      <c r="I50" s="185">
        <v>0</v>
      </c>
      <c r="J50" s="155">
        <f t="shared" si="1"/>
        <v>0</v>
      </c>
      <c r="K50" s="185">
        <v>0</v>
      </c>
      <c r="L50" s="185">
        <v>0</v>
      </c>
      <c r="M50" s="156">
        <f t="shared" si="7"/>
        <v>0</v>
      </c>
      <c r="N50" s="185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151">
        <f t="shared" ref="F51:N51" si="8">SUM(F38:F50)</f>
        <v>0</v>
      </c>
      <c r="G51" s="151">
        <f t="shared" si="8"/>
        <v>0</v>
      </c>
      <c r="H51" s="151">
        <f t="shared" si="8"/>
        <v>0</v>
      </c>
      <c r="I51" s="151">
        <f t="shared" si="8"/>
        <v>0</v>
      </c>
      <c r="J51" s="151">
        <f t="shared" si="8"/>
        <v>0</v>
      </c>
      <c r="K51" s="151">
        <f t="shared" si="8"/>
        <v>0</v>
      </c>
      <c r="L51" s="151">
        <f t="shared" si="8"/>
        <v>0</v>
      </c>
      <c r="M51" s="151">
        <f t="shared" si="8"/>
        <v>0</v>
      </c>
      <c r="N51" s="151">
        <f t="shared" si="8"/>
        <v>0</v>
      </c>
    </row>
    <row r="52" spans="1:14">
      <c r="A52" s="61"/>
      <c r="B52" s="374" t="s">
        <v>37</v>
      </c>
      <c r="C52" s="375"/>
      <c r="D52" s="375"/>
      <c r="E52" s="376"/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7">
        <v>0</v>
      </c>
      <c r="L52" s="157">
        <v>0</v>
      </c>
      <c r="M52" s="157">
        <f>SUM(K52:L52)</f>
        <v>0</v>
      </c>
      <c r="N52" s="157">
        <v>0</v>
      </c>
    </row>
    <row r="53" spans="1:14" ht="12.75" customHeight="1">
      <c r="A53" s="61"/>
      <c r="B53" s="372" t="s">
        <v>40</v>
      </c>
      <c r="C53" s="372"/>
      <c r="D53" s="372"/>
      <c r="E53" s="372"/>
      <c r="F53" s="158">
        <f t="shared" ref="F53:N53" si="9">+F23+F37+F51+F52</f>
        <v>483</v>
      </c>
      <c r="G53" s="158">
        <f t="shared" si="9"/>
        <v>56</v>
      </c>
      <c r="H53" s="158">
        <f t="shared" si="9"/>
        <v>539</v>
      </c>
      <c r="I53" s="158">
        <f t="shared" si="9"/>
        <v>16</v>
      </c>
      <c r="J53" s="158">
        <f t="shared" si="9"/>
        <v>555</v>
      </c>
      <c r="K53" s="158">
        <f t="shared" si="9"/>
        <v>60</v>
      </c>
      <c r="L53" s="158">
        <f t="shared" si="9"/>
        <v>11</v>
      </c>
      <c r="M53" s="158">
        <f t="shared" si="9"/>
        <v>71</v>
      </c>
      <c r="N53" s="158">
        <f t="shared" si="9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27" sqref="Q2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70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59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290">
        <v>120</v>
      </c>
      <c r="G10" s="290">
        <v>0</v>
      </c>
      <c r="H10" s="293">
        <v>120</v>
      </c>
      <c r="I10" s="290">
        <v>0</v>
      </c>
      <c r="J10" s="293">
        <v>120</v>
      </c>
      <c r="K10" s="291">
        <v>55</v>
      </c>
      <c r="L10" s="291">
        <v>9</v>
      </c>
      <c r="M10" s="294">
        <v>64</v>
      </c>
      <c r="N10" s="291">
        <v>10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90">
        <v>4</v>
      </c>
      <c r="G11" s="303">
        <v>0</v>
      </c>
      <c r="H11" s="293">
        <v>4</v>
      </c>
      <c r="I11" s="303">
        <v>0</v>
      </c>
      <c r="J11" s="293">
        <v>4</v>
      </c>
      <c r="K11" s="291">
        <v>0</v>
      </c>
      <c r="L11" s="291">
        <v>0</v>
      </c>
      <c r="M11" s="294">
        <v>0</v>
      </c>
      <c r="N11" s="29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90">
        <v>4</v>
      </c>
      <c r="G12" s="303">
        <v>0</v>
      </c>
      <c r="H12" s="293">
        <v>4</v>
      </c>
      <c r="I12" s="303">
        <v>0</v>
      </c>
      <c r="J12" s="293">
        <v>4</v>
      </c>
      <c r="K12" s="291">
        <v>0</v>
      </c>
      <c r="L12" s="291">
        <v>0</v>
      </c>
      <c r="M12" s="294">
        <v>0</v>
      </c>
      <c r="N12" s="29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90">
        <v>5</v>
      </c>
      <c r="G13" s="303">
        <v>0</v>
      </c>
      <c r="H13" s="293">
        <v>5</v>
      </c>
      <c r="I13" s="303">
        <v>0</v>
      </c>
      <c r="J13" s="293">
        <v>5</v>
      </c>
      <c r="K13" s="304">
        <v>0</v>
      </c>
      <c r="L13" s="291">
        <v>1</v>
      </c>
      <c r="M13" s="294">
        <v>1</v>
      </c>
      <c r="N13" s="291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90">
        <v>49</v>
      </c>
      <c r="G14" s="303">
        <v>0</v>
      </c>
      <c r="H14" s="293">
        <v>49</v>
      </c>
      <c r="I14" s="303">
        <v>0</v>
      </c>
      <c r="J14" s="293">
        <v>49</v>
      </c>
      <c r="K14" s="304">
        <v>0</v>
      </c>
      <c r="L14" s="291">
        <v>0</v>
      </c>
      <c r="M14" s="294">
        <v>0</v>
      </c>
      <c r="N14" s="29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90">
        <v>39</v>
      </c>
      <c r="G15" s="303">
        <v>0</v>
      </c>
      <c r="H15" s="293">
        <v>39</v>
      </c>
      <c r="I15" s="303">
        <v>0</v>
      </c>
      <c r="J15" s="293">
        <v>39</v>
      </c>
      <c r="K15" s="304">
        <v>0</v>
      </c>
      <c r="L15" s="291">
        <v>0</v>
      </c>
      <c r="M15" s="294">
        <v>0</v>
      </c>
      <c r="N15" s="29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90">
        <v>11</v>
      </c>
      <c r="G16" s="303">
        <v>0</v>
      </c>
      <c r="H16" s="293">
        <v>11</v>
      </c>
      <c r="I16" s="303">
        <v>0</v>
      </c>
      <c r="J16" s="293">
        <v>11</v>
      </c>
      <c r="K16" s="291">
        <v>1</v>
      </c>
      <c r="L16" s="291">
        <v>0</v>
      </c>
      <c r="M16" s="294">
        <v>1</v>
      </c>
      <c r="N16" s="29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90">
        <v>22</v>
      </c>
      <c r="G17" s="303">
        <v>0</v>
      </c>
      <c r="H17" s="293">
        <v>22</v>
      </c>
      <c r="I17" s="303">
        <v>0</v>
      </c>
      <c r="J17" s="293">
        <v>22</v>
      </c>
      <c r="K17" s="291">
        <v>0</v>
      </c>
      <c r="L17" s="291">
        <v>0</v>
      </c>
      <c r="M17" s="294">
        <v>0</v>
      </c>
      <c r="N17" s="29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90">
        <v>22</v>
      </c>
      <c r="G18" s="303">
        <v>0</v>
      </c>
      <c r="H18" s="293">
        <v>22</v>
      </c>
      <c r="I18" s="303">
        <v>0</v>
      </c>
      <c r="J18" s="293">
        <v>22</v>
      </c>
      <c r="K18" s="291">
        <v>0</v>
      </c>
      <c r="L18" s="291">
        <v>0</v>
      </c>
      <c r="M18" s="294">
        <v>0</v>
      </c>
      <c r="N18" s="29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290">
        <v>10</v>
      </c>
      <c r="G19" s="303">
        <v>0</v>
      </c>
      <c r="H19" s="293">
        <v>10</v>
      </c>
      <c r="I19" s="303">
        <v>0</v>
      </c>
      <c r="J19" s="293">
        <v>10</v>
      </c>
      <c r="K19" s="291">
        <v>0</v>
      </c>
      <c r="L19" s="291">
        <v>0</v>
      </c>
      <c r="M19" s="294">
        <v>0</v>
      </c>
      <c r="N19" s="29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290">
        <v>0</v>
      </c>
      <c r="G20" s="303">
        <v>7</v>
      </c>
      <c r="H20" s="293">
        <v>7</v>
      </c>
      <c r="I20" s="303">
        <v>0</v>
      </c>
      <c r="J20" s="293">
        <v>7</v>
      </c>
      <c r="K20" s="291">
        <v>0</v>
      </c>
      <c r="L20" s="291">
        <v>0</v>
      </c>
      <c r="M20" s="294">
        <v>0</v>
      </c>
      <c r="N20" s="291">
        <v>0</v>
      </c>
    </row>
    <row r="21" spans="1:14">
      <c r="A21" s="16"/>
      <c r="B21" s="12"/>
      <c r="C21" s="17"/>
      <c r="D21" s="9"/>
      <c r="E21" s="69">
        <v>2</v>
      </c>
      <c r="F21" s="290">
        <v>0</v>
      </c>
      <c r="G21" s="303">
        <v>9</v>
      </c>
      <c r="H21" s="293">
        <v>9</v>
      </c>
      <c r="I21" s="303">
        <v>0</v>
      </c>
      <c r="J21" s="293">
        <v>9</v>
      </c>
      <c r="K21" s="291">
        <v>0</v>
      </c>
      <c r="L21" s="291">
        <v>0</v>
      </c>
      <c r="M21" s="294">
        <v>0</v>
      </c>
      <c r="N21" s="291">
        <v>0</v>
      </c>
    </row>
    <row r="22" spans="1:14">
      <c r="A22" s="16"/>
      <c r="B22" s="14"/>
      <c r="C22" s="18"/>
      <c r="D22" s="9"/>
      <c r="E22" s="68">
        <v>1</v>
      </c>
      <c r="F22" s="290">
        <v>0</v>
      </c>
      <c r="G22" s="303">
        <v>4</v>
      </c>
      <c r="H22" s="293">
        <v>4</v>
      </c>
      <c r="I22" s="290">
        <v>7</v>
      </c>
      <c r="J22" s="293">
        <v>11</v>
      </c>
      <c r="K22" s="291">
        <v>1</v>
      </c>
      <c r="L22" s="291">
        <v>0</v>
      </c>
      <c r="M22" s="294">
        <v>1</v>
      </c>
      <c r="N22" s="291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293">
        <v>286</v>
      </c>
      <c r="G23" s="293">
        <v>20</v>
      </c>
      <c r="H23" s="295">
        <v>306</v>
      </c>
      <c r="I23" s="293">
        <v>7</v>
      </c>
      <c r="J23" s="295">
        <v>313</v>
      </c>
      <c r="K23" s="296">
        <v>57</v>
      </c>
      <c r="L23" s="296">
        <v>10</v>
      </c>
      <c r="M23" s="293">
        <v>67</v>
      </c>
      <c r="N23" s="293">
        <v>11</v>
      </c>
    </row>
    <row r="24" spans="1:14">
      <c r="A24" s="16"/>
      <c r="B24" s="12"/>
      <c r="C24" s="12"/>
      <c r="D24" s="15"/>
      <c r="E24" s="14">
        <v>13</v>
      </c>
      <c r="F24" s="290">
        <v>227</v>
      </c>
      <c r="G24" s="290">
        <v>5</v>
      </c>
      <c r="H24" s="293">
        <v>232</v>
      </c>
      <c r="I24" s="290">
        <v>0</v>
      </c>
      <c r="J24" s="293">
        <v>232</v>
      </c>
      <c r="K24" s="291">
        <v>58</v>
      </c>
      <c r="L24" s="291">
        <v>8</v>
      </c>
      <c r="M24" s="297">
        <v>66</v>
      </c>
      <c r="N24" s="291">
        <v>19</v>
      </c>
    </row>
    <row r="25" spans="1:14">
      <c r="A25" s="16"/>
      <c r="B25" s="12"/>
      <c r="C25" s="12" t="s">
        <v>0</v>
      </c>
      <c r="D25" s="15"/>
      <c r="E25" s="69">
        <v>12</v>
      </c>
      <c r="F25" s="290">
        <v>9</v>
      </c>
      <c r="G25" s="290">
        <v>0</v>
      </c>
      <c r="H25" s="293">
        <v>9</v>
      </c>
      <c r="I25" s="303">
        <v>0</v>
      </c>
      <c r="J25" s="293">
        <v>9</v>
      </c>
      <c r="K25" s="291">
        <v>0</v>
      </c>
      <c r="L25" s="291">
        <v>0</v>
      </c>
      <c r="M25" s="297">
        <v>0</v>
      </c>
      <c r="N25" s="29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290">
        <v>5</v>
      </c>
      <c r="G26" s="303">
        <v>0</v>
      </c>
      <c r="H26" s="293">
        <v>5</v>
      </c>
      <c r="I26" s="303">
        <v>0</v>
      </c>
      <c r="J26" s="293">
        <v>5</v>
      </c>
      <c r="K26" s="291">
        <v>1</v>
      </c>
      <c r="L26" s="304">
        <v>0</v>
      </c>
      <c r="M26" s="297">
        <v>1</v>
      </c>
      <c r="N26" s="304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90">
        <v>2</v>
      </c>
      <c r="G27" s="303">
        <v>0</v>
      </c>
      <c r="H27" s="293">
        <v>2</v>
      </c>
      <c r="I27" s="303">
        <v>0</v>
      </c>
      <c r="J27" s="293">
        <v>2</v>
      </c>
      <c r="K27" s="291">
        <v>1</v>
      </c>
      <c r="L27" s="304">
        <v>0</v>
      </c>
      <c r="M27" s="297">
        <v>1</v>
      </c>
      <c r="N27" s="304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90">
        <v>19</v>
      </c>
      <c r="G28" s="303">
        <v>0</v>
      </c>
      <c r="H28" s="293">
        <v>19</v>
      </c>
      <c r="I28" s="303">
        <v>0</v>
      </c>
      <c r="J28" s="293">
        <v>19</v>
      </c>
      <c r="K28" s="291">
        <v>0</v>
      </c>
      <c r="L28" s="304">
        <v>0</v>
      </c>
      <c r="M28" s="297">
        <v>0</v>
      </c>
      <c r="N28" s="304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90">
        <v>32</v>
      </c>
      <c r="G29" s="303">
        <v>0</v>
      </c>
      <c r="H29" s="293">
        <v>32</v>
      </c>
      <c r="I29" s="303">
        <v>0</v>
      </c>
      <c r="J29" s="293">
        <v>32</v>
      </c>
      <c r="K29" s="291">
        <v>0</v>
      </c>
      <c r="L29" s="304">
        <v>0</v>
      </c>
      <c r="M29" s="297">
        <v>0</v>
      </c>
      <c r="N29" s="304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90">
        <v>19</v>
      </c>
      <c r="G30" s="303">
        <v>0</v>
      </c>
      <c r="H30" s="293">
        <v>19</v>
      </c>
      <c r="I30" s="303">
        <v>0</v>
      </c>
      <c r="J30" s="293">
        <v>19</v>
      </c>
      <c r="K30" s="291">
        <v>0</v>
      </c>
      <c r="L30" s="304">
        <v>0</v>
      </c>
      <c r="M30" s="297">
        <v>0</v>
      </c>
      <c r="N30" s="304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90">
        <v>16</v>
      </c>
      <c r="G31" s="303">
        <v>0</v>
      </c>
      <c r="H31" s="293">
        <v>16</v>
      </c>
      <c r="I31" s="303">
        <v>0</v>
      </c>
      <c r="J31" s="293">
        <v>16</v>
      </c>
      <c r="K31" s="291">
        <v>0</v>
      </c>
      <c r="L31" s="304">
        <v>0</v>
      </c>
      <c r="M31" s="297">
        <v>0</v>
      </c>
      <c r="N31" s="304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290">
        <v>15</v>
      </c>
      <c r="G32" s="303">
        <v>0</v>
      </c>
      <c r="H32" s="293">
        <v>15</v>
      </c>
      <c r="I32" s="303">
        <v>0</v>
      </c>
      <c r="J32" s="293">
        <v>15</v>
      </c>
      <c r="K32" s="291">
        <v>0</v>
      </c>
      <c r="L32" s="304">
        <v>0</v>
      </c>
      <c r="M32" s="297">
        <v>0</v>
      </c>
      <c r="N32" s="304">
        <v>0</v>
      </c>
    </row>
    <row r="33" spans="1:14">
      <c r="A33" s="16"/>
      <c r="B33" s="12"/>
      <c r="C33" s="12"/>
      <c r="D33" s="15"/>
      <c r="E33" s="69">
        <v>4</v>
      </c>
      <c r="F33" s="290">
        <v>15</v>
      </c>
      <c r="G33" s="303">
        <v>0</v>
      </c>
      <c r="H33" s="293">
        <v>15</v>
      </c>
      <c r="I33" s="303">
        <v>0</v>
      </c>
      <c r="J33" s="293">
        <v>15</v>
      </c>
      <c r="K33" s="291">
        <v>0</v>
      </c>
      <c r="L33" s="304">
        <v>0</v>
      </c>
      <c r="M33" s="297">
        <v>0</v>
      </c>
      <c r="N33" s="304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290">
        <v>0</v>
      </c>
      <c r="G34" s="303">
        <v>9</v>
      </c>
      <c r="H34" s="293">
        <v>9</v>
      </c>
      <c r="I34" s="303">
        <v>0</v>
      </c>
      <c r="J34" s="293">
        <v>9</v>
      </c>
      <c r="K34" s="291">
        <v>0</v>
      </c>
      <c r="L34" s="304">
        <v>0</v>
      </c>
      <c r="M34" s="297">
        <v>0</v>
      </c>
      <c r="N34" s="304">
        <v>0</v>
      </c>
    </row>
    <row r="35" spans="1:14">
      <c r="A35" s="16"/>
      <c r="B35" s="12"/>
      <c r="C35" s="12"/>
      <c r="D35" s="15"/>
      <c r="E35" s="69">
        <v>2</v>
      </c>
      <c r="F35" s="290">
        <v>0</v>
      </c>
      <c r="G35" s="303">
        <v>11</v>
      </c>
      <c r="H35" s="293">
        <v>11</v>
      </c>
      <c r="I35" s="303">
        <v>0</v>
      </c>
      <c r="J35" s="293">
        <v>11</v>
      </c>
      <c r="K35" s="291">
        <v>0</v>
      </c>
      <c r="L35" s="304">
        <v>0</v>
      </c>
      <c r="M35" s="297">
        <v>0</v>
      </c>
      <c r="N35" s="304">
        <v>0</v>
      </c>
    </row>
    <row r="36" spans="1:14">
      <c r="A36" s="16"/>
      <c r="B36" s="14"/>
      <c r="C36" s="14"/>
      <c r="D36" s="15"/>
      <c r="E36" s="68">
        <v>1</v>
      </c>
      <c r="F36" s="290">
        <v>0</v>
      </c>
      <c r="G36" s="303">
        <v>4</v>
      </c>
      <c r="H36" s="293">
        <v>4</v>
      </c>
      <c r="I36" s="290">
        <v>12</v>
      </c>
      <c r="J36" s="293">
        <v>16</v>
      </c>
      <c r="K36" s="291">
        <v>0</v>
      </c>
      <c r="L36" s="304">
        <v>0</v>
      </c>
      <c r="M36" s="297">
        <v>0</v>
      </c>
      <c r="N36" s="304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296">
        <v>359</v>
      </c>
      <c r="G37" s="293">
        <v>29</v>
      </c>
      <c r="H37" s="298">
        <v>388</v>
      </c>
      <c r="I37" s="299">
        <v>12</v>
      </c>
      <c r="J37" s="295">
        <v>400</v>
      </c>
      <c r="K37" s="296">
        <v>60</v>
      </c>
      <c r="L37" s="293">
        <v>8</v>
      </c>
      <c r="M37" s="295">
        <v>68</v>
      </c>
      <c r="N37" s="296">
        <v>19</v>
      </c>
    </row>
    <row r="38" spans="1:14">
      <c r="A38" s="16"/>
      <c r="B38" s="68"/>
      <c r="C38" s="68"/>
      <c r="D38" s="19"/>
      <c r="E38" s="66">
        <v>13</v>
      </c>
      <c r="F38" s="290">
        <v>0</v>
      </c>
      <c r="G38" s="290">
        <v>0</v>
      </c>
      <c r="H38" s="293">
        <v>0</v>
      </c>
      <c r="I38" s="290">
        <v>0</v>
      </c>
      <c r="J38" s="293">
        <v>0</v>
      </c>
      <c r="K38" s="291">
        <v>0</v>
      </c>
      <c r="L38" s="291">
        <v>2</v>
      </c>
      <c r="M38" s="297">
        <v>2</v>
      </c>
      <c r="N38" s="291">
        <v>3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290">
        <v>0</v>
      </c>
      <c r="G39" s="303">
        <v>0</v>
      </c>
      <c r="H39" s="293">
        <v>0</v>
      </c>
      <c r="I39" s="303">
        <v>0</v>
      </c>
      <c r="J39" s="293">
        <v>0</v>
      </c>
      <c r="K39" s="304">
        <v>0</v>
      </c>
      <c r="L39" s="291">
        <v>0</v>
      </c>
      <c r="M39" s="297">
        <v>0</v>
      </c>
      <c r="N39" s="29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303">
        <v>0</v>
      </c>
      <c r="G40" s="303">
        <v>0</v>
      </c>
      <c r="H40" s="293">
        <v>0</v>
      </c>
      <c r="I40" s="303">
        <v>0</v>
      </c>
      <c r="J40" s="293">
        <v>0</v>
      </c>
      <c r="K40" s="304">
        <v>0</v>
      </c>
      <c r="L40" s="304">
        <v>0</v>
      </c>
      <c r="M40" s="297">
        <v>0</v>
      </c>
      <c r="N40" s="304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303">
        <v>0</v>
      </c>
      <c r="G41" s="303">
        <v>0</v>
      </c>
      <c r="H41" s="293">
        <v>0</v>
      </c>
      <c r="I41" s="303">
        <v>0</v>
      </c>
      <c r="J41" s="293">
        <v>0</v>
      </c>
      <c r="K41" s="304">
        <v>0</v>
      </c>
      <c r="L41" s="304">
        <v>0</v>
      </c>
      <c r="M41" s="297">
        <v>0</v>
      </c>
      <c r="N41" s="304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303">
        <v>0</v>
      </c>
      <c r="G42" s="303">
        <v>0</v>
      </c>
      <c r="H42" s="293">
        <v>0</v>
      </c>
      <c r="I42" s="303">
        <v>0</v>
      </c>
      <c r="J42" s="293">
        <v>0</v>
      </c>
      <c r="K42" s="304">
        <v>0</v>
      </c>
      <c r="L42" s="304">
        <v>0</v>
      </c>
      <c r="M42" s="297">
        <v>0</v>
      </c>
      <c r="N42" s="304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303">
        <v>0</v>
      </c>
      <c r="G43" s="303">
        <v>0</v>
      </c>
      <c r="H43" s="293">
        <v>0</v>
      </c>
      <c r="I43" s="303">
        <v>0</v>
      </c>
      <c r="J43" s="293">
        <v>0</v>
      </c>
      <c r="K43" s="304">
        <v>0</v>
      </c>
      <c r="L43" s="304">
        <v>0</v>
      </c>
      <c r="M43" s="297">
        <v>0</v>
      </c>
      <c r="N43" s="304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303">
        <v>0</v>
      </c>
      <c r="G44" s="303">
        <v>0</v>
      </c>
      <c r="H44" s="293">
        <v>0</v>
      </c>
      <c r="I44" s="303">
        <v>0</v>
      </c>
      <c r="J44" s="293">
        <v>0</v>
      </c>
      <c r="K44" s="304">
        <v>0</v>
      </c>
      <c r="L44" s="304">
        <v>0</v>
      </c>
      <c r="M44" s="297">
        <v>0</v>
      </c>
      <c r="N44" s="304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303">
        <v>0</v>
      </c>
      <c r="G45" s="303">
        <v>0</v>
      </c>
      <c r="H45" s="293">
        <v>0</v>
      </c>
      <c r="I45" s="303">
        <v>0</v>
      </c>
      <c r="J45" s="293">
        <v>0</v>
      </c>
      <c r="K45" s="304">
        <v>0</v>
      </c>
      <c r="L45" s="304">
        <v>0</v>
      </c>
      <c r="M45" s="297">
        <v>0</v>
      </c>
      <c r="N45" s="304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303">
        <v>0</v>
      </c>
      <c r="G46" s="303">
        <v>0</v>
      </c>
      <c r="H46" s="293">
        <v>0</v>
      </c>
      <c r="I46" s="303">
        <v>0</v>
      </c>
      <c r="J46" s="293">
        <v>0</v>
      </c>
      <c r="K46" s="304">
        <v>0</v>
      </c>
      <c r="L46" s="304">
        <v>0</v>
      </c>
      <c r="M46" s="297">
        <v>0</v>
      </c>
      <c r="N46" s="304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303">
        <v>0</v>
      </c>
      <c r="G47" s="303">
        <v>0</v>
      </c>
      <c r="H47" s="293">
        <v>0</v>
      </c>
      <c r="I47" s="303">
        <v>0</v>
      </c>
      <c r="J47" s="293">
        <v>0</v>
      </c>
      <c r="K47" s="304">
        <v>0</v>
      </c>
      <c r="L47" s="304">
        <v>0</v>
      </c>
      <c r="M47" s="297">
        <v>0</v>
      </c>
      <c r="N47" s="304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303">
        <v>0</v>
      </c>
      <c r="G48" s="303">
        <v>0</v>
      </c>
      <c r="H48" s="293">
        <v>0</v>
      </c>
      <c r="I48" s="303">
        <v>0</v>
      </c>
      <c r="J48" s="293">
        <v>0</v>
      </c>
      <c r="K48" s="304">
        <v>0</v>
      </c>
      <c r="L48" s="304">
        <v>0</v>
      </c>
      <c r="M48" s="297">
        <v>0</v>
      </c>
      <c r="N48" s="304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303">
        <v>0</v>
      </c>
      <c r="G49" s="303">
        <v>0</v>
      </c>
      <c r="H49" s="293">
        <v>0</v>
      </c>
      <c r="I49" s="303">
        <v>0</v>
      </c>
      <c r="J49" s="293">
        <v>0</v>
      </c>
      <c r="K49" s="304">
        <v>0</v>
      </c>
      <c r="L49" s="304">
        <v>0</v>
      </c>
      <c r="M49" s="297">
        <v>0</v>
      </c>
      <c r="N49" s="304">
        <v>0</v>
      </c>
    </row>
    <row r="50" spans="1:14">
      <c r="A50" s="16"/>
      <c r="B50" s="14"/>
      <c r="C50" s="15"/>
      <c r="D50" s="14"/>
      <c r="E50" s="68">
        <v>1</v>
      </c>
      <c r="F50" s="303">
        <v>0</v>
      </c>
      <c r="G50" s="303">
        <v>0</v>
      </c>
      <c r="H50" s="300">
        <v>0</v>
      </c>
      <c r="I50" s="292">
        <v>4</v>
      </c>
      <c r="J50" s="300">
        <v>4</v>
      </c>
      <c r="K50" s="304">
        <v>0</v>
      </c>
      <c r="L50" s="304">
        <v>0</v>
      </c>
      <c r="M50" s="301">
        <v>0</v>
      </c>
      <c r="N50" s="304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293">
        <v>0</v>
      </c>
      <c r="G51" s="293">
        <v>0</v>
      </c>
      <c r="H51" s="293">
        <v>0</v>
      </c>
      <c r="I51" s="293">
        <v>4</v>
      </c>
      <c r="J51" s="293">
        <v>4</v>
      </c>
      <c r="K51" s="293">
        <v>0</v>
      </c>
      <c r="L51" s="293">
        <v>2</v>
      </c>
      <c r="M51" s="293">
        <v>2</v>
      </c>
      <c r="N51" s="293">
        <v>3</v>
      </c>
    </row>
    <row r="52" spans="1:14">
      <c r="A52" s="61"/>
      <c r="B52" s="374" t="s">
        <v>37</v>
      </c>
      <c r="C52" s="375"/>
      <c r="D52" s="375"/>
      <c r="E52" s="376"/>
      <c r="F52" s="290"/>
      <c r="G52" s="290"/>
      <c r="H52" s="290"/>
      <c r="I52" s="290"/>
      <c r="J52" s="290"/>
      <c r="K52" s="290"/>
      <c r="L52" s="290"/>
      <c r="M52" s="290">
        <v>0</v>
      </c>
      <c r="N52" s="290"/>
    </row>
    <row r="53" spans="1:14" ht="12.75" customHeight="1">
      <c r="A53" s="61"/>
      <c r="B53" s="372" t="s">
        <v>40</v>
      </c>
      <c r="C53" s="372"/>
      <c r="D53" s="372"/>
      <c r="E53" s="372"/>
      <c r="F53" s="302">
        <v>645</v>
      </c>
      <c r="G53" s="302">
        <v>49</v>
      </c>
      <c r="H53" s="302">
        <v>694</v>
      </c>
      <c r="I53" s="302">
        <v>23</v>
      </c>
      <c r="J53" s="302">
        <v>717</v>
      </c>
      <c r="K53" s="302">
        <v>117</v>
      </c>
      <c r="L53" s="302">
        <v>20</v>
      </c>
      <c r="M53" s="302">
        <v>137</v>
      </c>
      <c r="N53" s="302">
        <v>33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3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Normal="100" workbookViewId="0">
      <selection activeCell="U16" sqref="U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378" t="s">
        <v>80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81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347">
        <v>0</v>
      </c>
      <c r="G10" s="347">
        <v>0</v>
      </c>
      <c r="H10" s="348">
        <f>SUM(F10:G10)</f>
        <v>0</v>
      </c>
      <c r="I10" s="347">
        <v>0</v>
      </c>
      <c r="J10" s="348">
        <f>SUM(H10:I10)</f>
        <v>0</v>
      </c>
      <c r="K10" s="349">
        <v>2</v>
      </c>
      <c r="L10" s="349">
        <v>18</v>
      </c>
      <c r="M10" s="348">
        <f>SUM(K10:L10)</f>
        <v>20</v>
      </c>
      <c r="N10" s="349">
        <v>22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347">
        <v>0</v>
      </c>
      <c r="G11" s="347">
        <v>0</v>
      </c>
      <c r="H11" s="348">
        <f>SUM(F11:G11)</f>
        <v>0</v>
      </c>
      <c r="I11" s="347">
        <v>0</v>
      </c>
      <c r="J11" s="348">
        <f t="shared" ref="J11:J58" si="0">SUM(H11:I11)</f>
        <v>0</v>
      </c>
      <c r="K11" s="349">
        <v>0</v>
      </c>
      <c r="L11" s="349">
        <v>0</v>
      </c>
      <c r="M11" s="348">
        <f t="shared" ref="M11:M58" si="1">SUM(K11:L11)</f>
        <v>0</v>
      </c>
      <c r="N11" s="349">
        <v>0</v>
      </c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347">
        <v>228</v>
      </c>
      <c r="G12" s="347">
        <v>4</v>
      </c>
      <c r="H12" s="348">
        <f>SUM(F12:G12)</f>
        <v>232</v>
      </c>
      <c r="I12" s="347">
        <v>0</v>
      </c>
      <c r="J12" s="348">
        <f>SUM(H12:I12)</f>
        <v>232</v>
      </c>
      <c r="K12" s="349">
        <v>342</v>
      </c>
      <c r="L12" s="349">
        <v>44</v>
      </c>
      <c r="M12" s="348">
        <f t="shared" si="1"/>
        <v>386</v>
      </c>
      <c r="N12" s="349">
        <v>51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347">
        <v>7</v>
      </c>
      <c r="G13" s="347">
        <v>0</v>
      </c>
      <c r="H13" s="348">
        <f t="shared" ref="H13:H24" si="2">SUM(F13:G13)</f>
        <v>7</v>
      </c>
      <c r="I13" s="347">
        <v>0</v>
      </c>
      <c r="J13" s="348">
        <f>SUM(H13:I13)</f>
        <v>7</v>
      </c>
      <c r="K13" s="349">
        <v>0</v>
      </c>
      <c r="L13" s="350">
        <v>0</v>
      </c>
      <c r="M13" s="348">
        <f t="shared" si="1"/>
        <v>0</v>
      </c>
      <c r="N13" s="349">
        <v>0</v>
      </c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347">
        <v>87</v>
      </c>
      <c r="G14" s="347">
        <v>0</v>
      </c>
      <c r="H14" s="348">
        <f t="shared" si="2"/>
        <v>87</v>
      </c>
      <c r="I14" s="347">
        <v>0</v>
      </c>
      <c r="J14" s="348">
        <f t="shared" si="0"/>
        <v>87</v>
      </c>
      <c r="K14" s="349">
        <v>1</v>
      </c>
      <c r="L14" s="350">
        <v>0</v>
      </c>
      <c r="M14" s="348">
        <f t="shared" si="1"/>
        <v>1</v>
      </c>
      <c r="N14" s="349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347">
        <v>128</v>
      </c>
      <c r="G15" s="347">
        <v>0</v>
      </c>
      <c r="H15" s="348">
        <f t="shared" si="2"/>
        <v>128</v>
      </c>
      <c r="I15" s="347">
        <v>0</v>
      </c>
      <c r="J15" s="348">
        <f t="shared" si="0"/>
        <v>128</v>
      </c>
      <c r="K15" s="349">
        <v>1</v>
      </c>
      <c r="L15" s="350">
        <v>0</v>
      </c>
      <c r="M15" s="348">
        <f t="shared" si="1"/>
        <v>1</v>
      </c>
      <c r="N15" s="349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347">
        <v>29</v>
      </c>
      <c r="G16" s="347">
        <v>0</v>
      </c>
      <c r="H16" s="348">
        <f t="shared" si="2"/>
        <v>29</v>
      </c>
      <c r="I16" s="347">
        <v>0</v>
      </c>
      <c r="J16" s="348">
        <f t="shared" si="0"/>
        <v>29</v>
      </c>
      <c r="K16" s="349">
        <v>0</v>
      </c>
      <c r="L16" s="350">
        <v>1</v>
      </c>
      <c r="M16" s="348">
        <f t="shared" si="1"/>
        <v>1</v>
      </c>
      <c r="N16" s="349">
        <v>1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347">
        <v>29</v>
      </c>
      <c r="G17" s="347">
        <v>0</v>
      </c>
      <c r="H17" s="348">
        <f t="shared" si="2"/>
        <v>29</v>
      </c>
      <c r="I17" s="347">
        <v>0</v>
      </c>
      <c r="J17" s="348">
        <f t="shared" si="0"/>
        <v>29</v>
      </c>
      <c r="K17" s="349">
        <v>0</v>
      </c>
      <c r="L17" s="350">
        <v>0</v>
      </c>
      <c r="M17" s="348">
        <f t="shared" si="1"/>
        <v>0</v>
      </c>
      <c r="N17" s="349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347">
        <v>30</v>
      </c>
      <c r="G18" s="347">
        <v>0</v>
      </c>
      <c r="H18" s="348">
        <f t="shared" si="2"/>
        <v>30</v>
      </c>
      <c r="I18" s="347">
        <v>0</v>
      </c>
      <c r="J18" s="348">
        <f t="shared" si="0"/>
        <v>30</v>
      </c>
      <c r="K18" s="349">
        <v>0</v>
      </c>
      <c r="L18" s="350">
        <v>0</v>
      </c>
      <c r="M18" s="348">
        <f t="shared" si="1"/>
        <v>0</v>
      </c>
      <c r="N18" s="349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347">
        <v>32</v>
      </c>
      <c r="G19" s="347">
        <v>0</v>
      </c>
      <c r="H19" s="348">
        <f t="shared" si="2"/>
        <v>32</v>
      </c>
      <c r="I19" s="347">
        <v>0</v>
      </c>
      <c r="J19" s="348">
        <f t="shared" si="0"/>
        <v>32</v>
      </c>
      <c r="K19" s="349">
        <v>0</v>
      </c>
      <c r="L19" s="350">
        <v>0</v>
      </c>
      <c r="M19" s="348">
        <f t="shared" si="1"/>
        <v>0</v>
      </c>
      <c r="N19" s="349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351">
        <v>62</v>
      </c>
      <c r="G20" s="351">
        <v>0</v>
      </c>
      <c r="H20" s="348">
        <f t="shared" si="2"/>
        <v>62</v>
      </c>
      <c r="I20" s="351">
        <v>0</v>
      </c>
      <c r="J20" s="348">
        <f t="shared" si="0"/>
        <v>62</v>
      </c>
      <c r="K20" s="349">
        <v>0</v>
      </c>
      <c r="L20" s="352">
        <v>1</v>
      </c>
      <c r="M20" s="348">
        <f t="shared" si="1"/>
        <v>1</v>
      </c>
      <c r="N20" s="349">
        <v>1</v>
      </c>
    </row>
    <row r="21" spans="1:14">
      <c r="A21" s="16"/>
      <c r="B21" s="12"/>
      <c r="C21" s="17"/>
      <c r="D21" s="9"/>
      <c r="E21" s="69">
        <v>2</v>
      </c>
      <c r="F21" s="351">
        <v>52</v>
      </c>
      <c r="G21" s="351">
        <v>0</v>
      </c>
      <c r="H21" s="348">
        <f t="shared" si="2"/>
        <v>52</v>
      </c>
      <c r="I21" s="351">
        <v>0</v>
      </c>
      <c r="J21" s="348">
        <f t="shared" si="0"/>
        <v>52</v>
      </c>
      <c r="K21" s="349">
        <v>0</v>
      </c>
      <c r="L21" s="352">
        <v>0</v>
      </c>
      <c r="M21" s="348">
        <f t="shared" si="1"/>
        <v>0</v>
      </c>
      <c r="N21" s="349">
        <v>0</v>
      </c>
    </row>
    <row r="22" spans="1:14">
      <c r="A22" s="16"/>
      <c r="B22" s="14"/>
      <c r="C22" s="18"/>
      <c r="D22" s="9"/>
      <c r="E22" s="68">
        <v>1</v>
      </c>
      <c r="F22" s="351">
        <v>10</v>
      </c>
      <c r="G22" s="351">
        <v>20</v>
      </c>
      <c r="H22" s="348">
        <f t="shared" si="2"/>
        <v>30</v>
      </c>
      <c r="I22" s="351">
        <v>0</v>
      </c>
      <c r="J22" s="348">
        <f t="shared" si="0"/>
        <v>30</v>
      </c>
      <c r="K22" s="349">
        <v>0</v>
      </c>
      <c r="L22" s="352">
        <v>0</v>
      </c>
      <c r="M22" s="348">
        <f t="shared" si="1"/>
        <v>0</v>
      </c>
      <c r="N22" s="349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351">
        <v>1</v>
      </c>
      <c r="G23" s="351">
        <v>25</v>
      </c>
      <c r="H23" s="348">
        <f t="shared" si="2"/>
        <v>26</v>
      </c>
      <c r="I23" s="351">
        <v>0</v>
      </c>
      <c r="J23" s="348">
        <f t="shared" si="0"/>
        <v>26</v>
      </c>
      <c r="K23" s="349">
        <v>0</v>
      </c>
      <c r="L23" s="352">
        <v>0</v>
      </c>
      <c r="M23" s="348">
        <f t="shared" si="1"/>
        <v>0</v>
      </c>
      <c r="N23" s="349">
        <v>0</v>
      </c>
    </row>
    <row r="24" spans="1:14">
      <c r="A24" s="16"/>
      <c r="B24" s="12"/>
      <c r="C24" s="12"/>
      <c r="D24" s="15"/>
      <c r="E24" s="14">
        <v>13</v>
      </c>
      <c r="F24" s="351">
        <v>0</v>
      </c>
      <c r="G24" s="351">
        <v>1</v>
      </c>
      <c r="H24" s="348">
        <f t="shared" si="2"/>
        <v>1</v>
      </c>
      <c r="I24" s="351">
        <v>38</v>
      </c>
      <c r="J24" s="348">
        <f t="shared" si="0"/>
        <v>39</v>
      </c>
      <c r="K24" s="349">
        <v>0</v>
      </c>
      <c r="L24" s="352">
        <v>0</v>
      </c>
      <c r="M24" s="348">
        <f t="shared" si="1"/>
        <v>0</v>
      </c>
      <c r="N24" s="349">
        <v>0</v>
      </c>
    </row>
    <row r="25" spans="1:14">
      <c r="A25" s="16"/>
      <c r="B25" s="12"/>
      <c r="C25" s="12" t="s">
        <v>0</v>
      </c>
      <c r="D25" s="15"/>
      <c r="E25" s="69">
        <v>12</v>
      </c>
      <c r="F25" s="353">
        <f>SUM(F10:F24)</f>
        <v>695</v>
      </c>
      <c r="G25" s="353">
        <f>SUM(G10:G24)</f>
        <v>50</v>
      </c>
      <c r="H25" s="353">
        <f>SUM(H10:H24)</f>
        <v>745</v>
      </c>
      <c r="I25" s="353">
        <f>SUM(I10:I24)</f>
        <v>38</v>
      </c>
      <c r="J25" s="353">
        <f t="shared" si="0"/>
        <v>783</v>
      </c>
      <c r="K25" s="353">
        <f>SUM(K10:K24)</f>
        <v>346</v>
      </c>
      <c r="L25" s="353">
        <f>SUM(L10:L24)</f>
        <v>64</v>
      </c>
      <c r="M25" s="353">
        <f t="shared" si="1"/>
        <v>410</v>
      </c>
      <c r="N25" s="353">
        <f>SUM(N10:N24)</f>
        <v>75</v>
      </c>
    </row>
    <row r="26" spans="1:14">
      <c r="A26" s="16"/>
      <c r="B26" s="12" t="s">
        <v>7</v>
      </c>
      <c r="C26" s="14"/>
      <c r="D26" s="15"/>
      <c r="E26" s="69">
        <v>11</v>
      </c>
      <c r="F26" s="351">
        <v>0</v>
      </c>
      <c r="G26" s="354">
        <v>0</v>
      </c>
      <c r="H26" s="348">
        <f>SUM(F26:G26)</f>
        <v>0</v>
      </c>
      <c r="I26" s="355">
        <v>0</v>
      </c>
      <c r="J26" s="348">
        <f t="shared" si="0"/>
        <v>0</v>
      </c>
      <c r="K26" s="349">
        <v>3</v>
      </c>
      <c r="L26" s="352">
        <v>11</v>
      </c>
      <c r="M26" s="348">
        <f t="shared" si="1"/>
        <v>14</v>
      </c>
      <c r="N26" s="349">
        <v>16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351">
        <v>0</v>
      </c>
      <c r="G27" s="354">
        <v>0</v>
      </c>
      <c r="H27" s="348">
        <f>SUM(F27:G27)</f>
        <v>0</v>
      </c>
      <c r="I27" s="355">
        <v>0</v>
      </c>
      <c r="J27" s="348">
        <f t="shared" si="0"/>
        <v>0</v>
      </c>
      <c r="K27" s="349">
        <v>0</v>
      </c>
      <c r="L27" s="352">
        <v>0</v>
      </c>
      <c r="M27" s="348">
        <f t="shared" si="1"/>
        <v>0</v>
      </c>
      <c r="N27" s="349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351">
        <v>594</v>
      </c>
      <c r="G28" s="354">
        <v>72</v>
      </c>
      <c r="H28" s="348">
        <f t="shared" ref="H28:H56" si="3">SUM(F28:G28)</f>
        <v>666</v>
      </c>
      <c r="I28" s="355">
        <v>0</v>
      </c>
      <c r="J28" s="348">
        <f t="shared" si="0"/>
        <v>666</v>
      </c>
      <c r="K28" s="349">
        <v>594</v>
      </c>
      <c r="L28" s="352">
        <v>72</v>
      </c>
      <c r="M28" s="348">
        <f t="shared" si="1"/>
        <v>666</v>
      </c>
      <c r="N28" s="349">
        <v>96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351">
        <v>15</v>
      </c>
      <c r="G29" s="354">
        <v>0</v>
      </c>
      <c r="H29" s="348">
        <f t="shared" si="3"/>
        <v>15</v>
      </c>
      <c r="I29" s="355">
        <v>0</v>
      </c>
      <c r="J29" s="348">
        <f t="shared" si="0"/>
        <v>15</v>
      </c>
      <c r="K29" s="349">
        <v>0</v>
      </c>
      <c r="L29" s="352">
        <v>0</v>
      </c>
      <c r="M29" s="348">
        <f t="shared" si="1"/>
        <v>0</v>
      </c>
      <c r="N29" s="349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351">
        <v>36</v>
      </c>
      <c r="G30" s="354">
        <v>0</v>
      </c>
      <c r="H30" s="348">
        <f t="shared" si="3"/>
        <v>36</v>
      </c>
      <c r="I30" s="355">
        <v>0</v>
      </c>
      <c r="J30" s="348">
        <f t="shared" si="0"/>
        <v>36</v>
      </c>
      <c r="K30" s="349">
        <v>0</v>
      </c>
      <c r="L30" s="352">
        <v>0</v>
      </c>
      <c r="M30" s="348">
        <f t="shared" si="1"/>
        <v>0</v>
      </c>
      <c r="N30" s="349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351">
        <v>83</v>
      </c>
      <c r="G31" s="354">
        <v>0</v>
      </c>
      <c r="H31" s="348">
        <f t="shared" si="3"/>
        <v>83</v>
      </c>
      <c r="I31" s="355">
        <v>0</v>
      </c>
      <c r="J31" s="348">
        <f t="shared" si="0"/>
        <v>83</v>
      </c>
      <c r="K31" s="349">
        <v>1</v>
      </c>
      <c r="L31" s="352">
        <v>0</v>
      </c>
      <c r="M31" s="348">
        <f t="shared" si="1"/>
        <v>1</v>
      </c>
      <c r="N31" s="349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351">
        <v>41</v>
      </c>
      <c r="G32" s="354">
        <v>0</v>
      </c>
      <c r="H32" s="348">
        <f t="shared" si="3"/>
        <v>41</v>
      </c>
      <c r="I32" s="355">
        <v>0</v>
      </c>
      <c r="J32" s="348">
        <f t="shared" si="0"/>
        <v>41</v>
      </c>
      <c r="K32" s="349">
        <v>0</v>
      </c>
      <c r="L32" s="352">
        <v>0</v>
      </c>
      <c r="M32" s="348">
        <f t="shared" si="1"/>
        <v>0</v>
      </c>
      <c r="N32" s="349">
        <v>0</v>
      </c>
    </row>
    <row r="33" spans="1:14">
      <c r="A33" s="16"/>
      <c r="B33" s="12"/>
      <c r="C33" s="12"/>
      <c r="D33" s="15"/>
      <c r="E33" s="69">
        <v>4</v>
      </c>
      <c r="F33" s="351">
        <v>23</v>
      </c>
      <c r="G33" s="354">
        <v>0</v>
      </c>
      <c r="H33" s="348">
        <f t="shared" si="3"/>
        <v>23</v>
      </c>
      <c r="I33" s="355">
        <v>0</v>
      </c>
      <c r="J33" s="348">
        <f t="shared" si="0"/>
        <v>23</v>
      </c>
      <c r="K33" s="349">
        <v>2</v>
      </c>
      <c r="L33" s="352">
        <v>1</v>
      </c>
      <c r="M33" s="348">
        <f t="shared" si="1"/>
        <v>3</v>
      </c>
      <c r="N33" s="349">
        <v>1</v>
      </c>
    </row>
    <row r="34" spans="1:14">
      <c r="A34" s="16"/>
      <c r="B34" s="12"/>
      <c r="C34" s="12" t="s">
        <v>1</v>
      </c>
      <c r="D34" s="15"/>
      <c r="E34" s="69">
        <v>3</v>
      </c>
      <c r="F34" s="351">
        <v>53</v>
      </c>
      <c r="G34" s="354">
        <v>0</v>
      </c>
      <c r="H34" s="348">
        <f t="shared" si="3"/>
        <v>53</v>
      </c>
      <c r="I34" s="355">
        <v>0</v>
      </c>
      <c r="J34" s="348">
        <f t="shared" si="0"/>
        <v>53</v>
      </c>
      <c r="K34" s="349">
        <v>0</v>
      </c>
      <c r="L34" s="352">
        <v>0</v>
      </c>
      <c r="M34" s="348">
        <f t="shared" si="1"/>
        <v>0</v>
      </c>
      <c r="N34" s="349">
        <v>0</v>
      </c>
    </row>
    <row r="35" spans="1:14">
      <c r="A35" s="16"/>
      <c r="B35" s="12"/>
      <c r="C35" s="12"/>
      <c r="D35" s="15"/>
      <c r="E35" s="69">
        <v>2</v>
      </c>
      <c r="F35" s="351">
        <v>42</v>
      </c>
      <c r="G35" s="354">
        <v>0</v>
      </c>
      <c r="H35" s="348">
        <f t="shared" si="3"/>
        <v>42</v>
      </c>
      <c r="I35" s="355">
        <v>0</v>
      </c>
      <c r="J35" s="348">
        <f t="shared" si="0"/>
        <v>42</v>
      </c>
      <c r="K35" s="349">
        <v>0</v>
      </c>
      <c r="L35" s="352">
        <v>1</v>
      </c>
      <c r="M35" s="348">
        <f t="shared" si="1"/>
        <v>1</v>
      </c>
      <c r="N35" s="349">
        <v>1</v>
      </c>
    </row>
    <row r="36" spans="1:14">
      <c r="A36" s="16"/>
      <c r="B36" s="14"/>
      <c r="C36" s="14"/>
      <c r="D36" s="15"/>
      <c r="E36" s="68">
        <v>1</v>
      </c>
      <c r="F36" s="351">
        <v>68</v>
      </c>
      <c r="G36" s="354">
        <v>0</v>
      </c>
      <c r="H36" s="348">
        <f t="shared" si="3"/>
        <v>68</v>
      </c>
      <c r="I36" s="355">
        <v>0</v>
      </c>
      <c r="J36" s="348">
        <f t="shared" si="0"/>
        <v>68</v>
      </c>
      <c r="K36" s="349">
        <v>1</v>
      </c>
      <c r="L36" s="352">
        <v>0</v>
      </c>
      <c r="M36" s="348">
        <f t="shared" si="1"/>
        <v>1</v>
      </c>
      <c r="N36" s="349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351">
        <v>81</v>
      </c>
      <c r="G37" s="354">
        <v>0</v>
      </c>
      <c r="H37" s="348">
        <f t="shared" si="3"/>
        <v>81</v>
      </c>
      <c r="I37" s="355">
        <v>0</v>
      </c>
      <c r="J37" s="348">
        <f t="shared" si="0"/>
        <v>81</v>
      </c>
      <c r="K37" s="349">
        <v>0</v>
      </c>
      <c r="L37" s="352">
        <v>0</v>
      </c>
      <c r="M37" s="348">
        <f t="shared" si="1"/>
        <v>0</v>
      </c>
      <c r="N37" s="349">
        <v>0</v>
      </c>
    </row>
    <row r="38" spans="1:14">
      <c r="A38" s="16"/>
      <c r="B38" s="68"/>
      <c r="C38" s="68"/>
      <c r="D38" s="19"/>
      <c r="E38" s="66">
        <v>13</v>
      </c>
      <c r="F38" s="351">
        <v>13</v>
      </c>
      <c r="G38" s="354">
        <v>47</v>
      </c>
      <c r="H38" s="348">
        <f t="shared" si="3"/>
        <v>60</v>
      </c>
      <c r="I38" s="355">
        <v>0</v>
      </c>
      <c r="J38" s="348">
        <f t="shared" si="0"/>
        <v>60</v>
      </c>
      <c r="K38" s="349">
        <v>0</v>
      </c>
      <c r="L38" s="352">
        <v>1</v>
      </c>
      <c r="M38" s="348">
        <f t="shared" si="1"/>
        <v>1</v>
      </c>
      <c r="N38" s="349">
        <v>2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351">
        <v>0</v>
      </c>
      <c r="G39" s="354">
        <v>93</v>
      </c>
      <c r="H39" s="348">
        <f t="shared" si="3"/>
        <v>93</v>
      </c>
      <c r="I39" s="355">
        <v>0</v>
      </c>
      <c r="J39" s="348">
        <f t="shared" si="0"/>
        <v>93</v>
      </c>
      <c r="K39" s="349">
        <v>0</v>
      </c>
      <c r="L39" s="352">
        <v>0</v>
      </c>
      <c r="M39" s="348">
        <f t="shared" si="1"/>
        <v>0</v>
      </c>
      <c r="N39" s="349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351">
        <v>0</v>
      </c>
      <c r="G40" s="354">
        <v>0</v>
      </c>
      <c r="H40" s="348">
        <f t="shared" si="3"/>
        <v>0</v>
      </c>
      <c r="I40" s="355">
        <v>121</v>
      </c>
      <c r="J40" s="348">
        <f t="shared" si="0"/>
        <v>121</v>
      </c>
      <c r="K40" s="349">
        <v>0</v>
      </c>
      <c r="L40" s="352">
        <v>0</v>
      </c>
      <c r="M40" s="348">
        <f t="shared" si="1"/>
        <v>0</v>
      </c>
      <c r="N40" s="349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353">
        <f>SUM(F26:F40)</f>
        <v>1049</v>
      </c>
      <c r="G41" s="353">
        <f>SUM(G26:G40)</f>
        <v>212</v>
      </c>
      <c r="H41" s="353">
        <f>SUM(H26:H40)</f>
        <v>1261</v>
      </c>
      <c r="I41" s="353">
        <f>SUM(I26:I40)</f>
        <v>121</v>
      </c>
      <c r="J41" s="353">
        <f t="shared" si="0"/>
        <v>1382</v>
      </c>
      <c r="K41" s="353">
        <f>SUM(K26:K40)</f>
        <v>601</v>
      </c>
      <c r="L41" s="353">
        <f>SUM(L26:L40)</f>
        <v>86</v>
      </c>
      <c r="M41" s="353">
        <f t="shared" si="1"/>
        <v>687</v>
      </c>
      <c r="N41" s="353">
        <f>SUM(N26:N40)</f>
        <v>116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356">
        <v>0</v>
      </c>
      <c r="G42" s="351">
        <v>0</v>
      </c>
      <c r="H42" s="348">
        <f t="shared" si="3"/>
        <v>0</v>
      </c>
      <c r="I42" s="355">
        <v>0</v>
      </c>
      <c r="J42" s="348">
        <f t="shared" si="0"/>
        <v>0</v>
      </c>
      <c r="K42" s="349">
        <v>0</v>
      </c>
      <c r="L42" s="352">
        <v>0</v>
      </c>
      <c r="M42" s="348">
        <f t="shared" si="1"/>
        <v>0</v>
      </c>
      <c r="N42" s="349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356">
        <v>0</v>
      </c>
      <c r="G43" s="351">
        <v>0</v>
      </c>
      <c r="H43" s="348">
        <f t="shared" si="3"/>
        <v>0</v>
      </c>
      <c r="I43" s="355">
        <v>0</v>
      </c>
      <c r="J43" s="348">
        <f t="shared" si="0"/>
        <v>0</v>
      </c>
      <c r="K43" s="349">
        <v>0</v>
      </c>
      <c r="L43" s="352">
        <v>0</v>
      </c>
      <c r="M43" s="348">
        <f t="shared" si="1"/>
        <v>0</v>
      </c>
      <c r="N43" s="349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356">
        <v>0</v>
      </c>
      <c r="G44" s="351">
        <v>0</v>
      </c>
      <c r="H44" s="348">
        <f t="shared" si="3"/>
        <v>0</v>
      </c>
      <c r="I44" s="355">
        <v>0</v>
      </c>
      <c r="J44" s="348">
        <f t="shared" si="0"/>
        <v>0</v>
      </c>
      <c r="K44" s="349">
        <v>0</v>
      </c>
      <c r="L44" s="352">
        <v>0</v>
      </c>
      <c r="M44" s="348">
        <f t="shared" si="1"/>
        <v>0</v>
      </c>
      <c r="N44" s="349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356">
        <v>0</v>
      </c>
      <c r="G45" s="351">
        <v>0</v>
      </c>
      <c r="H45" s="348">
        <f t="shared" si="3"/>
        <v>0</v>
      </c>
      <c r="I45" s="355">
        <v>0</v>
      </c>
      <c r="J45" s="348">
        <f t="shared" si="0"/>
        <v>0</v>
      </c>
      <c r="K45" s="349">
        <v>0</v>
      </c>
      <c r="L45" s="352">
        <v>0</v>
      </c>
      <c r="M45" s="348">
        <f t="shared" si="1"/>
        <v>0</v>
      </c>
      <c r="N45" s="349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356">
        <v>0</v>
      </c>
      <c r="G46" s="351">
        <v>0</v>
      </c>
      <c r="H46" s="348">
        <f t="shared" si="3"/>
        <v>0</v>
      </c>
      <c r="I46" s="355">
        <v>0</v>
      </c>
      <c r="J46" s="348">
        <f t="shared" si="0"/>
        <v>0</v>
      </c>
      <c r="K46" s="349">
        <v>0</v>
      </c>
      <c r="L46" s="352">
        <v>0</v>
      </c>
      <c r="M46" s="348">
        <f t="shared" si="1"/>
        <v>0</v>
      </c>
      <c r="N46" s="349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356">
        <v>0</v>
      </c>
      <c r="G47" s="351">
        <v>0</v>
      </c>
      <c r="H47" s="348">
        <f t="shared" si="3"/>
        <v>0</v>
      </c>
      <c r="I47" s="355">
        <v>0</v>
      </c>
      <c r="J47" s="348">
        <f t="shared" si="0"/>
        <v>0</v>
      </c>
      <c r="K47" s="349">
        <v>0</v>
      </c>
      <c r="L47" s="352">
        <v>0</v>
      </c>
      <c r="M47" s="348">
        <f t="shared" si="1"/>
        <v>0</v>
      </c>
      <c r="N47" s="349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356">
        <v>0</v>
      </c>
      <c r="G48" s="351">
        <v>0</v>
      </c>
      <c r="H48" s="348">
        <f t="shared" si="3"/>
        <v>0</v>
      </c>
      <c r="I48" s="355">
        <v>0</v>
      </c>
      <c r="J48" s="348">
        <f t="shared" si="0"/>
        <v>0</v>
      </c>
      <c r="K48" s="349">
        <v>0</v>
      </c>
      <c r="L48" s="352">
        <v>0</v>
      </c>
      <c r="M48" s="348">
        <f t="shared" si="1"/>
        <v>0</v>
      </c>
      <c r="N48" s="349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356">
        <v>0</v>
      </c>
      <c r="G49" s="351">
        <v>0</v>
      </c>
      <c r="H49" s="348">
        <f t="shared" si="3"/>
        <v>0</v>
      </c>
      <c r="I49" s="355">
        <v>0</v>
      </c>
      <c r="J49" s="348">
        <f t="shared" si="0"/>
        <v>0</v>
      </c>
      <c r="K49" s="349">
        <v>0</v>
      </c>
      <c r="L49" s="352">
        <v>0</v>
      </c>
      <c r="M49" s="348">
        <f t="shared" si="1"/>
        <v>0</v>
      </c>
      <c r="N49" s="349">
        <v>0</v>
      </c>
    </row>
    <row r="50" spans="1:14">
      <c r="A50" s="16"/>
      <c r="B50" s="14"/>
      <c r="C50" s="15"/>
      <c r="D50" s="14"/>
      <c r="E50" s="68">
        <v>1</v>
      </c>
      <c r="F50" s="356">
        <v>0</v>
      </c>
      <c r="G50" s="351">
        <v>0</v>
      </c>
      <c r="H50" s="348">
        <f t="shared" si="3"/>
        <v>0</v>
      </c>
      <c r="I50" s="355">
        <v>0</v>
      </c>
      <c r="J50" s="348">
        <f t="shared" si="0"/>
        <v>0</v>
      </c>
      <c r="K50" s="349">
        <v>0</v>
      </c>
      <c r="L50" s="352">
        <v>0</v>
      </c>
      <c r="M50" s="348">
        <f t="shared" si="1"/>
        <v>0</v>
      </c>
      <c r="N50" s="349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356">
        <v>0</v>
      </c>
      <c r="G51" s="351">
        <v>0</v>
      </c>
      <c r="H51" s="348">
        <f t="shared" si="3"/>
        <v>0</v>
      </c>
      <c r="I51" s="355">
        <v>0</v>
      </c>
      <c r="J51" s="348">
        <f t="shared" si="0"/>
        <v>0</v>
      </c>
      <c r="K51" s="349">
        <v>0</v>
      </c>
      <c r="L51" s="352">
        <v>0</v>
      </c>
      <c r="M51" s="348">
        <f t="shared" si="1"/>
        <v>0</v>
      </c>
      <c r="N51" s="349">
        <v>0</v>
      </c>
    </row>
    <row r="52" spans="1:14">
      <c r="A52" s="61"/>
      <c r="B52" s="374" t="s">
        <v>37</v>
      </c>
      <c r="C52" s="375"/>
      <c r="D52" s="375"/>
      <c r="E52" s="376"/>
      <c r="F52" s="356">
        <v>0</v>
      </c>
      <c r="G52" s="351">
        <v>0</v>
      </c>
      <c r="H52" s="348">
        <f t="shared" si="3"/>
        <v>0</v>
      </c>
      <c r="I52" s="355">
        <v>0</v>
      </c>
      <c r="J52" s="348">
        <f t="shared" si="0"/>
        <v>0</v>
      </c>
      <c r="K52" s="349">
        <v>0</v>
      </c>
      <c r="L52" s="352">
        <v>0</v>
      </c>
      <c r="M52" s="348">
        <f t="shared" si="1"/>
        <v>0</v>
      </c>
      <c r="N52" s="349">
        <v>0</v>
      </c>
    </row>
    <row r="53" spans="1:14" ht="12.75" customHeight="1">
      <c r="A53" s="61"/>
      <c r="B53" s="372" t="s">
        <v>40</v>
      </c>
      <c r="C53" s="372"/>
      <c r="D53" s="372"/>
      <c r="E53" s="372"/>
      <c r="F53" s="356">
        <v>0</v>
      </c>
      <c r="G53" s="351">
        <v>0</v>
      </c>
      <c r="H53" s="348">
        <f t="shared" si="3"/>
        <v>0</v>
      </c>
      <c r="I53" s="355">
        <v>0</v>
      </c>
      <c r="J53" s="348">
        <f t="shared" si="0"/>
        <v>0</v>
      </c>
      <c r="K53" s="349">
        <v>0</v>
      </c>
      <c r="L53" s="352">
        <v>0</v>
      </c>
      <c r="M53" s="348">
        <f t="shared" si="1"/>
        <v>0</v>
      </c>
      <c r="N53" s="349">
        <v>0</v>
      </c>
    </row>
    <row r="54" spans="1:14">
      <c r="A54" s="61"/>
      <c r="B54" s="63"/>
      <c r="C54" s="63"/>
      <c r="D54" s="63"/>
      <c r="E54" s="63"/>
      <c r="F54" s="356">
        <v>0</v>
      </c>
      <c r="G54" s="351">
        <v>0</v>
      </c>
      <c r="H54" s="348">
        <f t="shared" si="3"/>
        <v>0</v>
      </c>
      <c r="I54" s="355">
        <v>0</v>
      </c>
      <c r="J54" s="348">
        <f t="shared" si="0"/>
        <v>0</v>
      </c>
      <c r="K54" s="349">
        <v>0</v>
      </c>
      <c r="L54" s="352">
        <v>0</v>
      </c>
      <c r="M54" s="348">
        <f t="shared" si="1"/>
        <v>0</v>
      </c>
      <c r="N54" s="349">
        <v>0</v>
      </c>
    </row>
    <row r="55" spans="1:14">
      <c r="A55" s="61"/>
      <c r="B55" s="63" t="s">
        <v>38</v>
      </c>
      <c r="C55" s="63"/>
      <c r="D55" s="63"/>
      <c r="E55" s="63"/>
      <c r="F55" s="356">
        <v>0</v>
      </c>
      <c r="G55" s="351">
        <v>0</v>
      </c>
      <c r="H55" s="348">
        <f t="shared" si="3"/>
        <v>0</v>
      </c>
      <c r="I55" s="355">
        <v>0</v>
      </c>
      <c r="J55" s="348">
        <f t="shared" si="0"/>
        <v>0</v>
      </c>
      <c r="K55" s="349">
        <v>0</v>
      </c>
      <c r="L55" s="352">
        <v>0</v>
      </c>
      <c r="M55" s="348">
        <f t="shared" si="1"/>
        <v>0</v>
      </c>
      <c r="N55" s="349">
        <v>0</v>
      </c>
    </row>
    <row r="56" spans="1:14">
      <c r="F56" s="356">
        <v>0</v>
      </c>
      <c r="G56" s="351">
        <v>0</v>
      </c>
      <c r="H56" s="348">
        <f t="shared" si="3"/>
        <v>0</v>
      </c>
      <c r="I56" s="355">
        <v>2</v>
      </c>
      <c r="J56" s="348">
        <f t="shared" si="0"/>
        <v>2</v>
      </c>
      <c r="K56" s="349">
        <v>0</v>
      </c>
      <c r="L56" s="352">
        <v>0</v>
      </c>
      <c r="M56" s="348">
        <f t="shared" si="1"/>
        <v>0</v>
      </c>
      <c r="N56" s="349">
        <v>0</v>
      </c>
    </row>
    <row r="57" spans="1:14">
      <c r="F57" s="353">
        <f>SUM(F42:F56)</f>
        <v>0</v>
      </c>
      <c r="G57" s="353">
        <f>SUM(G42:G56)</f>
        <v>0</v>
      </c>
      <c r="H57" s="353">
        <f>SUM(H42:H56)</f>
        <v>0</v>
      </c>
      <c r="I57" s="353">
        <f>SUM(I42:I56)</f>
        <v>2</v>
      </c>
      <c r="J57" s="353">
        <f t="shared" si="0"/>
        <v>2</v>
      </c>
      <c r="K57" s="353">
        <f>SUM(K42:K56)</f>
        <v>0</v>
      </c>
      <c r="L57" s="353">
        <f>SUM(L42:L56)</f>
        <v>0</v>
      </c>
      <c r="M57" s="353">
        <f t="shared" si="1"/>
        <v>0</v>
      </c>
      <c r="N57" s="353">
        <f>SUM(N42:N56)</f>
        <v>0</v>
      </c>
    </row>
    <row r="58" spans="1:14">
      <c r="F58" s="357">
        <v>0</v>
      </c>
      <c r="G58" s="357">
        <v>0</v>
      </c>
      <c r="H58" s="358">
        <f>F58+G58</f>
        <v>0</v>
      </c>
      <c r="I58" s="357">
        <v>0</v>
      </c>
      <c r="J58" s="358">
        <f t="shared" si="0"/>
        <v>0</v>
      </c>
      <c r="K58" s="352">
        <v>2</v>
      </c>
      <c r="L58" s="352">
        <v>9</v>
      </c>
      <c r="M58" s="358">
        <f t="shared" si="1"/>
        <v>11</v>
      </c>
      <c r="N58" s="349">
        <v>11</v>
      </c>
    </row>
    <row r="59" spans="1:14">
      <c r="F59" s="359">
        <f>F25+F41+F57+F58</f>
        <v>1744</v>
      </c>
      <c r="G59" s="359">
        <f t="shared" ref="G59:N59" si="4">G25+G41+G57+G58</f>
        <v>262</v>
      </c>
      <c r="H59" s="359">
        <f t="shared" si="4"/>
        <v>2006</v>
      </c>
      <c r="I59" s="359">
        <f t="shared" si="4"/>
        <v>161</v>
      </c>
      <c r="J59" s="359">
        <f t="shared" si="4"/>
        <v>2167</v>
      </c>
      <c r="K59" s="359">
        <f t="shared" si="4"/>
        <v>949</v>
      </c>
      <c r="L59" s="359">
        <f t="shared" si="4"/>
        <v>159</v>
      </c>
      <c r="M59" s="359">
        <f t="shared" si="4"/>
        <v>1108</v>
      </c>
      <c r="N59" s="359">
        <f t="shared" si="4"/>
        <v>202</v>
      </c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O23:O5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25" workbookViewId="0">
      <selection activeCell="R26" sqref="R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71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72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289">
        <v>157</v>
      </c>
      <c r="G10" s="288"/>
      <c r="H10" s="287">
        <v>157</v>
      </c>
      <c r="I10" s="288"/>
      <c r="J10" s="287">
        <v>157</v>
      </c>
      <c r="K10" s="286">
        <v>80</v>
      </c>
      <c r="L10" s="286">
        <v>3</v>
      </c>
      <c r="M10" s="285">
        <v>83</v>
      </c>
      <c r="N10" s="284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89">
        <v>12</v>
      </c>
      <c r="G11" s="288"/>
      <c r="H11" s="287">
        <v>12</v>
      </c>
      <c r="I11" s="288"/>
      <c r="J11" s="287">
        <v>12</v>
      </c>
      <c r="K11" s="286"/>
      <c r="L11" s="286"/>
      <c r="M11" s="285">
        <v>0</v>
      </c>
      <c r="N11" s="284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89">
        <v>3</v>
      </c>
      <c r="G12" s="288"/>
      <c r="H12" s="287">
        <v>3</v>
      </c>
      <c r="I12" s="288"/>
      <c r="J12" s="287">
        <v>3</v>
      </c>
      <c r="K12" s="286"/>
      <c r="L12" s="286"/>
      <c r="M12" s="285">
        <v>0</v>
      </c>
      <c r="N12" s="284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89">
        <v>7</v>
      </c>
      <c r="G13" s="288"/>
      <c r="H13" s="287">
        <v>7</v>
      </c>
      <c r="I13" s="288"/>
      <c r="J13" s="287">
        <v>7</v>
      </c>
      <c r="K13" s="286">
        <v>1</v>
      </c>
      <c r="L13" s="286"/>
      <c r="M13" s="285">
        <v>1</v>
      </c>
      <c r="N13" s="284"/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89">
        <v>52</v>
      </c>
      <c r="G14" s="288"/>
      <c r="H14" s="287">
        <v>52</v>
      </c>
      <c r="I14" s="288"/>
      <c r="J14" s="287">
        <v>52</v>
      </c>
      <c r="K14" s="286"/>
      <c r="L14" s="286"/>
      <c r="M14" s="285">
        <v>0</v>
      </c>
      <c r="N14" s="284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89">
        <v>66</v>
      </c>
      <c r="G15" s="288"/>
      <c r="H15" s="287">
        <v>66</v>
      </c>
      <c r="I15" s="288"/>
      <c r="J15" s="287">
        <v>66</v>
      </c>
      <c r="K15" s="286"/>
      <c r="L15" s="286"/>
      <c r="M15" s="285">
        <v>0</v>
      </c>
      <c r="N15" s="284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89">
        <v>44</v>
      </c>
      <c r="G16" s="288"/>
      <c r="H16" s="287">
        <v>44</v>
      </c>
      <c r="I16" s="288"/>
      <c r="J16" s="287">
        <v>44</v>
      </c>
      <c r="K16" s="286"/>
      <c r="L16" s="286"/>
      <c r="M16" s="285">
        <v>0</v>
      </c>
      <c r="N16" s="284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89">
        <v>160</v>
      </c>
      <c r="G17" s="288"/>
      <c r="H17" s="287">
        <v>160</v>
      </c>
      <c r="I17" s="288"/>
      <c r="J17" s="287">
        <v>160</v>
      </c>
      <c r="K17" s="286">
        <v>1</v>
      </c>
      <c r="L17" s="286"/>
      <c r="M17" s="285">
        <v>1</v>
      </c>
      <c r="N17" s="284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89">
        <v>21</v>
      </c>
      <c r="G18" s="288"/>
      <c r="H18" s="287">
        <v>21</v>
      </c>
      <c r="I18" s="288"/>
      <c r="J18" s="287">
        <v>21</v>
      </c>
      <c r="K18" s="286"/>
      <c r="L18" s="286"/>
      <c r="M18" s="285">
        <v>0</v>
      </c>
      <c r="N18" s="284"/>
    </row>
    <row r="19" spans="1:14">
      <c r="A19" s="16"/>
      <c r="B19" s="12"/>
      <c r="C19" s="17"/>
      <c r="D19" s="13" t="s">
        <v>12</v>
      </c>
      <c r="E19" s="69">
        <v>4</v>
      </c>
      <c r="F19" s="289">
        <v>17</v>
      </c>
      <c r="G19" s="288"/>
      <c r="H19" s="287">
        <v>17</v>
      </c>
      <c r="I19" s="288"/>
      <c r="J19" s="287">
        <v>17</v>
      </c>
      <c r="K19" s="286"/>
      <c r="L19" s="286"/>
      <c r="M19" s="285">
        <v>0</v>
      </c>
      <c r="N19" s="284"/>
    </row>
    <row r="20" spans="1:14">
      <c r="A20" s="16"/>
      <c r="B20" s="12"/>
      <c r="C20" s="17" t="s">
        <v>1</v>
      </c>
      <c r="D20" s="9"/>
      <c r="E20" s="69">
        <v>3</v>
      </c>
      <c r="F20" s="289">
        <v>1</v>
      </c>
      <c r="G20" s="288">
        <v>142</v>
      </c>
      <c r="H20" s="287">
        <v>143</v>
      </c>
      <c r="I20" s="288"/>
      <c r="J20" s="287">
        <v>143</v>
      </c>
      <c r="K20" s="286"/>
      <c r="L20" s="286"/>
      <c r="M20" s="285">
        <v>0</v>
      </c>
      <c r="N20" s="284"/>
    </row>
    <row r="21" spans="1:14">
      <c r="A21" s="16"/>
      <c r="B21" s="12"/>
      <c r="C21" s="17"/>
      <c r="D21" s="9"/>
      <c r="E21" s="69">
        <v>2</v>
      </c>
      <c r="F21" s="289"/>
      <c r="G21" s="288">
        <v>21</v>
      </c>
      <c r="H21" s="287">
        <v>21</v>
      </c>
      <c r="I21" s="288"/>
      <c r="J21" s="287">
        <v>21</v>
      </c>
      <c r="K21" s="286"/>
      <c r="L21" s="286"/>
      <c r="M21" s="285">
        <v>0</v>
      </c>
      <c r="N21" s="284"/>
    </row>
    <row r="22" spans="1:14">
      <c r="A22" s="16"/>
      <c r="B22" s="14"/>
      <c r="C22" s="18"/>
      <c r="D22" s="9"/>
      <c r="E22" s="68">
        <v>1</v>
      </c>
      <c r="F22" s="289"/>
      <c r="G22" s="288">
        <v>6</v>
      </c>
      <c r="H22" s="287">
        <v>6</v>
      </c>
      <c r="I22" s="288">
        <v>5</v>
      </c>
      <c r="J22" s="287">
        <v>11</v>
      </c>
      <c r="K22" s="284"/>
      <c r="L22" s="284"/>
      <c r="M22" s="285">
        <v>0</v>
      </c>
      <c r="N22" s="284"/>
    </row>
    <row r="23" spans="1:14" ht="12.75" customHeight="1">
      <c r="A23" s="16"/>
      <c r="B23" s="374" t="s">
        <v>18</v>
      </c>
      <c r="C23" s="375"/>
      <c r="D23" s="375"/>
      <c r="E23" s="376"/>
      <c r="F23" s="287">
        <v>540</v>
      </c>
      <c r="G23" s="287">
        <v>169</v>
      </c>
      <c r="H23" s="283">
        <v>709</v>
      </c>
      <c r="I23" s="287">
        <v>5</v>
      </c>
      <c r="J23" s="283">
        <v>714</v>
      </c>
      <c r="K23" s="282">
        <v>82</v>
      </c>
      <c r="L23" s="282">
        <v>3</v>
      </c>
      <c r="M23" s="287">
        <v>85</v>
      </c>
      <c r="N23" s="287">
        <v>3</v>
      </c>
    </row>
    <row r="24" spans="1:14">
      <c r="A24" s="16"/>
      <c r="B24" s="12"/>
      <c r="C24" s="12"/>
      <c r="D24" s="15"/>
      <c r="E24" s="14">
        <v>13</v>
      </c>
      <c r="F24" s="289">
        <v>277</v>
      </c>
      <c r="G24" s="288"/>
      <c r="H24" s="287">
        <v>277</v>
      </c>
      <c r="I24" s="288"/>
      <c r="J24" s="287">
        <v>277</v>
      </c>
      <c r="K24" s="286">
        <v>80</v>
      </c>
      <c r="L24" s="286">
        <v>9</v>
      </c>
      <c r="M24" s="281">
        <v>89</v>
      </c>
      <c r="N24" s="286">
        <v>14</v>
      </c>
    </row>
    <row r="25" spans="1:14">
      <c r="A25" s="16"/>
      <c r="B25" s="12"/>
      <c r="C25" s="12" t="s">
        <v>0</v>
      </c>
      <c r="D25" s="15"/>
      <c r="E25" s="69">
        <v>12</v>
      </c>
      <c r="F25" s="289">
        <v>17</v>
      </c>
      <c r="G25" s="288"/>
      <c r="H25" s="287">
        <v>17</v>
      </c>
      <c r="I25" s="288"/>
      <c r="J25" s="287">
        <v>17</v>
      </c>
      <c r="K25" s="286">
        <v>1</v>
      </c>
      <c r="L25" s="286">
        <v>1</v>
      </c>
      <c r="M25" s="281">
        <v>2</v>
      </c>
      <c r="N25" s="286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289">
        <v>8</v>
      </c>
      <c r="G26" s="288"/>
      <c r="H26" s="287">
        <v>8</v>
      </c>
      <c r="I26" s="288"/>
      <c r="J26" s="287">
        <v>8</v>
      </c>
      <c r="K26" s="286">
        <v>2</v>
      </c>
      <c r="L26" s="286"/>
      <c r="M26" s="281">
        <v>2</v>
      </c>
      <c r="N26" s="286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89">
        <v>6</v>
      </c>
      <c r="G27" s="288"/>
      <c r="H27" s="287">
        <v>6</v>
      </c>
      <c r="I27" s="288"/>
      <c r="J27" s="287">
        <v>6</v>
      </c>
      <c r="K27" s="286"/>
      <c r="L27" s="286"/>
      <c r="M27" s="281">
        <v>0</v>
      </c>
      <c r="N27" s="286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89">
        <v>30</v>
      </c>
      <c r="G28" s="288"/>
      <c r="H28" s="287">
        <v>30</v>
      </c>
      <c r="I28" s="288"/>
      <c r="J28" s="287">
        <v>30</v>
      </c>
      <c r="K28" s="286"/>
      <c r="L28" s="286"/>
      <c r="M28" s="281">
        <v>0</v>
      </c>
      <c r="N28" s="286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89">
        <v>42</v>
      </c>
      <c r="G29" s="288"/>
      <c r="H29" s="287">
        <v>42</v>
      </c>
      <c r="I29" s="288"/>
      <c r="J29" s="287">
        <v>42</v>
      </c>
      <c r="K29" s="286"/>
      <c r="L29" s="286">
        <v>1</v>
      </c>
      <c r="M29" s="281">
        <v>1</v>
      </c>
      <c r="N29" s="286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89">
        <v>22</v>
      </c>
      <c r="G30" s="288"/>
      <c r="H30" s="287">
        <v>22</v>
      </c>
      <c r="I30" s="288"/>
      <c r="J30" s="287">
        <v>22</v>
      </c>
      <c r="K30" s="286"/>
      <c r="L30" s="286">
        <v>1</v>
      </c>
      <c r="M30" s="281">
        <v>1</v>
      </c>
      <c r="N30" s="286">
        <v>2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89">
        <v>64</v>
      </c>
      <c r="G31" s="288"/>
      <c r="H31" s="287">
        <v>64</v>
      </c>
      <c r="I31" s="288"/>
      <c r="J31" s="287">
        <v>64</v>
      </c>
      <c r="K31" s="286">
        <v>1</v>
      </c>
      <c r="L31" s="286">
        <v>2</v>
      </c>
      <c r="M31" s="281">
        <v>3</v>
      </c>
      <c r="N31" s="286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289">
        <v>20</v>
      </c>
      <c r="G32" s="288"/>
      <c r="H32" s="287">
        <v>20</v>
      </c>
      <c r="I32" s="288"/>
      <c r="J32" s="287">
        <v>20</v>
      </c>
      <c r="K32" s="286"/>
      <c r="L32" s="286"/>
      <c r="M32" s="281">
        <v>0</v>
      </c>
      <c r="N32" s="286"/>
    </row>
    <row r="33" spans="1:14">
      <c r="A33" s="16"/>
      <c r="B33" s="12"/>
      <c r="C33" s="12"/>
      <c r="D33" s="15"/>
      <c r="E33" s="69">
        <v>4</v>
      </c>
      <c r="F33" s="289">
        <v>20</v>
      </c>
      <c r="G33" s="288"/>
      <c r="H33" s="287">
        <v>20</v>
      </c>
      <c r="I33" s="288"/>
      <c r="J33" s="287">
        <v>20</v>
      </c>
      <c r="K33" s="286"/>
      <c r="L33" s="286"/>
      <c r="M33" s="281">
        <v>0</v>
      </c>
      <c r="N33" s="286"/>
    </row>
    <row r="34" spans="1:14">
      <c r="A34" s="16"/>
      <c r="B34" s="12"/>
      <c r="C34" s="12" t="s">
        <v>1</v>
      </c>
      <c r="D34" s="15"/>
      <c r="E34" s="69">
        <v>3</v>
      </c>
      <c r="F34" s="289"/>
      <c r="G34" s="288">
        <v>58</v>
      </c>
      <c r="H34" s="287">
        <v>58</v>
      </c>
      <c r="I34" s="288"/>
      <c r="J34" s="287">
        <v>58</v>
      </c>
      <c r="K34" s="286"/>
      <c r="L34" s="286"/>
      <c r="M34" s="281">
        <v>0</v>
      </c>
      <c r="N34" s="286"/>
    </row>
    <row r="35" spans="1:14">
      <c r="A35" s="16"/>
      <c r="B35" s="12"/>
      <c r="C35" s="12"/>
      <c r="D35" s="15"/>
      <c r="E35" s="69">
        <v>2</v>
      </c>
      <c r="F35" s="289"/>
      <c r="G35" s="288">
        <v>32</v>
      </c>
      <c r="H35" s="287">
        <v>32</v>
      </c>
      <c r="I35" s="288"/>
      <c r="J35" s="287">
        <v>32</v>
      </c>
      <c r="K35" s="286"/>
      <c r="L35" s="286"/>
      <c r="M35" s="281">
        <v>0</v>
      </c>
      <c r="N35" s="286"/>
    </row>
    <row r="36" spans="1:14">
      <c r="A36" s="16"/>
      <c r="B36" s="14"/>
      <c r="C36" s="14"/>
      <c r="D36" s="15"/>
      <c r="E36" s="68">
        <v>1</v>
      </c>
      <c r="F36" s="289"/>
      <c r="G36" s="288">
        <v>21</v>
      </c>
      <c r="H36" s="287">
        <v>21</v>
      </c>
      <c r="I36" s="288">
        <v>8</v>
      </c>
      <c r="J36" s="287">
        <v>29</v>
      </c>
      <c r="K36" s="286"/>
      <c r="L36" s="286">
        <v>1</v>
      </c>
      <c r="M36" s="281">
        <v>1</v>
      </c>
      <c r="N36" s="286">
        <v>2</v>
      </c>
    </row>
    <row r="37" spans="1:14" ht="12.75" customHeight="1">
      <c r="A37" s="16"/>
      <c r="B37" s="374" t="s">
        <v>19</v>
      </c>
      <c r="C37" s="375"/>
      <c r="D37" s="375"/>
      <c r="E37" s="375"/>
      <c r="F37" s="282">
        <v>506</v>
      </c>
      <c r="G37" s="287">
        <v>111</v>
      </c>
      <c r="H37" s="280">
        <v>617</v>
      </c>
      <c r="I37" s="279">
        <v>8</v>
      </c>
      <c r="J37" s="283">
        <v>625</v>
      </c>
      <c r="K37" s="282">
        <v>84</v>
      </c>
      <c r="L37" s="287">
        <v>15</v>
      </c>
      <c r="M37" s="283">
        <v>99</v>
      </c>
      <c r="N37" s="282">
        <v>23</v>
      </c>
    </row>
    <row r="38" spans="1:14">
      <c r="A38" s="16"/>
      <c r="B38" s="68"/>
      <c r="C38" s="68"/>
      <c r="D38" s="19"/>
      <c r="E38" s="66">
        <v>13</v>
      </c>
      <c r="F38" s="278">
        <v>3</v>
      </c>
      <c r="G38" s="288"/>
      <c r="H38" s="287">
        <v>3</v>
      </c>
      <c r="I38" s="288"/>
      <c r="J38" s="287">
        <v>3</v>
      </c>
      <c r="K38" s="284"/>
      <c r="L38" s="284">
        <v>1</v>
      </c>
      <c r="M38" s="281">
        <v>1</v>
      </c>
      <c r="N38" s="284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288"/>
      <c r="G39" s="288"/>
      <c r="H39" s="287">
        <v>0</v>
      </c>
      <c r="I39" s="288"/>
      <c r="J39" s="287">
        <v>0</v>
      </c>
      <c r="K39" s="284"/>
      <c r="L39" s="284"/>
      <c r="M39" s="281">
        <v>0</v>
      </c>
      <c r="N39" s="284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288"/>
      <c r="G40" s="288"/>
      <c r="H40" s="287">
        <v>0</v>
      </c>
      <c r="I40" s="288"/>
      <c r="J40" s="287">
        <v>0</v>
      </c>
      <c r="K40" s="284"/>
      <c r="L40" s="284"/>
      <c r="M40" s="281">
        <v>0</v>
      </c>
      <c r="N40" s="284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288"/>
      <c r="G41" s="288"/>
      <c r="H41" s="287">
        <v>0</v>
      </c>
      <c r="I41" s="288"/>
      <c r="J41" s="287">
        <v>0</v>
      </c>
      <c r="K41" s="284"/>
      <c r="L41" s="284"/>
      <c r="M41" s="281">
        <v>0</v>
      </c>
      <c r="N41" s="284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288"/>
      <c r="G42" s="288"/>
      <c r="H42" s="287">
        <v>0</v>
      </c>
      <c r="I42" s="288"/>
      <c r="J42" s="287">
        <v>0</v>
      </c>
      <c r="K42" s="284"/>
      <c r="L42" s="284"/>
      <c r="M42" s="281">
        <v>0</v>
      </c>
      <c r="N42" s="284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288"/>
      <c r="G43" s="288"/>
      <c r="H43" s="287">
        <v>0</v>
      </c>
      <c r="I43" s="288"/>
      <c r="J43" s="287">
        <v>0</v>
      </c>
      <c r="K43" s="284"/>
      <c r="L43" s="284"/>
      <c r="M43" s="281">
        <v>0</v>
      </c>
      <c r="N43" s="284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288"/>
      <c r="G44" s="288"/>
      <c r="H44" s="287">
        <v>0</v>
      </c>
      <c r="I44" s="288"/>
      <c r="J44" s="287">
        <v>0</v>
      </c>
      <c r="K44" s="284"/>
      <c r="L44" s="284"/>
      <c r="M44" s="281">
        <v>0</v>
      </c>
      <c r="N44" s="284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288"/>
      <c r="G45" s="288"/>
      <c r="H45" s="287">
        <v>0</v>
      </c>
      <c r="I45" s="288"/>
      <c r="J45" s="287">
        <v>0</v>
      </c>
      <c r="K45" s="284"/>
      <c r="L45" s="284"/>
      <c r="M45" s="281">
        <v>0</v>
      </c>
      <c r="N45" s="284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288"/>
      <c r="G46" s="288"/>
      <c r="H46" s="287">
        <v>0</v>
      </c>
      <c r="I46" s="288"/>
      <c r="J46" s="287">
        <v>0</v>
      </c>
      <c r="K46" s="284"/>
      <c r="L46" s="284"/>
      <c r="M46" s="281">
        <v>0</v>
      </c>
      <c r="N46" s="284"/>
    </row>
    <row r="47" spans="1:14">
      <c r="A47" s="16"/>
      <c r="B47" s="12"/>
      <c r="C47" s="12"/>
      <c r="D47" s="15" t="s">
        <v>7</v>
      </c>
      <c r="E47" s="66">
        <v>4</v>
      </c>
      <c r="F47" s="288"/>
      <c r="G47" s="288"/>
      <c r="H47" s="287">
        <v>0</v>
      </c>
      <c r="I47" s="288"/>
      <c r="J47" s="287">
        <v>0</v>
      </c>
      <c r="K47" s="284"/>
      <c r="L47" s="284"/>
      <c r="M47" s="281">
        <v>0</v>
      </c>
      <c r="N47" s="284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288"/>
      <c r="G48" s="288"/>
      <c r="H48" s="287">
        <v>0</v>
      </c>
      <c r="I48" s="288"/>
      <c r="J48" s="287">
        <v>0</v>
      </c>
      <c r="K48" s="284"/>
      <c r="L48" s="284"/>
      <c r="M48" s="281">
        <v>0</v>
      </c>
      <c r="N48" s="284"/>
    </row>
    <row r="49" spans="1:14">
      <c r="A49" s="16"/>
      <c r="B49" s="12"/>
      <c r="C49" s="12"/>
      <c r="D49" s="15" t="s">
        <v>3</v>
      </c>
      <c r="E49" s="66">
        <v>2</v>
      </c>
      <c r="F49" s="288"/>
      <c r="G49" s="288"/>
      <c r="H49" s="287">
        <v>0</v>
      </c>
      <c r="I49" s="288"/>
      <c r="J49" s="287">
        <v>0</v>
      </c>
      <c r="K49" s="284"/>
      <c r="L49" s="284"/>
      <c r="M49" s="281">
        <v>0</v>
      </c>
      <c r="N49" s="284"/>
    </row>
    <row r="50" spans="1:14">
      <c r="A50" s="16"/>
      <c r="B50" s="14"/>
      <c r="C50" s="15"/>
      <c r="D50" s="14"/>
      <c r="E50" s="68">
        <v>1</v>
      </c>
      <c r="F50" s="277"/>
      <c r="G50" s="277"/>
      <c r="H50" s="276">
        <v>0</v>
      </c>
      <c r="I50" s="277">
        <v>2</v>
      </c>
      <c r="J50" s="276">
        <v>2</v>
      </c>
      <c r="K50" s="275"/>
      <c r="L50" s="275"/>
      <c r="M50" s="274">
        <v>0</v>
      </c>
      <c r="N50" s="275"/>
    </row>
    <row r="51" spans="1:14" ht="12.75" customHeight="1">
      <c r="A51" s="61"/>
      <c r="B51" s="377" t="s">
        <v>20</v>
      </c>
      <c r="C51" s="377"/>
      <c r="D51" s="377"/>
      <c r="E51" s="377"/>
      <c r="F51" s="287">
        <v>3</v>
      </c>
      <c r="G51" s="287">
        <v>0</v>
      </c>
      <c r="H51" s="287">
        <v>3</v>
      </c>
      <c r="I51" s="287">
        <v>2</v>
      </c>
      <c r="J51" s="287">
        <v>5</v>
      </c>
      <c r="K51" s="287">
        <v>0</v>
      </c>
      <c r="L51" s="287">
        <v>1</v>
      </c>
      <c r="M51" s="287">
        <v>1</v>
      </c>
      <c r="N51" s="287">
        <v>1</v>
      </c>
    </row>
    <row r="52" spans="1:14">
      <c r="A52" s="61"/>
      <c r="B52" s="374" t="s">
        <v>37</v>
      </c>
      <c r="C52" s="375"/>
      <c r="D52" s="375"/>
      <c r="E52" s="376"/>
      <c r="F52" s="288"/>
      <c r="G52" s="288"/>
      <c r="H52" s="288"/>
      <c r="I52" s="288"/>
      <c r="J52" s="288"/>
      <c r="K52" s="288"/>
      <c r="L52" s="288"/>
      <c r="M52" s="288">
        <v>0</v>
      </c>
      <c r="N52" s="288"/>
    </row>
    <row r="53" spans="1:14" ht="12.75" customHeight="1">
      <c r="A53" s="61"/>
      <c r="B53" s="372" t="s">
        <v>40</v>
      </c>
      <c r="C53" s="372"/>
      <c r="D53" s="372"/>
      <c r="E53" s="372"/>
      <c r="F53" s="273">
        <v>1049</v>
      </c>
      <c r="G53" s="273">
        <v>280</v>
      </c>
      <c r="H53" s="273">
        <v>1329</v>
      </c>
      <c r="I53" s="273">
        <v>15</v>
      </c>
      <c r="J53" s="273">
        <v>1344</v>
      </c>
      <c r="K53" s="273">
        <v>166</v>
      </c>
      <c r="L53" s="273">
        <v>19</v>
      </c>
      <c r="M53" s="273">
        <v>185</v>
      </c>
      <c r="N53" s="273">
        <v>27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2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D2:J2"/>
    <mergeCell ref="D3:J3"/>
    <mergeCell ref="B23:E23"/>
    <mergeCell ref="B37:E37"/>
    <mergeCell ref="B51:E51"/>
    <mergeCell ref="B7:E9"/>
    <mergeCell ref="B4:E4"/>
    <mergeCell ref="B5:N5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52:E5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S16" sqref="S1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85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/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157">
        <v>105</v>
      </c>
      <c r="G10" s="157">
        <v>0</v>
      </c>
      <c r="H10" s="151">
        <f>F10+G10</f>
        <v>105</v>
      </c>
      <c r="I10" s="157">
        <v>0</v>
      </c>
      <c r="J10" s="151">
        <f>H10+I10</f>
        <v>105</v>
      </c>
      <c r="K10" s="161">
        <v>20</v>
      </c>
      <c r="L10" s="161">
        <v>3</v>
      </c>
      <c r="M10" s="152">
        <f>K10+L10</f>
        <v>23</v>
      </c>
      <c r="N10" s="161">
        <v>3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157">
        <v>8</v>
      </c>
      <c r="G11" s="157">
        <v>0</v>
      </c>
      <c r="H11" s="151">
        <f t="shared" ref="H11:H22" si="0">F11+G11</f>
        <v>8</v>
      </c>
      <c r="I11" s="157">
        <v>0</v>
      </c>
      <c r="J11" s="151">
        <f t="shared" ref="J11:J50" si="1">H11+I11</f>
        <v>8</v>
      </c>
      <c r="K11" s="161">
        <v>0</v>
      </c>
      <c r="L11" s="161">
        <v>0</v>
      </c>
      <c r="M11" s="152">
        <f t="shared" ref="M11:M22" si="2">K11+L11</f>
        <v>0</v>
      </c>
      <c r="N11" s="161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157">
        <v>2</v>
      </c>
      <c r="G12" s="157">
        <v>0</v>
      </c>
      <c r="H12" s="151">
        <f t="shared" si="0"/>
        <v>2</v>
      </c>
      <c r="I12" s="157">
        <v>0</v>
      </c>
      <c r="J12" s="151">
        <f t="shared" si="1"/>
        <v>2</v>
      </c>
      <c r="K12" s="161">
        <v>1</v>
      </c>
      <c r="L12" s="161">
        <v>0</v>
      </c>
      <c r="M12" s="152">
        <f t="shared" si="2"/>
        <v>1</v>
      </c>
      <c r="N12" s="161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157">
        <v>5</v>
      </c>
      <c r="G13" s="157">
        <v>0</v>
      </c>
      <c r="H13" s="151">
        <f t="shared" si="0"/>
        <v>5</v>
      </c>
      <c r="I13" s="157">
        <v>0</v>
      </c>
      <c r="J13" s="151">
        <f t="shared" si="1"/>
        <v>5</v>
      </c>
      <c r="K13" s="161">
        <v>0</v>
      </c>
      <c r="L13" s="161">
        <v>0</v>
      </c>
      <c r="M13" s="152">
        <f t="shared" si="2"/>
        <v>0</v>
      </c>
      <c r="N13" s="161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157">
        <v>10</v>
      </c>
      <c r="G14" s="157">
        <v>0</v>
      </c>
      <c r="H14" s="151">
        <f t="shared" si="0"/>
        <v>10</v>
      </c>
      <c r="I14" s="157">
        <v>0</v>
      </c>
      <c r="J14" s="151">
        <f t="shared" si="1"/>
        <v>10</v>
      </c>
      <c r="K14" s="161">
        <v>0</v>
      </c>
      <c r="L14" s="161">
        <v>0</v>
      </c>
      <c r="M14" s="152">
        <f t="shared" si="2"/>
        <v>0</v>
      </c>
      <c r="N14" s="161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157">
        <v>13</v>
      </c>
      <c r="G15" s="157">
        <v>0</v>
      </c>
      <c r="H15" s="151">
        <f t="shared" si="0"/>
        <v>13</v>
      </c>
      <c r="I15" s="157">
        <v>0</v>
      </c>
      <c r="J15" s="151">
        <f t="shared" si="1"/>
        <v>13</v>
      </c>
      <c r="K15" s="161">
        <v>0</v>
      </c>
      <c r="L15" s="161">
        <v>0</v>
      </c>
      <c r="M15" s="152">
        <f t="shared" si="2"/>
        <v>0</v>
      </c>
      <c r="N15" s="161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157">
        <v>11</v>
      </c>
      <c r="G16" s="157">
        <v>0</v>
      </c>
      <c r="H16" s="151">
        <f t="shared" si="0"/>
        <v>11</v>
      </c>
      <c r="I16" s="157">
        <v>0</v>
      </c>
      <c r="J16" s="151">
        <f t="shared" si="1"/>
        <v>11</v>
      </c>
      <c r="K16" s="161">
        <v>0</v>
      </c>
      <c r="L16" s="161">
        <v>0</v>
      </c>
      <c r="M16" s="152">
        <f t="shared" si="2"/>
        <v>0</v>
      </c>
      <c r="N16" s="161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157">
        <v>19</v>
      </c>
      <c r="G17" s="157">
        <v>0</v>
      </c>
      <c r="H17" s="151">
        <f t="shared" si="0"/>
        <v>19</v>
      </c>
      <c r="I17" s="157">
        <v>0</v>
      </c>
      <c r="J17" s="151">
        <f t="shared" si="1"/>
        <v>19</v>
      </c>
      <c r="K17" s="161">
        <v>0</v>
      </c>
      <c r="L17" s="161">
        <v>0</v>
      </c>
      <c r="M17" s="152">
        <f t="shared" si="2"/>
        <v>0</v>
      </c>
      <c r="N17" s="161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157">
        <v>4</v>
      </c>
      <c r="G18" s="157">
        <v>0</v>
      </c>
      <c r="H18" s="151">
        <f t="shared" si="0"/>
        <v>4</v>
      </c>
      <c r="I18" s="157">
        <v>0</v>
      </c>
      <c r="J18" s="151">
        <f t="shared" si="1"/>
        <v>4</v>
      </c>
      <c r="K18" s="161">
        <v>0</v>
      </c>
      <c r="L18" s="161">
        <v>0</v>
      </c>
      <c r="M18" s="152">
        <f t="shared" si="2"/>
        <v>0</v>
      </c>
      <c r="N18" s="161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157">
        <v>7</v>
      </c>
      <c r="G19" s="157">
        <v>0</v>
      </c>
      <c r="H19" s="151">
        <f t="shared" si="0"/>
        <v>7</v>
      </c>
      <c r="I19" s="157">
        <v>0</v>
      </c>
      <c r="J19" s="151">
        <f t="shared" si="1"/>
        <v>7</v>
      </c>
      <c r="K19" s="161">
        <v>0</v>
      </c>
      <c r="L19" s="161">
        <v>0</v>
      </c>
      <c r="M19" s="152">
        <f t="shared" si="2"/>
        <v>0</v>
      </c>
      <c r="N19" s="161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157">
        <v>0</v>
      </c>
      <c r="G20" s="157">
        <v>3</v>
      </c>
      <c r="H20" s="151">
        <f t="shared" si="0"/>
        <v>3</v>
      </c>
      <c r="I20" s="157">
        <v>0</v>
      </c>
      <c r="J20" s="151">
        <f t="shared" si="1"/>
        <v>3</v>
      </c>
      <c r="K20" s="161">
        <v>0</v>
      </c>
      <c r="L20" s="161">
        <v>0</v>
      </c>
      <c r="M20" s="152">
        <f t="shared" si="2"/>
        <v>0</v>
      </c>
      <c r="N20" s="161">
        <v>0</v>
      </c>
    </row>
    <row r="21" spans="1:14">
      <c r="A21" s="16"/>
      <c r="B21" s="12"/>
      <c r="C21" s="17"/>
      <c r="D21" s="9"/>
      <c r="E21" s="69">
        <v>2</v>
      </c>
      <c r="F21" s="157">
        <v>0</v>
      </c>
      <c r="G21" s="157">
        <v>2</v>
      </c>
      <c r="H21" s="151">
        <f t="shared" si="0"/>
        <v>2</v>
      </c>
      <c r="I21" s="157">
        <v>0</v>
      </c>
      <c r="J21" s="151">
        <f t="shared" si="1"/>
        <v>2</v>
      </c>
      <c r="K21" s="161">
        <v>0</v>
      </c>
      <c r="L21" s="161">
        <v>0</v>
      </c>
      <c r="M21" s="152">
        <f t="shared" si="2"/>
        <v>0</v>
      </c>
      <c r="N21" s="161">
        <v>0</v>
      </c>
    </row>
    <row r="22" spans="1:14">
      <c r="A22" s="16"/>
      <c r="B22" s="14"/>
      <c r="C22" s="18"/>
      <c r="D22" s="9"/>
      <c r="E22" s="68">
        <v>1</v>
      </c>
      <c r="F22" s="157">
        <v>0</v>
      </c>
      <c r="G22" s="157">
        <v>4</v>
      </c>
      <c r="H22" s="151">
        <f t="shared" si="0"/>
        <v>4</v>
      </c>
      <c r="I22" s="157">
        <v>3</v>
      </c>
      <c r="J22" s="151">
        <f t="shared" si="1"/>
        <v>7</v>
      </c>
      <c r="K22" s="161">
        <v>0</v>
      </c>
      <c r="L22" s="161">
        <v>0</v>
      </c>
      <c r="M22" s="152">
        <f t="shared" si="2"/>
        <v>0</v>
      </c>
      <c r="N22" s="161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151">
        <f t="shared" ref="F23:N23" si="3">SUM(F10:F22)</f>
        <v>184</v>
      </c>
      <c r="G23" s="151">
        <f t="shared" si="3"/>
        <v>9</v>
      </c>
      <c r="H23" s="131">
        <f t="shared" si="3"/>
        <v>193</v>
      </c>
      <c r="I23" s="151">
        <f t="shared" si="3"/>
        <v>3</v>
      </c>
      <c r="J23" s="131">
        <f t="shared" si="3"/>
        <v>196</v>
      </c>
      <c r="K23" s="153">
        <f t="shared" si="3"/>
        <v>21</v>
      </c>
      <c r="L23" s="153">
        <f t="shared" si="3"/>
        <v>3</v>
      </c>
      <c r="M23" s="151">
        <f t="shared" si="3"/>
        <v>24</v>
      </c>
      <c r="N23" s="151">
        <f t="shared" si="3"/>
        <v>3</v>
      </c>
    </row>
    <row r="24" spans="1:14">
      <c r="A24" s="16"/>
      <c r="B24" s="12"/>
      <c r="C24" s="12"/>
      <c r="D24" s="15"/>
      <c r="E24" s="14">
        <v>13</v>
      </c>
      <c r="F24" s="157">
        <v>232</v>
      </c>
      <c r="G24" s="157">
        <v>0</v>
      </c>
      <c r="H24" s="151">
        <f>F24+G24</f>
        <v>232</v>
      </c>
      <c r="I24" s="157">
        <v>0</v>
      </c>
      <c r="J24" s="151">
        <f t="shared" si="1"/>
        <v>232</v>
      </c>
      <c r="K24" s="161">
        <v>34</v>
      </c>
      <c r="L24" s="161">
        <v>12</v>
      </c>
      <c r="M24" s="154">
        <f>K24+L24</f>
        <v>46</v>
      </c>
      <c r="N24" s="161">
        <v>20</v>
      </c>
    </row>
    <row r="25" spans="1:14">
      <c r="A25" s="16"/>
      <c r="B25" s="12"/>
      <c r="C25" s="12" t="s">
        <v>0</v>
      </c>
      <c r="D25" s="15"/>
      <c r="E25" s="69">
        <v>12</v>
      </c>
      <c r="F25" s="157">
        <v>14</v>
      </c>
      <c r="G25" s="157">
        <v>0</v>
      </c>
      <c r="H25" s="151">
        <f t="shared" ref="H25:H50" si="4">F25+G25</f>
        <v>14</v>
      </c>
      <c r="I25" s="157">
        <v>0</v>
      </c>
      <c r="J25" s="151">
        <f t="shared" si="1"/>
        <v>14</v>
      </c>
      <c r="K25" s="161">
        <v>1</v>
      </c>
      <c r="L25" s="161">
        <v>0</v>
      </c>
      <c r="M25" s="154">
        <f t="shared" ref="M25:M36" si="5">K25+L25</f>
        <v>1</v>
      </c>
      <c r="N25" s="161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157">
        <v>3</v>
      </c>
      <c r="G26" s="157">
        <v>0</v>
      </c>
      <c r="H26" s="151">
        <f t="shared" si="4"/>
        <v>3</v>
      </c>
      <c r="I26" s="157">
        <v>0</v>
      </c>
      <c r="J26" s="151">
        <f t="shared" si="1"/>
        <v>3</v>
      </c>
      <c r="K26" s="161">
        <v>1</v>
      </c>
      <c r="L26" s="161">
        <v>0</v>
      </c>
      <c r="M26" s="154">
        <f t="shared" si="5"/>
        <v>1</v>
      </c>
      <c r="N26" s="161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157">
        <v>7</v>
      </c>
      <c r="G27" s="157">
        <v>0</v>
      </c>
      <c r="H27" s="151">
        <f t="shared" si="4"/>
        <v>7</v>
      </c>
      <c r="I27" s="157">
        <v>0</v>
      </c>
      <c r="J27" s="151">
        <f t="shared" si="1"/>
        <v>7</v>
      </c>
      <c r="K27" s="161">
        <v>0</v>
      </c>
      <c r="L27" s="161">
        <v>0</v>
      </c>
      <c r="M27" s="154">
        <f t="shared" si="5"/>
        <v>0</v>
      </c>
      <c r="N27" s="161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157">
        <v>6</v>
      </c>
      <c r="G28" s="157">
        <v>0</v>
      </c>
      <c r="H28" s="151">
        <f t="shared" si="4"/>
        <v>6</v>
      </c>
      <c r="I28" s="157">
        <v>0</v>
      </c>
      <c r="J28" s="151">
        <f t="shared" si="1"/>
        <v>6</v>
      </c>
      <c r="K28" s="161">
        <v>0</v>
      </c>
      <c r="L28" s="161">
        <v>0</v>
      </c>
      <c r="M28" s="154">
        <f t="shared" si="5"/>
        <v>0</v>
      </c>
      <c r="N28" s="161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157">
        <v>11</v>
      </c>
      <c r="G29" s="157">
        <v>0</v>
      </c>
      <c r="H29" s="151">
        <f t="shared" si="4"/>
        <v>11</v>
      </c>
      <c r="I29" s="157">
        <v>0</v>
      </c>
      <c r="J29" s="151">
        <f t="shared" si="1"/>
        <v>11</v>
      </c>
      <c r="K29" s="161">
        <v>0</v>
      </c>
      <c r="L29" s="161">
        <v>0</v>
      </c>
      <c r="M29" s="154">
        <f t="shared" si="5"/>
        <v>0</v>
      </c>
      <c r="N29" s="161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157">
        <v>11</v>
      </c>
      <c r="G30" s="157">
        <v>0</v>
      </c>
      <c r="H30" s="151">
        <f t="shared" si="4"/>
        <v>11</v>
      </c>
      <c r="I30" s="157">
        <v>0</v>
      </c>
      <c r="J30" s="151">
        <f t="shared" si="1"/>
        <v>11</v>
      </c>
      <c r="K30" s="161">
        <v>0</v>
      </c>
      <c r="L30" s="161">
        <v>0</v>
      </c>
      <c r="M30" s="154">
        <f t="shared" si="5"/>
        <v>0</v>
      </c>
      <c r="N30" s="161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157">
        <v>19</v>
      </c>
      <c r="G31" s="157">
        <v>0</v>
      </c>
      <c r="H31" s="151">
        <f t="shared" si="4"/>
        <v>19</v>
      </c>
      <c r="I31" s="157">
        <v>0</v>
      </c>
      <c r="J31" s="151">
        <f t="shared" si="1"/>
        <v>19</v>
      </c>
      <c r="K31" s="161">
        <v>0</v>
      </c>
      <c r="L31" s="161">
        <v>1</v>
      </c>
      <c r="M31" s="154">
        <f t="shared" si="5"/>
        <v>1</v>
      </c>
      <c r="N31" s="161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157">
        <v>3</v>
      </c>
      <c r="G32" s="157">
        <v>0</v>
      </c>
      <c r="H32" s="151">
        <f t="shared" si="4"/>
        <v>3</v>
      </c>
      <c r="I32" s="157">
        <v>0</v>
      </c>
      <c r="J32" s="151">
        <f t="shared" si="1"/>
        <v>3</v>
      </c>
      <c r="K32" s="161">
        <v>0</v>
      </c>
      <c r="L32" s="161">
        <v>0</v>
      </c>
      <c r="M32" s="154">
        <f t="shared" si="5"/>
        <v>0</v>
      </c>
      <c r="N32" s="161">
        <v>0</v>
      </c>
    </row>
    <row r="33" spans="1:14">
      <c r="A33" s="16"/>
      <c r="B33" s="12"/>
      <c r="C33" s="12"/>
      <c r="D33" s="15"/>
      <c r="E33" s="69">
        <v>4</v>
      </c>
      <c r="F33" s="157">
        <v>12</v>
      </c>
      <c r="G33" s="157">
        <v>0</v>
      </c>
      <c r="H33" s="151">
        <f t="shared" si="4"/>
        <v>12</v>
      </c>
      <c r="I33" s="157">
        <v>0</v>
      </c>
      <c r="J33" s="151">
        <f t="shared" si="1"/>
        <v>12</v>
      </c>
      <c r="K33" s="161">
        <v>0</v>
      </c>
      <c r="L33" s="161">
        <v>0</v>
      </c>
      <c r="M33" s="154">
        <f t="shared" si="5"/>
        <v>0</v>
      </c>
      <c r="N33" s="161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157">
        <v>0</v>
      </c>
      <c r="G34" s="157">
        <v>0</v>
      </c>
      <c r="H34" s="151">
        <f t="shared" si="4"/>
        <v>0</v>
      </c>
      <c r="I34" s="157">
        <v>0</v>
      </c>
      <c r="J34" s="151">
        <f t="shared" si="1"/>
        <v>0</v>
      </c>
      <c r="K34" s="161">
        <v>0</v>
      </c>
      <c r="L34" s="161">
        <v>0</v>
      </c>
      <c r="M34" s="154">
        <f t="shared" si="5"/>
        <v>0</v>
      </c>
      <c r="N34" s="161">
        <v>0</v>
      </c>
    </row>
    <row r="35" spans="1:14">
      <c r="A35" s="16"/>
      <c r="B35" s="12"/>
      <c r="C35" s="12"/>
      <c r="D35" s="15"/>
      <c r="E35" s="69">
        <v>2</v>
      </c>
      <c r="F35" s="157">
        <v>0</v>
      </c>
      <c r="G35" s="157">
        <v>5</v>
      </c>
      <c r="H35" s="151">
        <f t="shared" si="4"/>
        <v>5</v>
      </c>
      <c r="I35" s="157">
        <v>0</v>
      </c>
      <c r="J35" s="151">
        <f t="shared" si="1"/>
        <v>5</v>
      </c>
      <c r="K35" s="161">
        <v>0</v>
      </c>
      <c r="L35" s="161">
        <v>1</v>
      </c>
      <c r="M35" s="154">
        <f t="shared" si="5"/>
        <v>1</v>
      </c>
      <c r="N35" s="161">
        <v>2</v>
      </c>
    </row>
    <row r="36" spans="1:14">
      <c r="A36" s="16"/>
      <c r="B36" s="14"/>
      <c r="C36" s="14"/>
      <c r="D36" s="15"/>
      <c r="E36" s="68">
        <v>1</v>
      </c>
      <c r="F36" s="157">
        <v>0</v>
      </c>
      <c r="G36" s="157">
        <v>3</v>
      </c>
      <c r="H36" s="151">
        <f t="shared" si="4"/>
        <v>3</v>
      </c>
      <c r="I36" s="157">
        <v>7</v>
      </c>
      <c r="J36" s="151">
        <f t="shared" si="1"/>
        <v>10</v>
      </c>
      <c r="K36" s="161">
        <v>0</v>
      </c>
      <c r="L36" s="161">
        <v>0</v>
      </c>
      <c r="M36" s="154">
        <f t="shared" si="5"/>
        <v>0</v>
      </c>
      <c r="N36" s="161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153">
        <f t="shared" ref="F37:N37" si="6">SUM(F24:F36)</f>
        <v>318</v>
      </c>
      <c r="G37" s="151">
        <f t="shared" si="6"/>
        <v>8</v>
      </c>
      <c r="H37" s="135">
        <f t="shared" si="6"/>
        <v>326</v>
      </c>
      <c r="I37" s="136">
        <f t="shared" si="6"/>
        <v>7</v>
      </c>
      <c r="J37" s="131">
        <f t="shared" si="6"/>
        <v>333</v>
      </c>
      <c r="K37" s="153">
        <f t="shared" si="6"/>
        <v>36</v>
      </c>
      <c r="L37" s="151">
        <f t="shared" si="6"/>
        <v>14</v>
      </c>
      <c r="M37" s="131">
        <f t="shared" si="6"/>
        <v>50</v>
      </c>
      <c r="N37" s="153">
        <f t="shared" si="6"/>
        <v>23</v>
      </c>
    </row>
    <row r="38" spans="1:14">
      <c r="A38" s="16"/>
      <c r="B38" s="68"/>
      <c r="C38" s="68"/>
      <c r="D38" s="19"/>
      <c r="E38" s="66">
        <v>13</v>
      </c>
      <c r="F38" s="157">
        <v>2</v>
      </c>
      <c r="G38" s="157">
        <v>0</v>
      </c>
      <c r="H38" s="151">
        <f t="shared" si="4"/>
        <v>2</v>
      </c>
      <c r="I38" s="157">
        <v>0</v>
      </c>
      <c r="J38" s="151">
        <f t="shared" si="1"/>
        <v>2</v>
      </c>
      <c r="K38" s="161">
        <v>0</v>
      </c>
      <c r="L38" s="161">
        <v>1</v>
      </c>
      <c r="M38" s="154">
        <f>K38+L38</f>
        <v>1</v>
      </c>
      <c r="N38" s="161">
        <v>2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57">
        <v>0</v>
      </c>
      <c r="G39" s="157">
        <v>0</v>
      </c>
      <c r="H39" s="151">
        <f t="shared" si="4"/>
        <v>0</v>
      </c>
      <c r="I39" s="157">
        <v>0</v>
      </c>
      <c r="J39" s="151">
        <f t="shared" si="1"/>
        <v>0</v>
      </c>
      <c r="K39" s="161">
        <v>0</v>
      </c>
      <c r="L39" s="161">
        <v>0</v>
      </c>
      <c r="M39" s="154">
        <f t="shared" ref="M39:M50" si="7">K39+L39</f>
        <v>0</v>
      </c>
      <c r="N39" s="16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57">
        <v>0</v>
      </c>
      <c r="G40" s="157">
        <v>0</v>
      </c>
      <c r="H40" s="151">
        <f t="shared" si="4"/>
        <v>0</v>
      </c>
      <c r="I40" s="157">
        <v>0</v>
      </c>
      <c r="J40" s="151">
        <f t="shared" si="1"/>
        <v>0</v>
      </c>
      <c r="K40" s="161">
        <v>0</v>
      </c>
      <c r="L40" s="161">
        <v>0</v>
      </c>
      <c r="M40" s="154">
        <f t="shared" si="7"/>
        <v>0</v>
      </c>
      <c r="N40" s="16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57">
        <v>0</v>
      </c>
      <c r="G41" s="157">
        <v>0</v>
      </c>
      <c r="H41" s="151">
        <f t="shared" si="4"/>
        <v>0</v>
      </c>
      <c r="I41" s="157">
        <v>0</v>
      </c>
      <c r="J41" s="151">
        <f t="shared" si="1"/>
        <v>0</v>
      </c>
      <c r="K41" s="161">
        <v>0</v>
      </c>
      <c r="L41" s="161">
        <v>0</v>
      </c>
      <c r="M41" s="154">
        <f t="shared" si="7"/>
        <v>0</v>
      </c>
      <c r="N41" s="16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57">
        <v>0</v>
      </c>
      <c r="G42" s="157">
        <v>0</v>
      </c>
      <c r="H42" s="151">
        <f t="shared" si="4"/>
        <v>0</v>
      </c>
      <c r="I42" s="157">
        <v>0</v>
      </c>
      <c r="J42" s="151">
        <f t="shared" si="1"/>
        <v>0</v>
      </c>
      <c r="K42" s="161">
        <v>0</v>
      </c>
      <c r="L42" s="161">
        <v>0</v>
      </c>
      <c r="M42" s="154">
        <f t="shared" si="7"/>
        <v>0</v>
      </c>
      <c r="N42" s="16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57">
        <v>0</v>
      </c>
      <c r="G43" s="157">
        <v>0</v>
      </c>
      <c r="H43" s="151">
        <f t="shared" si="4"/>
        <v>0</v>
      </c>
      <c r="I43" s="157">
        <v>0</v>
      </c>
      <c r="J43" s="151">
        <f t="shared" si="1"/>
        <v>0</v>
      </c>
      <c r="K43" s="161">
        <v>0</v>
      </c>
      <c r="L43" s="161">
        <v>0</v>
      </c>
      <c r="M43" s="154">
        <f t="shared" si="7"/>
        <v>0</v>
      </c>
      <c r="N43" s="16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57">
        <v>0</v>
      </c>
      <c r="G44" s="157">
        <v>0</v>
      </c>
      <c r="H44" s="151">
        <f t="shared" si="4"/>
        <v>0</v>
      </c>
      <c r="I44" s="157">
        <v>0</v>
      </c>
      <c r="J44" s="151">
        <f t="shared" si="1"/>
        <v>0</v>
      </c>
      <c r="K44" s="161">
        <v>0</v>
      </c>
      <c r="L44" s="161">
        <v>0</v>
      </c>
      <c r="M44" s="154">
        <f t="shared" si="7"/>
        <v>0</v>
      </c>
      <c r="N44" s="16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57">
        <v>0</v>
      </c>
      <c r="G45" s="157">
        <v>0</v>
      </c>
      <c r="H45" s="151">
        <f t="shared" si="4"/>
        <v>0</v>
      </c>
      <c r="I45" s="157">
        <v>0</v>
      </c>
      <c r="J45" s="151">
        <f t="shared" si="1"/>
        <v>0</v>
      </c>
      <c r="K45" s="161">
        <v>0</v>
      </c>
      <c r="L45" s="161">
        <v>0</v>
      </c>
      <c r="M45" s="154">
        <f t="shared" si="7"/>
        <v>0</v>
      </c>
      <c r="N45" s="16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57">
        <v>0</v>
      </c>
      <c r="G46" s="157">
        <v>0</v>
      </c>
      <c r="H46" s="151">
        <f t="shared" si="4"/>
        <v>0</v>
      </c>
      <c r="I46" s="157">
        <v>0</v>
      </c>
      <c r="J46" s="151">
        <f t="shared" si="1"/>
        <v>0</v>
      </c>
      <c r="K46" s="161">
        <v>0</v>
      </c>
      <c r="L46" s="161">
        <v>0</v>
      </c>
      <c r="M46" s="154">
        <f t="shared" si="7"/>
        <v>0</v>
      </c>
      <c r="N46" s="16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57">
        <v>0</v>
      </c>
      <c r="G47" s="157">
        <v>0</v>
      </c>
      <c r="H47" s="151">
        <f t="shared" si="4"/>
        <v>0</v>
      </c>
      <c r="I47" s="157">
        <v>0</v>
      </c>
      <c r="J47" s="151">
        <f t="shared" si="1"/>
        <v>0</v>
      </c>
      <c r="K47" s="161">
        <v>0</v>
      </c>
      <c r="L47" s="161">
        <v>0</v>
      </c>
      <c r="M47" s="154">
        <f t="shared" si="7"/>
        <v>0</v>
      </c>
      <c r="N47" s="16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57">
        <v>0</v>
      </c>
      <c r="G48" s="157">
        <v>0</v>
      </c>
      <c r="H48" s="151">
        <f t="shared" si="4"/>
        <v>0</v>
      </c>
      <c r="I48" s="157">
        <v>0</v>
      </c>
      <c r="J48" s="151">
        <f t="shared" si="1"/>
        <v>0</v>
      </c>
      <c r="K48" s="161">
        <v>0</v>
      </c>
      <c r="L48" s="161">
        <v>0</v>
      </c>
      <c r="M48" s="154">
        <f t="shared" si="7"/>
        <v>0</v>
      </c>
      <c r="N48" s="16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57">
        <v>0</v>
      </c>
      <c r="G49" s="157">
        <v>0</v>
      </c>
      <c r="H49" s="151">
        <f t="shared" si="4"/>
        <v>0</v>
      </c>
      <c r="I49" s="157">
        <v>0</v>
      </c>
      <c r="J49" s="151">
        <f t="shared" si="1"/>
        <v>0</v>
      </c>
      <c r="K49" s="161">
        <v>0</v>
      </c>
      <c r="L49" s="161">
        <v>0</v>
      </c>
      <c r="M49" s="154">
        <f t="shared" si="7"/>
        <v>0</v>
      </c>
      <c r="N49" s="161">
        <v>0</v>
      </c>
    </row>
    <row r="50" spans="1:14">
      <c r="A50" s="16"/>
      <c r="B50" s="14"/>
      <c r="C50" s="15"/>
      <c r="D50" s="14"/>
      <c r="E50" s="68">
        <v>1</v>
      </c>
      <c r="F50" s="165">
        <v>0</v>
      </c>
      <c r="G50" s="165">
        <v>0</v>
      </c>
      <c r="H50" s="155">
        <f t="shared" si="4"/>
        <v>0</v>
      </c>
      <c r="I50" s="165">
        <v>1</v>
      </c>
      <c r="J50" s="155">
        <f t="shared" si="1"/>
        <v>1</v>
      </c>
      <c r="K50" s="167">
        <v>0</v>
      </c>
      <c r="L50" s="167">
        <v>0</v>
      </c>
      <c r="M50" s="156">
        <f t="shared" si="7"/>
        <v>0</v>
      </c>
      <c r="N50" s="167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151">
        <f t="shared" ref="F51:N51" si="8">SUM(F38:F50)</f>
        <v>2</v>
      </c>
      <c r="G51" s="151">
        <f t="shared" si="8"/>
        <v>0</v>
      </c>
      <c r="H51" s="151">
        <f t="shared" si="8"/>
        <v>2</v>
      </c>
      <c r="I51" s="151">
        <f t="shared" si="8"/>
        <v>1</v>
      </c>
      <c r="J51" s="151">
        <f t="shared" si="8"/>
        <v>3</v>
      </c>
      <c r="K51" s="151">
        <f t="shared" si="8"/>
        <v>0</v>
      </c>
      <c r="L51" s="151">
        <f t="shared" si="8"/>
        <v>1</v>
      </c>
      <c r="M51" s="151">
        <f t="shared" si="8"/>
        <v>1</v>
      </c>
      <c r="N51" s="151">
        <f t="shared" si="8"/>
        <v>2</v>
      </c>
    </row>
    <row r="52" spans="1:14">
      <c r="A52" s="61"/>
      <c r="B52" s="374" t="s">
        <v>37</v>
      </c>
      <c r="C52" s="375"/>
      <c r="D52" s="375"/>
      <c r="E52" s="376"/>
      <c r="F52" s="157"/>
      <c r="G52" s="157"/>
      <c r="H52" s="157"/>
      <c r="I52" s="157"/>
      <c r="J52" s="157"/>
      <c r="K52" s="157"/>
      <c r="L52" s="157"/>
      <c r="M52" s="157">
        <f>SUM(K52:L52)</f>
        <v>0</v>
      </c>
      <c r="N52" s="157"/>
    </row>
    <row r="53" spans="1:14" ht="12.75" customHeight="1">
      <c r="A53" s="61"/>
      <c r="B53" s="372" t="s">
        <v>40</v>
      </c>
      <c r="C53" s="372"/>
      <c r="D53" s="372"/>
      <c r="E53" s="372"/>
      <c r="F53" s="158">
        <f t="shared" ref="F53:N53" si="9">+F23+F37+F51+F52</f>
        <v>504</v>
      </c>
      <c r="G53" s="158">
        <f t="shared" si="9"/>
        <v>17</v>
      </c>
      <c r="H53" s="158">
        <f t="shared" si="9"/>
        <v>521</v>
      </c>
      <c r="I53" s="158">
        <f t="shared" si="9"/>
        <v>11</v>
      </c>
      <c r="J53" s="158">
        <f t="shared" si="9"/>
        <v>532</v>
      </c>
      <c r="K53" s="158">
        <f t="shared" si="9"/>
        <v>57</v>
      </c>
      <c r="L53" s="158">
        <f t="shared" si="9"/>
        <v>18</v>
      </c>
      <c r="M53" s="158">
        <f t="shared" si="9"/>
        <v>75</v>
      </c>
      <c r="N53" s="158">
        <f t="shared" si="9"/>
        <v>28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7" workbookViewId="0">
      <selection activeCell="R31" sqref="R31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73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69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202">
        <v>93</v>
      </c>
      <c r="G10" s="202">
        <v>0</v>
      </c>
      <c r="H10" s="202">
        <f t="shared" ref="H10:H19" si="0">F10+G10</f>
        <v>93</v>
      </c>
      <c r="I10" s="202">
        <v>0</v>
      </c>
      <c r="J10" s="202">
        <f t="shared" ref="J10:J22" si="1">H10+I10</f>
        <v>93</v>
      </c>
      <c r="K10" s="203">
        <v>27</v>
      </c>
      <c r="L10" s="203">
        <v>3</v>
      </c>
      <c r="M10" s="204">
        <f t="shared" ref="M10:M22" si="2">K10+L10</f>
        <v>30</v>
      </c>
      <c r="N10" s="203">
        <v>6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02">
        <v>3</v>
      </c>
      <c r="G11" s="202">
        <v>0</v>
      </c>
      <c r="H11" s="202">
        <f t="shared" si="0"/>
        <v>3</v>
      </c>
      <c r="I11" s="202">
        <v>0</v>
      </c>
      <c r="J11" s="202">
        <f t="shared" si="1"/>
        <v>3</v>
      </c>
      <c r="K11" s="203">
        <v>0</v>
      </c>
      <c r="L11" s="203">
        <v>0</v>
      </c>
      <c r="M11" s="204">
        <f t="shared" si="2"/>
        <v>0</v>
      </c>
      <c r="N11" s="203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02">
        <v>1</v>
      </c>
      <c r="G12" s="202">
        <v>0</v>
      </c>
      <c r="H12" s="202">
        <f t="shared" si="0"/>
        <v>1</v>
      </c>
      <c r="I12" s="202">
        <v>0</v>
      </c>
      <c r="J12" s="202">
        <f t="shared" si="1"/>
        <v>1</v>
      </c>
      <c r="K12" s="203">
        <v>0</v>
      </c>
      <c r="L12" s="203">
        <v>0</v>
      </c>
      <c r="M12" s="204">
        <f t="shared" si="2"/>
        <v>0</v>
      </c>
      <c r="N12" s="203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02">
        <v>2</v>
      </c>
      <c r="G13" s="202">
        <v>0</v>
      </c>
      <c r="H13" s="202">
        <f t="shared" si="0"/>
        <v>2</v>
      </c>
      <c r="I13" s="202">
        <v>0</v>
      </c>
      <c r="J13" s="202">
        <f t="shared" si="1"/>
        <v>2</v>
      </c>
      <c r="K13" s="203">
        <v>0</v>
      </c>
      <c r="L13" s="203">
        <v>0</v>
      </c>
      <c r="M13" s="204">
        <f t="shared" si="2"/>
        <v>0</v>
      </c>
      <c r="N13" s="203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02">
        <v>2</v>
      </c>
      <c r="G14" s="202">
        <v>0</v>
      </c>
      <c r="H14" s="202">
        <f t="shared" si="0"/>
        <v>2</v>
      </c>
      <c r="I14" s="202">
        <v>0</v>
      </c>
      <c r="J14" s="202">
        <f t="shared" si="1"/>
        <v>2</v>
      </c>
      <c r="K14" s="203">
        <v>0</v>
      </c>
      <c r="L14" s="203">
        <v>0</v>
      </c>
      <c r="M14" s="204">
        <f t="shared" si="2"/>
        <v>0</v>
      </c>
      <c r="N14" s="203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02">
        <v>5</v>
      </c>
      <c r="G15" s="202">
        <v>0</v>
      </c>
      <c r="H15" s="202">
        <f t="shared" si="0"/>
        <v>5</v>
      </c>
      <c r="I15" s="202">
        <v>0</v>
      </c>
      <c r="J15" s="202">
        <f t="shared" si="1"/>
        <v>5</v>
      </c>
      <c r="K15" s="203">
        <v>0</v>
      </c>
      <c r="L15" s="203">
        <v>0</v>
      </c>
      <c r="M15" s="204">
        <f t="shared" si="2"/>
        <v>0</v>
      </c>
      <c r="N15" s="203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02">
        <v>7</v>
      </c>
      <c r="G16" s="202">
        <v>0</v>
      </c>
      <c r="H16" s="202">
        <f t="shared" si="0"/>
        <v>7</v>
      </c>
      <c r="I16" s="202">
        <v>0</v>
      </c>
      <c r="J16" s="202">
        <f t="shared" si="1"/>
        <v>7</v>
      </c>
      <c r="K16" s="203">
        <v>0</v>
      </c>
      <c r="L16" s="203">
        <v>0</v>
      </c>
      <c r="M16" s="204">
        <f t="shared" si="2"/>
        <v>0</v>
      </c>
      <c r="N16" s="203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02">
        <v>10</v>
      </c>
      <c r="G17" s="202">
        <v>0</v>
      </c>
      <c r="H17" s="202">
        <f t="shared" si="0"/>
        <v>10</v>
      </c>
      <c r="I17" s="202">
        <v>0</v>
      </c>
      <c r="J17" s="202">
        <f t="shared" si="1"/>
        <v>10</v>
      </c>
      <c r="K17" s="203">
        <v>0</v>
      </c>
      <c r="L17" s="203">
        <v>0</v>
      </c>
      <c r="M17" s="204">
        <f t="shared" si="2"/>
        <v>0</v>
      </c>
      <c r="N17" s="203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02">
        <v>9</v>
      </c>
      <c r="G18" s="202">
        <v>0</v>
      </c>
      <c r="H18" s="202">
        <f t="shared" si="0"/>
        <v>9</v>
      </c>
      <c r="I18" s="202">
        <v>0</v>
      </c>
      <c r="J18" s="202">
        <f t="shared" si="1"/>
        <v>9</v>
      </c>
      <c r="K18" s="203">
        <v>0</v>
      </c>
      <c r="L18" s="203">
        <v>0</v>
      </c>
      <c r="M18" s="204">
        <f t="shared" si="2"/>
        <v>0</v>
      </c>
      <c r="N18" s="203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202">
        <v>2</v>
      </c>
      <c r="G19" s="202">
        <v>0</v>
      </c>
      <c r="H19" s="202">
        <f t="shared" si="0"/>
        <v>2</v>
      </c>
      <c r="I19" s="202">
        <v>0</v>
      </c>
      <c r="J19" s="202">
        <f t="shared" si="1"/>
        <v>2</v>
      </c>
      <c r="K19" s="203">
        <v>0</v>
      </c>
      <c r="L19" s="203">
        <v>0</v>
      </c>
      <c r="M19" s="204">
        <f t="shared" si="2"/>
        <v>0</v>
      </c>
      <c r="N19" s="203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202">
        <v>0</v>
      </c>
      <c r="G20" s="202">
        <v>1</v>
      </c>
      <c r="H20" s="202">
        <f>SUM(F20:G20)</f>
        <v>1</v>
      </c>
      <c r="I20" s="202">
        <v>0</v>
      </c>
      <c r="J20" s="202">
        <f t="shared" si="1"/>
        <v>1</v>
      </c>
      <c r="K20" s="203">
        <v>0</v>
      </c>
      <c r="L20" s="203">
        <v>0</v>
      </c>
      <c r="M20" s="204">
        <f t="shared" si="2"/>
        <v>0</v>
      </c>
      <c r="N20" s="203">
        <v>0</v>
      </c>
    </row>
    <row r="21" spans="1:14">
      <c r="A21" s="16"/>
      <c r="B21" s="12"/>
      <c r="C21" s="17"/>
      <c r="D21" s="9"/>
      <c r="E21" s="69">
        <v>2</v>
      </c>
      <c r="F21" s="202">
        <v>0</v>
      </c>
      <c r="G21" s="202">
        <v>0</v>
      </c>
      <c r="H21" s="202">
        <v>0</v>
      </c>
      <c r="I21" s="202">
        <v>0</v>
      </c>
      <c r="J21" s="202">
        <f t="shared" si="1"/>
        <v>0</v>
      </c>
      <c r="K21" s="203">
        <v>0</v>
      </c>
      <c r="L21" s="203">
        <v>0</v>
      </c>
      <c r="M21" s="204">
        <f t="shared" si="2"/>
        <v>0</v>
      </c>
      <c r="N21" s="203">
        <v>0</v>
      </c>
    </row>
    <row r="22" spans="1:14">
      <c r="A22" s="16"/>
      <c r="B22" s="14"/>
      <c r="C22" s="18"/>
      <c r="D22" s="9"/>
      <c r="E22" s="68">
        <v>1</v>
      </c>
      <c r="F22" s="202">
        <v>0</v>
      </c>
      <c r="G22" s="202">
        <v>3</v>
      </c>
      <c r="H22" s="202">
        <v>3</v>
      </c>
      <c r="I22" s="202">
        <v>4</v>
      </c>
      <c r="J22" s="202">
        <f t="shared" si="1"/>
        <v>7</v>
      </c>
      <c r="K22" s="203">
        <v>0</v>
      </c>
      <c r="L22" s="203">
        <v>0</v>
      </c>
      <c r="M22" s="204">
        <f t="shared" si="2"/>
        <v>0</v>
      </c>
      <c r="N22" s="203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202">
        <f>SUM(F10:F22)</f>
        <v>134</v>
      </c>
      <c r="G23" s="202">
        <f>SUM(G10:G22)</f>
        <v>4</v>
      </c>
      <c r="H23" s="205">
        <f>SUM(H10:H22)</f>
        <v>138</v>
      </c>
      <c r="I23" s="202">
        <v>4</v>
      </c>
      <c r="J23" s="205">
        <f>SUM(J10:J22)</f>
        <v>142</v>
      </c>
      <c r="K23" s="206">
        <f>SUM(K10:K22)</f>
        <v>27</v>
      </c>
      <c r="L23" s="206">
        <f>SUM(L10:L22)</f>
        <v>3</v>
      </c>
      <c r="M23" s="202">
        <f>SUM(M10:M22)</f>
        <v>30</v>
      </c>
      <c r="N23" s="202">
        <f>SUM(N10:N22)</f>
        <v>6</v>
      </c>
    </row>
    <row r="24" spans="1:14">
      <c r="A24" s="16"/>
      <c r="B24" s="12"/>
      <c r="C24" s="12"/>
      <c r="D24" s="15"/>
      <c r="E24" s="14">
        <v>13</v>
      </c>
      <c r="F24" s="202">
        <v>206</v>
      </c>
      <c r="G24" s="202">
        <v>0</v>
      </c>
      <c r="H24" s="202">
        <f t="shared" ref="H24:H37" si="3">F24+G24</f>
        <v>206</v>
      </c>
      <c r="I24" s="202">
        <v>0</v>
      </c>
      <c r="J24" s="202">
        <f t="shared" ref="J24:J36" si="4">H24+I24</f>
        <v>206</v>
      </c>
      <c r="K24" s="203">
        <v>30</v>
      </c>
      <c r="L24" s="203">
        <v>11</v>
      </c>
      <c r="M24" s="203">
        <f t="shared" ref="M24:M36" si="5">K24+L24</f>
        <v>41</v>
      </c>
      <c r="N24" s="203">
        <v>17</v>
      </c>
    </row>
    <row r="25" spans="1:14">
      <c r="A25" s="16"/>
      <c r="B25" s="12"/>
      <c r="C25" s="12" t="s">
        <v>0</v>
      </c>
      <c r="D25" s="15"/>
      <c r="E25" s="69">
        <v>12</v>
      </c>
      <c r="F25" s="202">
        <v>6</v>
      </c>
      <c r="G25" s="202">
        <v>0</v>
      </c>
      <c r="H25" s="202">
        <f t="shared" si="3"/>
        <v>6</v>
      </c>
      <c r="I25" s="202">
        <v>0</v>
      </c>
      <c r="J25" s="202">
        <f t="shared" si="4"/>
        <v>6</v>
      </c>
      <c r="K25" s="203">
        <v>0</v>
      </c>
      <c r="L25" s="203">
        <v>0</v>
      </c>
      <c r="M25" s="203">
        <f t="shared" si="5"/>
        <v>0</v>
      </c>
      <c r="N25" s="203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202">
        <v>2</v>
      </c>
      <c r="G26" s="202">
        <v>0</v>
      </c>
      <c r="H26" s="202">
        <f t="shared" si="3"/>
        <v>2</v>
      </c>
      <c r="I26" s="202">
        <v>0</v>
      </c>
      <c r="J26" s="202">
        <f t="shared" si="4"/>
        <v>2</v>
      </c>
      <c r="K26" s="203">
        <v>0</v>
      </c>
      <c r="L26" s="203">
        <v>0</v>
      </c>
      <c r="M26" s="203">
        <f t="shared" si="5"/>
        <v>0</v>
      </c>
      <c r="N26" s="203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02">
        <v>2</v>
      </c>
      <c r="G27" s="202">
        <v>0</v>
      </c>
      <c r="H27" s="202">
        <f t="shared" si="3"/>
        <v>2</v>
      </c>
      <c r="I27" s="202">
        <v>0</v>
      </c>
      <c r="J27" s="202">
        <f t="shared" si="4"/>
        <v>2</v>
      </c>
      <c r="K27" s="203">
        <v>0</v>
      </c>
      <c r="L27" s="203">
        <v>1</v>
      </c>
      <c r="M27" s="203">
        <f t="shared" si="5"/>
        <v>1</v>
      </c>
      <c r="N27" s="203">
        <v>2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02">
        <v>3</v>
      </c>
      <c r="G28" s="202">
        <v>0</v>
      </c>
      <c r="H28" s="202">
        <f t="shared" si="3"/>
        <v>3</v>
      </c>
      <c r="I28" s="202">
        <v>0</v>
      </c>
      <c r="J28" s="202">
        <f t="shared" si="4"/>
        <v>3</v>
      </c>
      <c r="K28" s="203">
        <v>0</v>
      </c>
      <c r="L28" s="203">
        <v>0</v>
      </c>
      <c r="M28" s="203">
        <f t="shared" si="5"/>
        <v>0</v>
      </c>
      <c r="N28" s="203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02">
        <v>8</v>
      </c>
      <c r="G29" s="202">
        <v>0</v>
      </c>
      <c r="H29" s="202">
        <f t="shared" si="3"/>
        <v>8</v>
      </c>
      <c r="I29" s="202">
        <v>0</v>
      </c>
      <c r="J29" s="202">
        <f t="shared" si="4"/>
        <v>8</v>
      </c>
      <c r="K29" s="203">
        <v>0</v>
      </c>
      <c r="L29" s="203">
        <v>0</v>
      </c>
      <c r="M29" s="203">
        <f t="shared" si="5"/>
        <v>0</v>
      </c>
      <c r="N29" s="203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02">
        <v>6</v>
      </c>
      <c r="G30" s="202">
        <v>0</v>
      </c>
      <c r="H30" s="202">
        <f t="shared" si="3"/>
        <v>6</v>
      </c>
      <c r="I30" s="202">
        <v>0</v>
      </c>
      <c r="J30" s="202">
        <f t="shared" si="4"/>
        <v>6</v>
      </c>
      <c r="K30" s="203">
        <v>0</v>
      </c>
      <c r="L30" s="203">
        <v>0</v>
      </c>
      <c r="M30" s="203">
        <f t="shared" si="5"/>
        <v>0</v>
      </c>
      <c r="N30" s="203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02">
        <v>3</v>
      </c>
      <c r="G31" s="202">
        <v>0</v>
      </c>
      <c r="H31" s="202">
        <f t="shared" si="3"/>
        <v>3</v>
      </c>
      <c r="I31" s="202">
        <v>0</v>
      </c>
      <c r="J31" s="202">
        <f t="shared" si="4"/>
        <v>3</v>
      </c>
      <c r="K31" s="203">
        <v>0</v>
      </c>
      <c r="L31" s="203">
        <v>0</v>
      </c>
      <c r="M31" s="203">
        <f t="shared" si="5"/>
        <v>0</v>
      </c>
      <c r="N31" s="203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202">
        <v>5</v>
      </c>
      <c r="G32" s="202">
        <v>0</v>
      </c>
      <c r="H32" s="202">
        <f t="shared" si="3"/>
        <v>5</v>
      </c>
      <c r="I32" s="202">
        <v>0</v>
      </c>
      <c r="J32" s="202">
        <f t="shared" si="4"/>
        <v>5</v>
      </c>
      <c r="K32" s="203">
        <v>0</v>
      </c>
      <c r="L32" s="203">
        <v>0</v>
      </c>
      <c r="M32" s="203">
        <f t="shared" si="5"/>
        <v>0</v>
      </c>
      <c r="N32" s="203">
        <v>0</v>
      </c>
    </row>
    <row r="33" spans="1:14">
      <c r="A33" s="16"/>
      <c r="B33" s="12"/>
      <c r="C33" s="12"/>
      <c r="D33" s="15"/>
      <c r="E33" s="69">
        <v>4</v>
      </c>
      <c r="F33" s="202">
        <v>12</v>
      </c>
      <c r="G33" s="202">
        <v>0</v>
      </c>
      <c r="H33" s="202">
        <f t="shared" si="3"/>
        <v>12</v>
      </c>
      <c r="I33" s="202">
        <v>0</v>
      </c>
      <c r="J33" s="202">
        <f t="shared" si="4"/>
        <v>12</v>
      </c>
      <c r="K33" s="203">
        <v>0</v>
      </c>
      <c r="L33" s="203">
        <v>0</v>
      </c>
      <c r="M33" s="203">
        <f t="shared" si="5"/>
        <v>0</v>
      </c>
      <c r="N33" s="203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202">
        <v>0</v>
      </c>
      <c r="G34" s="202">
        <v>4</v>
      </c>
      <c r="H34" s="202">
        <f t="shared" si="3"/>
        <v>4</v>
      </c>
      <c r="I34" s="202">
        <v>0</v>
      </c>
      <c r="J34" s="202">
        <f t="shared" si="4"/>
        <v>4</v>
      </c>
      <c r="K34" s="203">
        <v>0</v>
      </c>
      <c r="L34" s="203">
        <v>0</v>
      </c>
      <c r="M34" s="203">
        <f t="shared" si="5"/>
        <v>0</v>
      </c>
      <c r="N34" s="203">
        <v>0</v>
      </c>
    </row>
    <row r="35" spans="1:14">
      <c r="A35" s="16"/>
      <c r="B35" s="12"/>
      <c r="C35" s="12"/>
      <c r="D35" s="15"/>
      <c r="E35" s="69">
        <v>2</v>
      </c>
      <c r="F35" s="202">
        <v>0</v>
      </c>
      <c r="G35" s="202">
        <v>0</v>
      </c>
      <c r="H35" s="202">
        <f t="shared" si="3"/>
        <v>0</v>
      </c>
      <c r="I35" s="202">
        <v>0</v>
      </c>
      <c r="J35" s="202">
        <f t="shared" si="4"/>
        <v>0</v>
      </c>
      <c r="K35" s="203">
        <v>0</v>
      </c>
      <c r="L35" s="203">
        <v>0</v>
      </c>
      <c r="M35" s="203">
        <f t="shared" si="5"/>
        <v>0</v>
      </c>
      <c r="N35" s="203">
        <v>0</v>
      </c>
    </row>
    <row r="36" spans="1:14">
      <c r="A36" s="16"/>
      <c r="B36" s="14"/>
      <c r="C36" s="14"/>
      <c r="D36" s="15"/>
      <c r="E36" s="68">
        <v>1</v>
      </c>
      <c r="F36" s="202">
        <v>0</v>
      </c>
      <c r="G36" s="202">
        <v>6</v>
      </c>
      <c r="H36" s="202">
        <f t="shared" si="3"/>
        <v>6</v>
      </c>
      <c r="I36" s="202">
        <v>11</v>
      </c>
      <c r="J36" s="202">
        <f t="shared" si="4"/>
        <v>17</v>
      </c>
      <c r="K36" s="203">
        <v>0</v>
      </c>
      <c r="L36" s="203">
        <v>0</v>
      </c>
      <c r="M36" s="203">
        <f t="shared" si="5"/>
        <v>0</v>
      </c>
      <c r="N36" s="203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206">
        <f>SUM(F24:F36)</f>
        <v>253</v>
      </c>
      <c r="G37" s="202">
        <f>SUM(G24:G36)</f>
        <v>10</v>
      </c>
      <c r="H37" s="202">
        <f t="shared" si="3"/>
        <v>263</v>
      </c>
      <c r="I37" s="207">
        <v>11</v>
      </c>
      <c r="J37" s="205">
        <f>SUM(J24:J36)</f>
        <v>274</v>
      </c>
      <c r="K37" s="206">
        <f>SUM(K24:K36)</f>
        <v>30</v>
      </c>
      <c r="L37" s="202">
        <f>SUM(L24:L36)</f>
        <v>12</v>
      </c>
      <c r="M37" s="205">
        <f>SUM(M24:M36)</f>
        <v>42</v>
      </c>
      <c r="N37" s="206">
        <f>SUM(N24:N36)</f>
        <v>19</v>
      </c>
    </row>
    <row r="38" spans="1:14">
      <c r="A38" s="16"/>
      <c r="B38" s="68"/>
      <c r="C38" s="68"/>
      <c r="D38" s="19"/>
      <c r="E38" s="66">
        <v>13</v>
      </c>
      <c r="F38" s="202">
        <v>0</v>
      </c>
      <c r="G38" s="202">
        <v>0</v>
      </c>
      <c r="H38" s="202">
        <v>0</v>
      </c>
      <c r="I38" s="202">
        <v>0</v>
      </c>
      <c r="J38" s="202">
        <f t="shared" ref="J38:J50" si="6">H38+I38</f>
        <v>0</v>
      </c>
      <c r="K38" s="203">
        <v>0</v>
      </c>
      <c r="L38" s="203">
        <v>0</v>
      </c>
      <c r="M38" s="203">
        <f t="shared" ref="M38:M50" si="7">K38+L38</f>
        <v>0</v>
      </c>
      <c r="N38" s="203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202">
        <v>0</v>
      </c>
      <c r="G39" s="202">
        <v>0</v>
      </c>
      <c r="H39" s="202">
        <v>0</v>
      </c>
      <c r="I39" s="202">
        <v>0</v>
      </c>
      <c r="J39" s="202">
        <f t="shared" si="6"/>
        <v>0</v>
      </c>
      <c r="K39" s="203">
        <v>0</v>
      </c>
      <c r="L39" s="203">
        <v>0</v>
      </c>
      <c r="M39" s="203">
        <f t="shared" si="7"/>
        <v>0</v>
      </c>
      <c r="N39" s="203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202">
        <v>0</v>
      </c>
      <c r="G40" s="202">
        <v>0</v>
      </c>
      <c r="H40" s="202">
        <v>0</v>
      </c>
      <c r="I40" s="202">
        <v>0</v>
      </c>
      <c r="J40" s="202">
        <f t="shared" si="6"/>
        <v>0</v>
      </c>
      <c r="K40" s="203">
        <v>0</v>
      </c>
      <c r="L40" s="203">
        <v>0</v>
      </c>
      <c r="M40" s="203">
        <f t="shared" si="7"/>
        <v>0</v>
      </c>
      <c r="N40" s="203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202">
        <v>0</v>
      </c>
      <c r="G41" s="202">
        <v>0</v>
      </c>
      <c r="H41" s="202">
        <v>0</v>
      </c>
      <c r="I41" s="202">
        <v>0</v>
      </c>
      <c r="J41" s="202">
        <f t="shared" si="6"/>
        <v>0</v>
      </c>
      <c r="K41" s="203">
        <v>0</v>
      </c>
      <c r="L41" s="203">
        <v>0</v>
      </c>
      <c r="M41" s="203">
        <f t="shared" si="7"/>
        <v>0</v>
      </c>
      <c r="N41" s="203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202">
        <v>0</v>
      </c>
      <c r="G42" s="202">
        <v>0</v>
      </c>
      <c r="H42" s="202">
        <v>0</v>
      </c>
      <c r="I42" s="202">
        <v>0</v>
      </c>
      <c r="J42" s="202">
        <f t="shared" si="6"/>
        <v>0</v>
      </c>
      <c r="K42" s="203">
        <v>0</v>
      </c>
      <c r="L42" s="203">
        <v>0</v>
      </c>
      <c r="M42" s="203">
        <f t="shared" si="7"/>
        <v>0</v>
      </c>
      <c r="N42" s="203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202">
        <v>0</v>
      </c>
      <c r="G43" s="202">
        <v>0</v>
      </c>
      <c r="H43" s="202">
        <v>0</v>
      </c>
      <c r="I43" s="202">
        <v>0</v>
      </c>
      <c r="J43" s="202">
        <f t="shared" si="6"/>
        <v>0</v>
      </c>
      <c r="K43" s="203">
        <v>0</v>
      </c>
      <c r="L43" s="203">
        <v>0</v>
      </c>
      <c r="M43" s="203">
        <f t="shared" si="7"/>
        <v>0</v>
      </c>
      <c r="N43" s="203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202">
        <v>0</v>
      </c>
      <c r="G44" s="202">
        <v>0</v>
      </c>
      <c r="H44" s="202">
        <v>0</v>
      </c>
      <c r="I44" s="202">
        <v>0</v>
      </c>
      <c r="J44" s="202">
        <f t="shared" si="6"/>
        <v>0</v>
      </c>
      <c r="K44" s="203">
        <v>0</v>
      </c>
      <c r="L44" s="203">
        <v>0</v>
      </c>
      <c r="M44" s="203">
        <f t="shared" si="7"/>
        <v>0</v>
      </c>
      <c r="N44" s="203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202">
        <v>0</v>
      </c>
      <c r="G45" s="202">
        <v>0</v>
      </c>
      <c r="H45" s="202">
        <v>0</v>
      </c>
      <c r="I45" s="202">
        <v>0</v>
      </c>
      <c r="J45" s="202">
        <f t="shared" si="6"/>
        <v>0</v>
      </c>
      <c r="K45" s="203">
        <v>0</v>
      </c>
      <c r="L45" s="203">
        <v>0</v>
      </c>
      <c r="M45" s="203">
        <f t="shared" si="7"/>
        <v>0</v>
      </c>
      <c r="N45" s="203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202">
        <v>0</v>
      </c>
      <c r="G46" s="202">
        <v>0</v>
      </c>
      <c r="H46" s="202">
        <v>0</v>
      </c>
      <c r="I46" s="202">
        <v>0</v>
      </c>
      <c r="J46" s="202">
        <f t="shared" si="6"/>
        <v>0</v>
      </c>
      <c r="K46" s="203">
        <v>0</v>
      </c>
      <c r="L46" s="203">
        <v>0</v>
      </c>
      <c r="M46" s="203">
        <f t="shared" si="7"/>
        <v>0</v>
      </c>
      <c r="N46" s="203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202">
        <v>0</v>
      </c>
      <c r="G47" s="202">
        <v>0</v>
      </c>
      <c r="H47" s="202">
        <f t="shared" ref="H47:H50" si="8">F47+G47</f>
        <v>0</v>
      </c>
      <c r="I47" s="202">
        <v>0</v>
      </c>
      <c r="J47" s="202">
        <f t="shared" si="6"/>
        <v>0</v>
      </c>
      <c r="K47" s="203">
        <v>0</v>
      </c>
      <c r="L47" s="203">
        <v>0</v>
      </c>
      <c r="M47" s="203">
        <f t="shared" si="7"/>
        <v>0</v>
      </c>
      <c r="N47" s="203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202">
        <v>0</v>
      </c>
      <c r="G48" s="202">
        <v>0</v>
      </c>
      <c r="H48" s="202">
        <f t="shared" si="8"/>
        <v>0</v>
      </c>
      <c r="I48" s="202">
        <v>0</v>
      </c>
      <c r="J48" s="202">
        <f t="shared" si="6"/>
        <v>0</v>
      </c>
      <c r="K48" s="203">
        <v>0</v>
      </c>
      <c r="L48" s="203">
        <v>0</v>
      </c>
      <c r="M48" s="203">
        <f t="shared" si="7"/>
        <v>0</v>
      </c>
      <c r="N48" s="203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202">
        <v>0</v>
      </c>
      <c r="G49" s="202">
        <v>0</v>
      </c>
      <c r="H49" s="202">
        <f t="shared" si="8"/>
        <v>0</v>
      </c>
      <c r="I49" s="202">
        <v>0</v>
      </c>
      <c r="J49" s="202">
        <f t="shared" si="6"/>
        <v>0</v>
      </c>
      <c r="K49" s="203">
        <v>0</v>
      </c>
      <c r="L49" s="203">
        <v>0</v>
      </c>
      <c r="M49" s="203">
        <f t="shared" si="7"/>
        <v>0</v>
      </c>
      <c r="N49" s="203">
        <v>0</v>
      </c>
    </row>
    <row r="50" spans="1:14">
      <c r="A50" s="16"/>
      <c r="B50" s="14"/>
      <c r="C50" s="15"/>
      <c r="D50" s="14"/>
      <c r="E50" s="68">
        <v>1</v>
      </c>
      <c r="F50" s="208">
        <v>0</v>
      </c>
      <c r="G50" s="208">
        <v>0</v>
      </c>
      <c r="H50" s="208">
        <f t="shared" si="8"/>
        <v>0</v>
      </c>
      <c r="I50" s="208">
        <v>0</v>
      </c>
      <c r="J50" s="208">
        <f t="shared" si="6"/>
        <v>0</v>
      </c>
      <c r="K50" s="209">
        <v>0</v>
      </c>
      <c r="L50" s="209">
        <v>0</v>
      </c>
      <c r="M50" s="209">
        <f t="shared" si="7"/>
        <v>0</v>
      </c>
      <c r="N50" s="209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202">
        <v>0</v>
      </c>
      <c r="G51" s="202">
        <f t="shared" ref="G51:N51" si="9">SUM(G38:G50)</f>
        <v>0</v>
      </c>
      <c r="H51" s="202">
        <f t="shared" si="9"/>
        <v>0</v>
      </c>
      <c r="I51" s="202">
        <f t="shared" si="9"/>
        <v>0</v>
      </c>
      <c r="J51" s="202">
        <f t="shared" si="9"/>
        <v>0</v>
      </c>
      <c r="K51" s="202">
        <f t="shared" si="9"/>
        <v>0</v>
      </c>
      <c r="L51" s="202">
        <f t="shared" si="9"/>
        <v>0</v>
      </c>
      <c r="M51" s="202">
        <f t="shared" si="9"/>
        <v>0</v>
      </c>
      <c r="N51" s="202">
        <f t="shared" si="9"/>
        <v>0</v>
      </c>
    </row>
    <row r="52" spans="1:14">
      <c r="A52" s="61"/>
      <c r="B52" s="374" t="s">
        <v>37</v>
      </c>
      <c r="C52" s="375"/>
      <c r="D52" s="375"/>
      <c r="E52" s="376"/>
      <c r="F52" s="202"/>
      <c r="G52" s="202"/>
      <c r="H52" s="202"/>
      <c r="I52" s="202"/>
      <c r="J52" s="202"/>
      <c r="K52" s="202"/>
      <c r="L52" s="202"/>
      <c r="M52" s="202"/>
      <c r="N52" s="202"/>
    </row>
    <row r="53" spans="1:14" ht="12.75" customHeight="1">
      <c r="A53" s="61"/>
      <c r="B53" s="372" t="s">
        <v>40</v>
      </c>
      <c r="C53" s="372"/>
      <c r="D53" s="372"/>
      <c r="E53" s="372"/>
      <c r="F53" s="210">
        <f>+F23+F37+F51+F52</f>
        <v>387</v>
      </c>
      <c r="G53" s="210">
        <f>+G23+G37+G51+G52</f>
        <v>14</v>
      </c>
      <c r="H53" s="210">
        <f>+H23+H37+H51+H52</f>
        <v>401</v>
      </c>
      <c r="I53" s="210">
        <v>15</v>
      </c>
      <c r="J53" s="210">
        <f>+J23+J37+J51+J52</f>
        <v>416</v>
      </c>
      <c r="K53" s="210">
        <f>+K23+K37+K51+K52</f>
        <v>57</v>
      </c>
      <c r="L53" s="210">
        <f>+L23+L37+L51+L52</f>
        <v>15</v>
      </c>
      <c r="M53" s="210">
        <f>+M23+M37+M51+M52</f>
        <v>72</v>
      </c>
      <c r="N53" s="210">
        <f>+N23+N37+N51+N52</f>
        <v>25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D2:J2"/>
    <mergeCell ref="D3:J3"/>
    <mergeCell ref="B4:E4"/>
    <mergeCell ref="B5:N5"/>
    <mergeCell ref="B7:E9"/>
    <mergeCell ref="F7:J7"/>
    <mergeCell ref="K7:N7"/>
    <mergeCell ref="N8:N9"/>
    <mergeCell ref="L8:L9"/>
    <mergeCell ref="M8:M9"/>
    <mergeCell ref="B53:E53"/>
    <mergeCell ref="F8:H8"/>
    <mergeCell ref="I8:I9"/>
    <mergeCell ref="J8:J9"/>
    <mergeCell ref="K8:K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23" sqref="R2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74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69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305">
        <v>108</v>
      </c>
      <c r="G10" s="305">
        <v>6</v>
      </c>
      <c r="H10" s="309">
        <v>114</v>
      </c>
      <c r="I10" s="305">
        <v>0</v>
      </c>
      <c r="J10" s="309">
        <v>114</v>
      </c>
      <c r="K10" s="306">
        <v>59</v>
      </c>
      <c r="L10" s="306">
        <v>10</v>
      </c>
      <c r="M10" s="310">
        <v>69</v>
      </c>
      <c r="N10" s="306">
        <v>14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305">
        <v>7</v>
      </c>
      <c r="G11" s="305">
        <v>1</v>
      </c>
      <c r="H11" s="309">
        <v>8</v>
      </c>
      <c r="I11" s="305"/>
      <c r="J11" s="309">
        <v>8</v>
      </c>
      <c r="K11" s="306"/>
      <c r="L11" s="306"/>
      <c r="M11" s="310">
        <v>0</v>
      </c>
      <c r="N11" s="306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305">
        <v>1</v>
      </c>
      <c r="G12" s="305"/>
      <c r="H12" s="309">
        <v>1</v>
      </c>
      <c r="I12" s="305"/>
      <c r="J12" s="309">
        <v>1</v>
      </c>
      <c r="K12" s="306"/>
      <c r="L12" s="306"/>
      <c r="M12" s="310">
        <v>0</v>
      </c>
      <c r="N12" s="306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305">
        <v>3</v>
      </c>
      <c r="G13" s="305">
        <v>0</v>
      </c>
      <c r="H13" s="309">
        <v>3</v>
      </c>
      <c r="I13" s="305">
        <v>0</v>
      </c>
      <c r="J13" s="309">
        <v>3</v>
      </c>
      <c r="K13" s="306">
        <v>0</v>
      </c>
      <c r="L13" s="306">
        <v>1</v>
      </c>
      <c r="M13" s="310">
        <v>1</v>
      </c>
      <c r="N13" s="306">
        <v>2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305">
        <v>3</v>
      </c>
      <c r="G14" s="305">
        <v>2</v>
      </c>
      <c r="H14" s="309">
        <v>5</v>
      </c>
      <c r="I14" s="305"/>
      <c r="J14" s="309">
        <v>5</v>
      </c>
      <c r="K14" s="306"/>
      <c r="L14" s="306"/>
      <c r="M14" s="310">
        <v>0</v>
      </c>
      <c r="N14" s="306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305">
        <v>5</v>
      </c>
      <c r="G15" s="305">
        <v>2</v>
      </c>
      <c r="H15" s="309">
        <v>7</v>
      </c>
      <c r="I15" s="305"/>
      <c r="J15" s="309">
        <v>7</v>
      </c>
      <c r="K15" s="306">
        <v>1</v>
      </c>
      <c r="L15" s="306"/>
      <c r="M15" s="310">
        <v>1</v>
      </c>
      <c r="N15" s="306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305">
        <v>39</v>
      </c>
      <c r="G16" s="305">
        <v>4</v>
      </c>
      <c r="H16" s="309">
        <v>43</v>
      </c>
      <c r="I16" s="305"/>
      <c r="J16" s="309">
        <v>43</v>
      </c>
      <c r="K16" s="306"/>
      <c r="L16" s="306">
        <v>1</v>
      </c>
      <c r="M16" s="310">
        <v>1</v>
      </c>
      <c r="N16" s="306">
        <v>1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305">
        <v>37</v>
      </c>
      <c r="G17" s="305">
        <v>6</v>
      </c>
      <c r="H17" s="309">
        <v>43</v>
      </c>
      <c r="I17" s="305"/>
      <c r="J17" s="309">
        <v>43</v>
      </c>
      <c r="K17" s="306"/>
      <c r="L17" s="306"/>
      <c r="M17" s="310">
        <v>0</v>
      </c>
      <c r="N17" s="306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305">
        <v>18</v>
      </c>
      <c r="G18" s="305">
        <v>7</v>
      </c>
      <c r="H18" s="309">
        <v>25</v>
      </c>
      <c r="I18" s="305"/>
      <c r="J18" s="309">
        <v>25</v>
      </c>
      <c r="K18" s="306"/>
      <c r="L18" s="306"/>
      <c r="M18" s="310">
        <v>0</v>
      </c>
      <c r="N18" s="306"/>
    </row>
    <row r="19" spans="1:14">
      <c r="A19" s="16"/>
      <c r="B19" s="12"/>
      <c r="C19" s="17"/>
      <c r="D19" s="13" t="s">
        <v>12</v>
      </c>
      <c r="E19" s="69">
        <v>4</v>
      </c>
      <c r="F19" s="305">
        <v>10</v>
      </c>
      <c r="G19" s="305">
        <v>2</v>
      </c>
      <c r="H19" s="309">
        <v>12</v>
      </c>
      <c r="I19" s="305"/>
      <c r="J19" s="309">
        <v>12</v>
      </c>
      <c r="K19" s="306"/>
      <c r="L19" s="306"/>
      <c r="M19" s="310">
        <v>0</v>
      </c>
      <c r="N19" s="306"/>
    </row>
    <row r="20" spans="1:14">
      <c r="A20" s="16"/>
      <c r="B20" s="12"/>
      <c r="C20" s="17" t="s">
        <v>1</v>
      </c>
      <c r="D20" s="9"/>
      <c r="E20" s="69">
        <v>3</v>
      </c>
      <c r="F20" s="305"/>
      <c r="G20" s="305">
        <v>1</v>
      </c>
      <c r="H20" s="309">
        <v>1</v>
      </c>
      <c r="I20" s="305"/>
      <c r="J20" s="309">
        <v>1</v>
      </c>
      <c r="K20" s="306"/>
      <c r="L20" s="306"/>
      <c r="M20" s="310">
        <v>0</v>
      </c>
      <c r="N20" s="306"/>
    </row>
    <row r="21" spans="1:14">
      <c r="A21" s="16"/>
      <c r="B21" s="12"/>
      <c r="C21" s="17"/>
      <c r="D21" s="9"/>
      <c r="E21" s="69">
        <v>2</v>
      </c>
      <c r="F21" s="305"/>
      <c r="G21" s="305">
        <v>6</v>
      </c>
      <c r="H21" s="309">
        <v>6</v>
      </c>
      <c r="I21" s="305"/>
      <c r="J21" s="309">
        <v>6</v>
      </c>
      <c r="K21" s="306"/>
      <c r="L21" s="306"/>
      <c r="M21" s="310">
        <v>0</v>
      </c>
      <c r="N21" s="306"/>
    </row>
    <row r="22" spans="1:14">
      <c r="A22" s="16"/>
      <c r="B22" s="14"/>
      <c r="C22" s="18"/>
      <c r="D22" s="9"/>
      <c r="E22" s="68">
        <v>1</v>
      </c>
      <c r="F22" s="305"/>
      <c r="G22" s="305">
        <v>2</v>
      </c>
      <c r="H22" s="309">
        <v>2</v>
      </c>
      <c r="I22" s="305">
        <v>15</v>
      </c>
      <c r="J22" s="309">
        <v>17</v>
      </c>
      <c r="K22" s="306"/>
      <c r="L22" s="306"/>
      <c r="M22" s="310">
        <v>0</v>
      </c>
      <c r="N22" s="306"/>
    </row>
    <row r="23" spans="1:14" ht="12.75" customHeight="1">
      <c r="A23" s="16"/>
      <c r="B23" s="374" t="s">
        <v>18</v>
      </c>
      <c r="C23" s="375"/>
      <c r="D23" s="375"/>
      <c r="E23" s="376"/>
      <c r="F23" s="309">
        <v>231</v>
      </c>
      <c r="G23" s="309">
        <v>39</v>
      </c>
      <c r="H23" s="311">
        <v>270</v>
      </c>
      <c r="I23" s="309">
        <v>15</v>
      </c>
      <c r="J23" s="311">
        <v>285</v>
      </c>
      <c r="K23" s="312">
        <v>60</v>
      </c>
      <c r="L23" s="312">
        <v>12</v>
      </c>
      <c r="M23" s="309">
        <v>72</v>
      </c>
      <c r="N23" s="309">
        <v>17</v>
      </c>
    </row>
    <row r="24" spans="1:14">
      <c r="A24" s="16"/>
      <c r="B24" s="12"/>
      <c r="C24" s="12"/>
      <c r="D24" s="15"/>
      <c r="E24" s="14">
        <v>13</v>
      </c>
      <c r="F24" s="305">
        <v>241</v>
      </c>
      <c r="G24" s="305">
        <v>29</v>
      </c>
      <c r="H24" s="309">
        <v>270</v>
      </c>
      <c r="I24" s="305"/>
      <c r="J24" s="309">
        <v>270</v>
      </c>
      <c r="K24" s="306">
        <v>82</v>
      </c>
      <c r="L24" s="306">
        <v>17</v>
      </c>
      <c r="M24" s="313">
        <v>99</v>
      </c>
      <c r="N24" s="306">
        <v>21</v>
      </c>
    </row>
    <row r="25" spans="1:14">
      <c r="A25" s="16"/>
      <c r="B25" s="12"/>
      <c r="C25" s="12" t="s">
        <v>0</v>
      </c>
      <c r="D25" s="15"/>
      <c r="E25" s="69">
        <v>12</v>
      </c>
      <c r="F25" s="305">
        <v>11</v>
      </c>
      <c r="G25" s="305"/>
      <c r="H25" s="309">
        <v>11</v>
      </c>
      <c r="I25" s="305"/>
      <c r="J25" s="309">
        <v>11</v>
      </c>
      <c r="K25" s="306"/>
      <c r="L25" s="306"/>
      <c r="M25" s="313">
        <v>0</v>
      </c>
      <c r="N25" s="306"/>
    </row>
    <row r="26" spans="1:14">
      <c r="A26" s="16"/>
      <c r="B26" s="12" t="s">
        <v>7</v>
      </c>
      <c r="C26" s="14"/>
      <c r="D26" s="15"/>
      <c r="E26" s="69">
        <v>11</v>
      </c>
      <c r="F26" s="305">
        <v>2</v>
      </c>
      <c r="G26" s="305">
        <v>1</v>
      </c>
      <c r="H26" s="309">
        <v>3</v>
      </c>
      <c r="I26" s="305"/>
      <c r="J26" s="309">
        <v>3</v>
      </c>
      <c r="K26" s="306"/>
      <c r="L26" s="306"/>
      <c r="M26" s="313">
        <v>0</v>
      </c>
      <c r="N26" s="306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305">
        <v>4</v>
      </c>
      <c r="G27" s="305"/>
      <c r="H27" s="309">
        <v>4</v>
      </c>
      <c r="I27" s="305"/>
      <c r="J27" s="309">
        <v>4</v>
      </c>
      <c r="K27" s="306"/>
      <c r="L27" s="306"/>
      <c r="M27" s="313">
        <v>0</v>
      </c>
      <c r="N27" s="306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305">
        <v>3</v>
      </c>
      <c r="G28" s="305"/>
      <c r="H28" s="309">
        <v>3</v>
      </c>
      <c r="I28" s="305"/>
      <c r="J28" s="309">
        <v>3</v>
      </c>
      <c r="K28" s="306"/>
      <c r="L28" s="306"/>
      <c r="M28" s="313">
        <v>0</v>
      </c>
      <c r="N28" s="306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305">
        <v>4</v>
      </c>
      <c r="G29" s="305"/>
      <c r="H29" s="309">
        <v>4</v>
      </c>
      <c r="I29" s="305"/>
      <c r="J29" s="309">
        <v>4</v>
      </c>
      <c r="K29" s="306"/>
      <c r="L29" s="306"/>
      <c r="M29" s="313">
        <v>0</v>
      </c>
      <c r="N29" s="306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305">
        <v>14</v>
      </c>
      <c r="G30" s="305">
        <v>1</v>
      </c>
      <c r="H30" s="309">
        <v>15</v>
      </c>
      <c r="I30" s="305"/>
      <c r="J30" s="309">
        <v>15</v>
      </c>
      <c r="K30" s="306"/>
      <c r="L30" s="306"/>
      <c r="M30" s="313">
        <v>0</v>
      </c>
      <c r="N30" s="306"/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305">
        <v>15</v>
      </c>
      <c r="G31" s="305">
        <v>2</v>
      </c>
      <c r="H31" s="309">
        <v>17</v>
      </c>
      <c r="I31" s="305"/>
      <c r="J31" s="309">
        <v>17</v>
      </c>
      <c r="K31" s="306"/>
      <c r="L31" s="306"/>
      <c r="M31" s="313">
        <v>0</v>
      </c>
      <c r="N31" s="306"/>
    </row>
    <row r="32" spans="1:14">
      <c r="A32" s="16"/>
      <c r="B32" s="12" t="s">
        <v>9</v>
      </c>
      <c r="C32" s="68"/>
      <c r="D32" s="15"/>
      <c r="E32" s="69">
        <v>5</v>
      </c>
      <c r="F32" s="305">
        <v>8</v>
      </c>
      <c r="G32" s="305"/>
      <c r="H32" s="309">
        <v>8</v>
      </c>
      <c r="I32" s="305"/>
      <c r="J32" s="309">
        <v>8</v>
      </c>
      <c r="K32" s="306"/>
      <c r="L32" s="306"/>
      <c r="M32" s="313">
        <v>0</v>
      </c>
      <c r="N32" s="306"/>
    </row>
    <row r="33" spans="1:14">
      <c r="A33" s="16"/>
      <c r="B33" s="12"/>
      <c r="C33" s="12"/>
      <c r="D33" s="15"/>
      <c r="E33" s="69">
        <v>4</v>
      </c>
      <c r="F33" s="305">
        <v>20</v>
      </c>
      <c r="G33" s="305">
        <v>2</v>
      </c>
      <c r="H33" s="309">
        <v>22</v>
      </c>
      <c r="I33" s="305"/>
      <c r="J33" s="309">
        <v>22</v>
      </c>
      <c r="K33" s="306"/>
      <c r="L33" s="306"/>
      <c r="M33" s="313">
        <v>0</v>
      </c>
      <c r="N33" s="306"/>
    </row>
    <row r="34" spans="1:14">
      <c r="A34" s="16"/>
      <c r="B34" s="12"/>
      <c r="C34" s="12" t="s">
        <v>1</v>
      </c>
      <c r="D34" s="15"/>
      <c r="E34" s="69">
        <v>3</v>
      </c>
      <c r="F34" s="305"/>
      <c r="G34" s="305">
        <v>1</v>
      </c>
      <c r="H34" s="309">
        <v>1</v>
      </c>
      <c r="I34" s="305"/>
      <c r="J34" s="309">
        <v>1</v>
      </c>
      <c r="K34" s="306"/>
      <c r="L34" s="306">
        <v>1</v>
      </c>
      <c r="M34" s="313">
        <v>1</v>
      </c>
      <c r="N34" s="306">
        <v>1</v>
      </c>
    </row>
    <row r="35" spans="1:14">
      <c r="A35" s="16"/>
      <c r="B35" s="12"/>
      <c r="C35" s="12"/>
      <c r="D35" s="15"/>
      <c r="E35" s="69">
        <v>2</v>
      </c>
      <c r="F35" s="305"/>
      <c r="G35" s="305">
        <v>7</v>
      </c>
      <c r="H35" s="309">
        <v>7</v>
      </c>
      <c r="I35" s="305"/>
      <c r="J35" s="309">
        <v>7</v>
      </c>
      <c r="K35" s="306"/>
      <c r="L35" s="306">
        <v>0</v>
      </c>
      <c r="M35" s="313">
        <v>0</v>
      </c>
      <c r="N35" s="306"/>
    </row>
    <row r="36" spans="1:14">
      <c r="A36" s="16"/>
      <c r="B36" s="14"/>
      <c r="C36" s="14"/>
      <c r="D36" s="15"/>
      <c r="E36" s="68">
        <v>1</v>
      </c>
      <c r="F36" s="305"/>
      <c r="G36" s="305"/>
      <c r="H36" s="309">
        <v>0</v>
      </c>
      <c r="I36" s="305">
        <v>23</v>
      </c>
      <c r="J36" s="309">
        <v>23</v>
      </c>
      <c r="K36" s="306"/>
      <c r="L36" s="306">
        <v>1</v>
      </c>
      <c r="M36" s="313">
        <v>1</v>
      </c>
      <c r="N36" s="306">
        <v>1</v>
      </c>
    </row>
    <row r="37" spans="1:14" ht="12.75" customHeight="1">
      <c r="A37" s="16"/>
      <c r="B37" s="374" t="s">
        <v>19</v>
      </c>
      <c r="C37" s="375"/>
      <c r="D37" s="375"/>
      <c r="E37" s="375"/>
      <c r="F37" s="312">
        <v>322</v>
      </c>
      <c r="G37" s="309">
        <v>43</v>
      </c>
      <c r="H37" s="314">
        <v>365</v>
      </c>
      <c r="I37" s="315">
        <v>23</v>
      </c>
      <c r="J37" s="311">
        <v>388</v>
      </c>
      <c r="K37" s="312">
        <v>82</v>
      </c>
      <c r="L37" s="309">
        <v>19</v>
      </c>
      <c r="M37" s="311">
        <v>101</v>
      </c>
      <c r="N37" s="312">
        <v>23</v>
      </c>
    </row>
    <row r="38" spans="1:14">
      <c r="A38" s="16"/>
      <c r="B38" s="68"/>
      <c r="C38" s="68"/>
      <c r="D38" s="19"/>
      <c r="E38" s="66">
        <v>13</v>
      </c>
      <c r="F38" s="305">
        <v>1</v>
      </c>
      <c r="G38" s="305"/>
      <c r="H38" s="309">
        <v>1</v>
      </c>
      <c r="I38" s="305"/>
      <c r="J38" s="309">
        <v>1</v>
      </c>
      <c r="K38" s="306"/>
      <c r="L38" s="306"/>
      <c r="M38" s="313">
        <v>0</v>
      </c>
      <c r="N38" s="306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305"/>
      <c r="G39" s="305"/>
      <c r="H39" s="309">
        <v>0</v>
      </c>
      <c r="I39" s="305"/>
      <c r="J39" s="309">
        <v>0</v>
      </c>
      <c r="K39" s="306"/>
      <c r="L39" s="306"/>
      <c r="M39" s="313">
        <v>0</v>
      </c>
      <c r="N39" s="306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305"/>
      <c r="G40" s="305"/>
      <c r="H40" s="309">
        <v>0</v>
      </c>
      <c r="I40" s="305"/>
      <c r="J40" s="309">
        <v>0</v>
      </c>
      <c r="K40" s="306"/>
      <c r="L40" s="306"/>
      <c r="M40" s="313">
        <v>0</v>
      </c>
      <c r="N40" s="306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305"/>
      <c r="G41" s="305"/>
      <c r="H41" s="309">
        <v>0</v>
      </c>
      <c r="I41" s="305"/>
      <c r="J41" s="309">
        <v>0</v>
      </c>
      <c r="K41" s="306"/>
      <c r="L41" s="306"/>
      <c r="M41" s="313">
        <v>0</v>
      </c>
      <c r="N41" s="306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305"/>
      <c r="G42" s="305"/>
      <c r="H42" s="309">
        <v>0</v>
      </c>
      <c r="I42" s="305"/>
      <c r="J42" s="309">
        <v>0</v>
      </c>
      <c r="K42" s="306"/>
      <c r="L42" s="306"/>
      <c r="M42" s="313">
        <v>0</v>
      </c>
      <c r="N42" s="306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305"/>
      <c r="G43" s="305"/>
      <c r="H43" s="309">
        <v>0</v>
      </c>
      <c r="I43" s="305"/>
      <c r="J43" s="309">
        <v>0</v>
      </c>
      <c r="K43" s="306"/>
      <c r="L43" s="306"/>
      <c r="M43" s="313">
        <v>0</v>
      </c>
      <c r="N43" s="306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305"/>
      <c r="G44" s="305"/>
      <c r="H44" s="309">
        <v>0</v>
      </c>
      <c r="I44" s="305"/>
      <c r="J44" s="309">
        <v>0</v>
      </c>
      <c r="K44" s="306"/>
      <c r="L44" s="306"/>
      <c r="M44" s="313">
        <v>0</v>
      </c>
      <c r="N44" s="306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305"/>
      <c r="G45" s="305"/>
      <c r="H45" s="309">
        <v>0</v>
      </c>
      <c r="I45" s="305"/>
      <c r="J45" s="309">
        <v>0</v>
      </c>
      <c r="K45" s="306"/>
      <c r="L45" s="306"/>
      <c r="M45" s="313">
        <v>0</v>
      </c>
      <c r="N45" s="306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305"/>
      <c r="G46" s="305"/>
      <c r="H46" s="309">
        <v>0</v>
      </c>
      <c r="I46" s="305"/>
      <c r="J46" s="309">
        <v>0</v>
      </c>
      <c r="K46" s="306"/>
      <c r="L46" s="306"/>
      <c r="M46" s="313">
        <v>0</v>
      </c>
      <c r="N46" s="306"/>
    </row>
    <row r="47" spans="1:14">
      <c r="A47" s="16"/>
      <c r="B47" s="12"/>
      <c r="C47" s="12"/>
      <c r="D47" s="15" t="s">
        <v>7</v>
      </c>
      <c r="E47" s="66">
        <v>4</v>
      </c>
      <c r="F47" s="305"/>
      <c r="G47" s="305"/>
      <c r="H47" s="309">
        <v>0</v>
      </c>
      <c r="I47" s="305"/>
      <c r="J47" s="309">
        <v>0</v>
      </c>
      <c r="K47" s="306"/>
      <c r="L47" s="306"/>
      <c r="M47" s="313">
        <v>0</v>
      </c>
      <c r="N47" s="306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305"/>
      <c r="G48" s="305"/>
      <c r="H48" s="309">
        <v>0</v>
      </c>
      <c r="I48" s="305"/>
      <c r="J48" s="309">
        <v>0</v>
      </c>
      <c r="K48" s="306"/>
      <c r="L48" s="306"/>
      <c r="M48" s="313">
        <v>0</v>
      </c>
      <c r="N48" s="306"/>
    </row>
    <row r="49" spans="1:14">
      <c r="A49" s="16"/>
      <c r="B49" s="12"/>
      <c r="C49" s="12"/>
      <c r="D49" s="15" t="s">
        <v>3</v>
      </c>
      <c r="E49" s="66">
        <v>2</v>
      </c>
      <c r="F49" s="305"/>
      <c r="G49" s="305"/>
      <c r="H49" s="309">
        <v>0</v>
      </c>
      <c r="I49" s="305"/>
      <c r="J49" s="309">
        <v>0</v>
      </c>
      <c r="K49" s="306"/>
      <c r="L49" s="306"/>
      <c r="M49" s="313">
        <v>0</v>
      </c>
      <c r="N49" s="306"/>
    </row>
    <row r="50" spans="1:14">
      <c r="A50" s="16"/>
      <c r="B50" s="14"/>
      <c r="C50" s="15"/>
      <c r="D50" s="14"/>
      <c r="E50" s="68">
        <v>1</v>
      </c>
      <c r="F50" s="307"/>
      <c r="G50" s="307"/>
      <c r="H50" s="316">
        <v>0</v>
      </c>
      <c r="I50" s="307"/>
      <c r="J50" s="316">
        <v>0</v>
      </c>
      <c r="K50" s="308"/>
      <c r="L50" s="308"/>
      <c r="M50" s="317">
        <v>0</v>
      </c>
      <c r="N50" s="308"/>
    </row>
    <row r="51" spans="1:14" ht="12.75" customHeight="1">
      <c r="A51" s="61"/>
      <c r="B51" s="377" t="s">
        <v>20</v>
      </c>
      <c r="C51" s="377"/>
      <c r="D51" s="377"/>
      <c r="E51" s="377"/>
      <c r="F51" s="309">
        <v>1</v>
      </c>
      <c r="G51" s="309">
        <v>0</v>
      </c>
      <c r="H51" s="309">
        <v>1</v>
      </c>
      <c r="I51" s="309">
        <v>0</v>
      </c>
      <c r="J51" s="309">
        <v>1</v>
      </c>
      <c r="K51" s="309">
        <v>0</v>
      </c>
      <c r="L51" s="309">
        <v>0</v>
      </c>
      <c r="M51" s="309">
        <v>0</v>
      </c>
      <c r="N51" s="309">
        <v>0</v>
      </c>
    </row>
    <row r="52" spans="1:14">
      <c r="A52" s="61"/>
      <c r="B52" s="374" t="s">
        <v>37</v>
      </c>
      <c r="C52" s="375"/>
      <c r="D52" s="375"/>
      <c r="E52" s="376"/>
      <c r="F52" s="305"/>
      <c r="G52" s="305"/>
      <c r="H52" s="305"/>
      <c r="I52" s="305"/>
      <c r="J52" s="305"/>
      <c r="K52" s="305"/>
      <c r="L52" s="305"/>
      <c r="M52" s="305">
        <v>0</v>
      </c>
      <c r="N52" s="305"/>
    </row>
    <row r="53" spans="1:14" ht="12.75" customHeight="1">
      <c r="A53" s="61"/>
      <c r="B53" s="372" t="s">
        <v>40</v>
      </c>
      <c r="C53" s="372"/>
      <c r="D53" s="372"/>
      <c r="E53" s="372"/>
      <c r="F53" s="318">
        <v>554</v>
      </c>
      <c r="G53" s="318">
        <v>82</v>
      </c>
      <c r="H53" s="318">
        <v>636</v>
      </c>
      <c r="I53" s="318">
        <v>38</v>
      </c>
      <c r="J53" s="318">
        <v>674</v>
      </c>
      <c r="K53" s="318">
        <v>142</v>
      </c>
      <c r="L53" s="318">
        <v>31</v>
      </c>
      <c r="M53" s="318">
        <v>173</v>
      </c>
      <c r="N53" s="318">
        <v>40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2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26" sqref="R26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75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>
        <v>15123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84">
        <v>79</v>
      </c>
      <c r="G10" s="84">
        <v>0</v>
      </c>
      <c r="H10" s="124">
        <f>F10+G10</f>
        <v>79</v>
      </c>
      <c r="I10" s="84">
        <v>0</v>
      </c>
      <c r="J10" s="124">
        <f>H10+I10</f>
        <v>79</v>
      </c>
      <c r="K10" s="200">
        <v>12</v>
      </c>
      <c r="L10" s="200">
        <v>2</v>
      </c>
      <c r="M10" s="125">
        <f>K10+L10</f>
        <v>14</v>
      </c>
      <c r="N10" s="200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84">
        <v>8</v>
      </c>
      <c r="G11" s="84">
        <v>0</v>
      </c>
      <c r="H11" s="124">
        <f t="shared" ref="H11:H22" si="0">F11+G11</f>
        <v>8</v>
      </c>
      <c r="I11" s="84">
        <v>0</v>
      </c>
      <c r="J11" s="124">
        <f t="shared" ref="J11:J50" si="1">H11+I11</f>
        <v>8</v>
      </c>
      <c r="K11" s="200">
        <v>0</v>
      </c>
      <c r="L11" s="200">
        <v>0</v>
      </c>
      <c r="M11" s="125">
        <f t="shared" ref="M11:M22" si="2">K11+L11</f>
        <v>0</v>
      </c>
      <c r="N11" s="200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84">
        <v>2</v>
      </c>
      <c r="G12" s="84">
        <v>0</v>
      </c>
      <c r="H12" s="124">
        <f t="shared" si="0"/>
        <v>2</v>
      </c>
      <c r="I12" s="84">
        <v>0</v>
      </c>
      <c r="J12" s="124">
        <f t="shared" si="1"/>
        <v>2</v>
      </c>
      <c r="K12" s="200">
        <v>0</v>
      </c>
      <c r="L12" s="200">
        <v>0</v>
      </c>
      <c r="M12" s="125">
        <f t="shared" si="2"/>
        <v>0</v>
      </c>
      <c r="N12" s="200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84">
        <v>2</v>
      </c>
      <c r="G13" s="84">
        <v>0</v>
      </c>
      <c r="H13" s="124">
        <f t="shared" si="0"/>
        <v>2</v>
      </c>
      <c r="I13" s="84">
        <v>0</v>
      </c>
      <c r="J13" s="124">
        <f t="shared" si="1"/>
        <v>2</v>
      </c>
      <c r="K13" s="200">
        <v>0</v>
      </c>
      <c r="L13" s="200">
        <v>0</v>
      </c>
      <c r="M13" s="125">
        <f t="shared" si="2"/>
        <v>0</v>
      </c>
      <c r="N13" s="200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84">
        <v>4</v>
      </c>
      <c r="G14" s="84">
        <v>0</v>
      </c>
      <c r="H14" s="124">
        <f t="shared" si="0"/>
        <v>4</v>
      </c>
      <c r="I14" s="84">
        <v>0</v>
      </c>
      <c r="J14" s="124">
        <f t="shared" si="1"/>
        <v>4</v>
      </c>
      <c r="K14" s="200">
        <v>0</v>
      </c>
      <c r="L14" s="200">
        <v>0</v>
      </c>
      <c r="M14" s="125">
        <f t="shared" si="2"/>
        <v>0</v>
      </c>
      <c r="N14" s="20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84">
        <v>2</v>
      </c>
      <c r="G15" s="84">
        <v>0</v>
      </c>
      <c r="H15" s="124">
        <f t="shared" si="0"/>
        <v>2</v>
      </c>
      <c r="I15" s="84">
        <v>0</v>
      </c>
      <c r="J15" s="124">
        <f t="shared" si="1"/>
        <v>2</v>
      </c>
      <c r="K15" s="200">
        <v>0</v>
      </c>
      <c r="L15" s="200">
        <v>0</v>
      </c>
      <c r="M15" s="125">
        <f t="shared" si="2"/>
        <v>0</v>
      </c>
      <c r="N15" s="200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84">
        <v>6</v>
      </c>
      <c r="G16" s="84">
        <v>0</v>
      </c>
      <c r="H16" s="124">
        <f t="shared" si="0"/>
        <v>6</v>
      </c>
      <c r="I16" s="84">
        <v>0</v>
      </c>
      <c r="J16" s="124">
        <f t="shared" si="1"/>
        <v>6</v>
      </c>
      <c r="K16" s="200">
        <v>0</v>
      </c>
      <c r="L16" s="200">
        <v>0</v>
      </c>
      <c r="M16" s="125">
        <f t="shared" si="2"/>
        <v>0</v>
      </c>
      <c r="N16" s="200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84">
        <v>1</v>
      </c>
      <c r="G17" s="84">
        <v>0</v>
      </c>
      <c r="H17" s="124">
        <f t="shared" si="0"/>
        <v>1</v>
      </c>
      <c r="I17" s="84">
        <v>0</v>
      </c>
      <c r="J17" s="124">
        <f t="shared" si="1"/>
        <v>1</v>
      </c>
      <c r="K17" s="200">
        <v>0</v>
      </c>
      <c r="L17" s="200">
        <v>0</v>
      </c>
      <c r="M17" s="125">
        <f t="shared" si="2"/>
        <v>0</v>
      </c>
      <c r="N17" s="200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84">
        <v>14</v>
      </c>
      <c r="G18" s="84">
        <v>0</v>
      </c>
      <c r="H18" s="124">
        <f t="shared" si="0"/>
        <v>14</v>
      </c>
      <c r="I18" s="84">
        <v>0</v>
      </c>
      <c r="J18" s="124">
        <f t="shared" si="1"/>
        <v>14</v>
      </c>
      <c r="K18" s="200">
        <v>0</v>
      </c>
      <c r="L18" s="200">
        <v>0</v>
      </c>
      <c r="M18" s="125">
        <f t="shared" si="2"/>
        <v>0</v>
      </c>
      <c r="N18" s="200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84">
        <v>4</v>
      </c>
      <c r="G19" s="84">
        <v>0</v>
      </c>
      <c r="H19" s="124">
        <f t="shared" si="0"/>
        <v>4</v>
      </c>
      <c r="I19" s="84">
        <v>0</v>
      </c>
      <c r="J19" s="124">
        <f t="shared" si="1"/>
        <v>4</v>
      </c>
      <c r="K19" s="200">
        <v>0</v>
      </c>
      <c r="L19" s="200">
        <v>0</v>
      </c>
      <c r="M19" s="125">
        <f t="shared" si="2"/>
        <v>0</v>
      </c>
      <c r="N19" s="200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84">
        <v>0</v>
      </c>
      <c r="G20" s="84">
        <v>0</v>
      </c>
      <c r="H20" s="124">
        <f t="shared" si="0"/>
        <v>0</v>
      </c>
      <c r="I20" s="84">
        <v>0</v>
      </c>
      <c r="J20" s="124">
        <f t="shared" si="1"/>
        <v>0</v>
      </c>
      <c r="K20" s="200">
        <v>0</v>
      </c>
      <c r="L20" s="200">
        <v>0</v>
      </c>
      <c r="M20" s="125">
        <f t="shared" si="2"/>
        <v>0</v>
      </c>
      <c r="N20" s="200">
        <v>0</v>
      </c>
    </row>
    <row r="21" spans="1:14">
      <c r="A21" s="16"/>
      <c r="B21" s="12"/>
      <c r="C21" s="17"/>
      <c r="D21" s="9"/>
      <c r="E21" s="69">
        <v>2</v>
      </c>
      <c r="F21" s="84">
        <v>0</v>
      </c>
      <c r="G21" s="84">
        <v>0</v>
      </c>
      <c r="H21" s="124">
        <f t="shared" si="0"/>
        <v>0</v>
      </c>
      <c r="I21" s="84">
        <v>0</v>
      </c>
      <c r="J21" s="124">
        <f t="shared" si="1"/>
        <v>0</v>
      </c>
      <c r="K21" s="200">
        <v>0</v>
      </c>
      <c r="L21" s="200">
        <v>0</v>
      </c>
      <c r="M21" s="125">
        <f t="shared" si="2"/>
        <v>0</v>
      </c>
      <c r="N21" s="200">
        <v>0</v>
      </c>
    </row>
    <row r="22" spans="1:14">
      <c r="A22" s="16"/>
      <c r="B22" s="14"/>
      <c r="C22" s="18"/>
      <c r="D22" s="9"/>
      <c r="E22" s="68">
        <v>1</v>
      </c>
      <c r="F22" s="84">
        <v>0</v>
      </c>
      <c r="G22" s="84">
        <v>0</v>
      </c>
      <c r="H22" s="124">
        <f t="shared" si="0"/>
        <v>0</v>
      </c>
      <c r="I22" s="84">
        <v>2</v>
      </c>
      <c r="J22" s="124">
        <f t="shared" si="1"/>
        <v>2</v>
      </c>
      <c r="K22" s="200">
        <v>0</v>
      </c>
      <c r="L22" s="200">
        <v>0</v>
      </c>
      <c r="M22" s="125">
        <f t="shared" si="2"/>
        <v>0</v>
      </c>
      <c r="N22" s="200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124">
        <f t="shared" ref="F23:N23" si="3">SUM(F10:F22)</f>
        <v>122</v>
      </c>
      <c r="G23" s="124">
        <f t="shared" si="3"/>
        <v>0</v>
      </c>
      <c r="H23" s="131">
        <f t="shared" si="3"/>
        <v>122</v>
      </c>
      <c r="I23" s="124">
        <f t="shared" si="3"/>
        <v>2</v>
      </c>
      <c r="J23" s="131">
        <f t="shared" si="3"/>
        <v>124</v>
      </c>
      <c r="K23" s="132">
        <f t="shared" si="3"/>
        <v>12</v>
      </c>
      <c r="L23" s="132">
        <f t="shared" si="3"/>
        <v>2</v>
      </c>
      <c r="M23" s="124">
        <f t="shared" si="3"/>
        <v>14</v>
      </c>
      <c r="N23" s="124">
        <f t="shared" si="3"/>
        <v>2</v>
      </c>
    </row>
    <row r="24" spans="1:14">
      <c r="A24" s="16"/>
      <c r="B24" s="12"/>
      <c r="C24" s="12"/>
      <c r="D24" s="15"/>
      <c r="E24" s="14">
        <v>13</v>
      </c>
      <c r="F24" s="84">
        <v>180</v>
      </c>
      <c r="G24" s="84">
        <v>0</v>
      </c>
      <c r="H24" s="124">
        <f>F24+G24</f>
        <v>180</v>
      </c>
      <c r="I24" s="84">
        <v>0</v>
      </c>
      <c r="J24" s="124">
        <f t="shared" si="1"/>
        <v>180</v>
      </c>
      <c r="K24" s="200">
        <v>8</v>
      </c>
      <c r="L24" s="200">
        <v>3</v>
      </c>
      <c r="M24" s="134">
        <f>K24+L24</f>
        <v>11</v>
      </c>
      <c r="N24" s="200">
        <v>2</v>
      </c>
    </row>
    <row r="25" spans="1:14">
      <c r="A25" s="16"/>
      <c r="B25" s="12"/>
      <c r="C25" s="12" t="s">
        <v>0</v>
      </c>
      <c r="D25" s="15"/>
      <c r="E25" s="69">
        <v>12</v>
      </c>
      <c r="F25" s="84">
        <v>12</v>
      </c>
      <c r="G25" s="84">
        <v>0</v>
      </c>
      <c r="H25" s="124">
        <f t="shared" ref="H25:H50" si="4">F25+G25</f>
        <v>12</v>
      </c>
      <c r="I25" s="84">
        <v>0</v>
      </c>
      <c r="J25" s="124">
        <f t="shared" si="1"/>
        <v>12</v>
      </c>
      <c r="K25" s="200">
        <v>0</v>
      </c>
      <c r="L25" s="200">
        <v>0</v>
      </c>
      <c r="M25" s="134">
        <f t="shared" ref="M25:M36" si="5">K25+L25</f>
        <v>0</v>
      </c>
      <c r="N25" s="200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84">
        <v>6</v>
      </c>
      <c r="G26" s="84">
        <v>0</v>
      </c>
      <c r="H26" s="124">
        <f t="shared" si="4"/>
        <v>6</v>
      </c>
      <c r="I26" s="84">
        <v>0</v>
      </c>
      <c r="J26" s="124">
        <f t="shared" si="1"/>
        <v>6</v>
      </c>
      <c r="K26" s="200">
        <v>0</v>
      </c>
      <c r="L26" s="200">
        <v>0</v>
      </c>
      <c r="M26" s="134">
        <f t="shared" si="5"/>
        <v>0</v>
      </c>
      <c r="N26" s="200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84">
        <v>3</v>
      </c>
      <c r="G27" s="84">
        <v>0</v>
      </c>
      <c r="H27" s="124">
        <f t="shared" si="4"/>
        <v>3</v>
      </c>
      <c r="I27" s="84">
        <v>0</v>
      </c>
      <c r="J27" s="124">
        <f t="shared" si="1"/>
        <v>3</v>
      </c>
      <c r="K27" s="200">
        <v>0</v>
      </c>
      <c r="L27" s="200">
        <v>0</v>
      </c>
      <c r="M27" s="134">
        <f t="shared" si="5"/>
        <v>0</v>
      </c>
      <c r="N27" s="200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84">
        <v>1</v>
      </c>
      <c r="G28" s="84">
        <v>0</v>
      </c>
      <c r="H28" s="124">
        <f t="shared" si="4"/>
        <v>1</v>
      </c>
      <c r="I28" s="84">
        <v>0</v>
      </c>
      <c r="J28" s="124">
        <f t="shared" si="1"/>
        <v>1</v>
      </c>
      <c r="K28" s="200">
        <v>0</v>
      </c>
      <c r="L28" s="200">
        <v>0</v>
      </c>
      <c r="M28" s="134">
        <f t="shared" si="5"/>
        <v>0</v>
      </c>
      <c r="N28" s="20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84">
        <v>1</v>
      </c>
      <c r="G29" s="84">
        <v>0</v>
      </c>
      <c r="H29" s="124">
        <f t="shared" si="4"/>
        <v>1</v>
      </c>
      <c r="I29" s="84">
        <v>0</v>
      </c>
      <c r="J29" s="124">
        <f t="shared" si="1"/>
        <v>1</v>
      </c>
      <c r="K29" s="200">
        <v>0</v>
      </c>
      <c r="L29" s="200">
        <v>0</v>
      </c>
      <c r="M29" s="134">
        <f t="shared" si="5"/>
        <v>0</v>
      </c>
      <c r="N29" s="200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84">
        <v>3</v>
      </c>
      <c r="G30" s="84">
        <v>0</v>
      </c>
      <c r="H30" s="124">
        <f t="shared" si="4"/>
        <v>3</v>
      </c>
      <c r="I30" s="84">
        <v>0</v>
      </c>
      <c r="J30" s="124">
        <f t="shared" si="1"/>
        <v>3</v>
      </c>
      <c r="K30" s="200">
        <v>0</v>
      </c>
      <c r="L30" s="200">
        <v>1</v>
      </c>
      <c r="M30" s="134">
        <f t="shared" si="5"/>
        <v>1</v>
      </c>
      <c r="N30" s="200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84">
        <v>3</v>
      </c>
      <c r="G31" s="84">
        <v>0</v>
      </c>
      <c r="H31" s="124">
        <f t="shared" si="4"/>
        <v>3</v>
      </c>
      <c r="I31" s="84">
        <v>0</v>
      </c>
      <c r="J31" s="124">
        <f t="shared" si="1"/>
        <v>3</v>
      </c>
      <c r="K31" s="200">
        <v>0</v>
      </c>
      <c r="L31" s="200">
        <v>0</v>
      </c>
      <c r="M31" s="134">
        <f t="shared" si="5"/>
        <v>0</v>
      </c>
      <c r="N31" s="200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84">
        <v>1</v>
      </c>
      <c r="G32" s="84">
        <v>0</v>
      </c>
      <c r="H32" s="124">
        <f t="shared" si="4"/>
        <v>1</v>
      </c>
      <c r="I32" s="84">
        <v>0</v>
      </c>
      <c r="J32" s="124">
        <f t="shared" si="1"/>
        <v>1</v>
      </c>
      <c r="K32" s="200">
        <v>0</v>
      </c>
      <c r="L32" s="200">
        <v>0</v>
      </c>
      <c r="M32" s="134">
        <f t="shared" si="5"/>
        <v>0</v>
      </c>
      <c r="N32" s="200">
        <v>0</v>
      </c>
    </row>
    <row r="33" spans="1:14">
      <c r="A33" s="16"/>
      <c r="B33" s="12"/>
      <c r="C33" s="12"/>
      <c r="D33" s="15"/>
      <c r="E33" s="69">
        <v>4</v>
      </c>
      <c r="F33" s="84">
        <v>7</v>
      </c>
      <c r="G33" s="84">
        <v>0</v>
      </c>
      <c r="H33" s="124">
        <f t="shared" si="4"/>
        <v>7</v>
      </c>
      <c r="I33" s="84">
        <v>0</v>
      </c>
      <c r="J33" s="124">
        <f t="shared" si="1"/>
        <v>7</v>
      </c>
      <c r="K33" s="200">
        <v>0</v>
      </c>
      <c r="L33" s="200">
        <v>0</v>
      </c>
      <c r="M33" s="134">
        <f t="shared" si="5"/>
        <v>0</v>
      </c>
      <c r="N33" s="200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84">
        <v>0</v>
      </c>
      <c r="G34" s="84">
        <v>0</v>
      </c>
      <c r="H34" s="124">
        <f t="shared" si="4"/>
        <v>0</v>
      </c>
      <c r="I34" s="84">
        <v>0</v>
      </c>
      <c r="J34" s="124">
        <f t="shared" si="1"/>
        <v>0</v>
      </c>
      <c r="K34" s="200">
        <v>0</v>
      </c>
      <c r="L34" s="200">
        <v>0</v>
      </c>
      <c r="M34" s="134">
        <f t="shared" si="5"/>
        <v>0</v>
      </c>
      <c r="N34" s="200">
        <v>0</v>
      </c>
    </row>
    <row r="35" spans="1:14">
      <c r="A35" s="16"/>
      <c r="B35" s="12"/>
      <c r="C35" s="12"/>
      <c r="D35" s="15"/>
      <c r="E35" s="69">
        <v>2</v>
      </c>
      <c r="F35" s="84">
        <v>0</v>
      </c>
      <c r="G35" s="84">
        <v>0</v>
      </c>
      <c r="H35" s="124">
        <f t="shared" si="4"/>
        <v>0</v>
      </c>
      <c r="I35" s="84">
        <v>0</v>
      </c>
      <c r="J35" s="124">
        <f t="shared" si="1"/>
        <v>0</v>
      </c>
      <c r="K35" s="200">
        <v>0</v>
      </c>
      <c r="L35" s="200">
        <v>0</v>
      </c>
      <c r="M35" s="134">
        <f t="shared" si="5"/>
        <v>0</v>
      </c>
      <c r="N35" s="200">
        <v>0</v>
      </c>
    </row>
    <row r="36" spans="1:14">
      <c r="A36" s="16"/>
      <c r="B36" s="14"/>
      <c r="C36" s="14"/>
      <c r="D36" s="15"/>
      <c r="E36" s="68">
        <v>1</v>
      </c>
      <c r="F36" s="84">
        <v>0</v>
      </c>
      <c r="G36" s="84">
        <v>0</v>
      </c>
      <c r="H36" s="124">
        <f t="shared" si="4"/>
        <v>0</v>
      </c>
      <c r="I36" s="84">
        <v>1</v>
      </c>
      <c r="J36" s="124">
        <f t="shared" si="1"/>
        <v>1</v>
      </c>
      <c r="K36" s="200">
        <v>0</v>
      </c>
      <c r="L36" s="200">
        <v>0</v>
      </c>
      <c r="M36" s="134">
        <f t="shared" si="5"/>
        <v>0</v>
      </c>
      <c r="N36" s="200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132">
        <f t="shared" ref="F37:N37" si="6">SUM(F24:F36)</f>
        <v>217</v>
      </c>
      <c r="G37" s="124">
        <f t="shared" si="6"/>
        <v>0</v>
      </c>
      <c r="H37" s="225">
        <f t="shared" si="6"/>
        <v>217</v>
      </c>
      <c r="I37" s="136">
        <f t="shared" si="6"/>
        <v>1</v>
      </c>
      <c r="J37" s="131">
        <f t="shared" si="6"/>
        <v>218</v>
      </c>
      <c r="K37" s="132">
        <f t="shared" si="6"/>
        <v>8</v>
      </c>
      <c r="L37" s="124">
        <f t="shared" si="6"/>
        <v>4</v>
      </c>
      <c r="M37" s="131">
        <f t="shared" si="6"/>
        <v>12</v>
      </c>
      <c r="N37" s="132">
        <f t="shared" si="6"/>
        <v>3</v>
      </c>
    </row>
    <row r="38" spans="1:14">
      <c r="A38" s="16"/>
      <c r="B38" s="68"/>
      <c r="C38" s="68"/>
      <c r="D38" s="19"/>
      <c r="E38" s="66">
        <v>13</v>
      </c>
      <c r="F38" s="84">
        <v>1</v>
      </c>
      <c r="G38" s="84">
        <v>0</v>
      </c>
      <c r="H38" s="124">
        <f t="shared" si="4"/>
        <v>1</v>
      </c>
      <c r="I38" s="84">
        <v>0</v>
      </c>
      <c r="J38" s="124">
        <f t="shared" si="1"/>
        <v>1</v>
      </c>
      <c r="K38" s="200">
        <v>0</v>
      </c>
      <c r="L38" s="200">
        <v>0</v>
      </c>
      <c r="M38" s="134">
        <f>K38+L38</f>
        <v>0</v>
      </c>
      <c r="N38" s="20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84">
        <v>0</v>
      </c>
      <c r="G39" s="84">
        <v>0</v>
      </c>
      <c r="H39" s="124">
        <f t="shared" si="4"/>
        <v>0</v>
      </c>
      <c r="I39" s="84">
        <v>0</v>
      </c>
      <c r="J39" s="124">
        <f t="shared" si="1"/>
        <v>0</v>
      </c>
      <c r="K39" s="200">
        <v>0</v>
      </c>
      <c r="L39" s="200">
        <v>0</v>
      </c>
      <c r="M39" s="134">
        <f t="shared" ref="M39:M50" si="7">K39+L39</f>
        <v>0</v>
      </c>
      <c r="N39" s="200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84">
        <v>0</v>
      </c>
      <c r="G40" s="84">
        <v>0</v>
      </c>
      <c r="H40" s="124">
        <f t="shared" si="4"/>
        <v>0</v>
      </c>
      <c r="I40" s="84">
        <v>0</v>
      </c>
      <c r="J40" s="124">
        <f t="shared" si="1"/>
        <v>0</v>
      </c>
      <c r="K40" s="200">
        <v>0</v>
      </c>
      <c r="L40" s="200">
        <v>0</v>
      </c>
      <c r="M40" s="134">
        <f t="shared" si="7"/>
        <v>0</v>
      </c>
      <c r="N40" s="200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84">
        <v>0</v>
      </c>
      <c r="G41" s="84">
        <v>0</v>
      </c>
      <c r="H41" s="124">
        <f t="shared" si="4"/>
        <v>0</v>
      </c>
      <c r="I41" s="84">
        <v>0</v>
      </c>
      <c r="J41" s="124">
        <f t="shared" si="1"/>
        <v>0</v>
      </c>
      <c r="K41" s="200">
        <v>0</v>
      </c>
      <c r="L41" s="200">
        <v>0</v>
      </c>
      <c r="M41" s="134">
        <f t="shared" si="7"/>
        <v>0</v>
      </c>
      <c r="N41" s="200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84">
        <v>0</v>
      </c>
      <c r="G42" s="84">
        <v>0</v>
      </c>
      <c r="H42" s="124">
        <f t="shared" si="4"/>
        <v>0</v>
      </c>
      <c r="I42" s="84">
        <v>0</v>
      </c>
      <c r="J42" s="124">
        <f t="shared" si="1"/>
        <v>0</v>
      </c>
      <c r="K42" s="200">
        <v>0</v>
      </c>
      <c r="L42" s="200">
        <v>0</v>
      </c>
      <c r="M42" s="134">
        <f t="shared" si="7"/>
        <v>0</v>
      </c>
      <c r="N42" s="20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84">
        <v>0</v>
      </c>
      <c r="G43" s="84">
        <v>0</v>
      </c>
      <c r="H43" s="124">
        <f t="shared" si="4"/>
        <v>0</v>
      </c>
      <c r="I43" s="84">
        <v>0</v>
      </c>
      <c r="J43" s="124">
        <f t="shared" si="1"/>
        <v>0</v>
      </c>
      <c r="K43" s="200">
        <v>0</v>
      </c>
      <c r="L43" s="200">
        <v>0</v>
      </c>
      <c r="M43" s="134">
        <f t="shared" si="7"/>
        <v>0</v>
      </c>
      <c r="N43" s="200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84">
        <v>0</v>
      </c>
      <c r="G44" s="84">
        <v>0</v>
      </c>
      <c r="H44" s="124">
        <f t="shared" si="4"/>
        <v>0</v>
      </c>
      <c r="I44" s="84">
        <v>0</v>
      </c>
      <c r="J44" s="124">
        <f t="shared" si="1"/>
        <v>0</v>
      </c>
      <c r="K44" s="200">
        <v>0</v>
      </c>
      <c r="L44" s="200">
        <v>0</v>
      </c>
      <c r="M44" s="134">
        <f t="shared" si="7"/>
        <v>0</v>
      </c>
      <c r="N44" s="200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84">
        <v>0</v>
      </c>
      <c r="G45" s="84">
        <v>0</v>
      </c>
      <c r="H45" s="124">
        <f t="shared" si="4"/>
        <v>0</v>
      </c>
      <c r="I45" s="84">
        <v>0</v>
      </c>
      <c r="J45" s="124">
        <f t="shared" si="1"/>
        <v>0</v>
      </c>
      <c r="K45" s="200">
        <v>0</v>
      </c>
      <c r="L45" s="200">
        <v>0</v>
      </c>
      <c r="M45" s="134">
        <f t="shared" si="7"/>
        <v>0</v>
      </c>
      <c r="N45" s="200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84">
        <v>0</v>
      </c>
      <c r="G46" s="84">
        <v>0</v>
      </c>
      <c r="H46" s="124">
        <f t="shared" si="4"/>
        <v>0</v>
      </c>
      <c r="I46" s="84">
        <v>0</v>
      </c>
      <c r="J46" s="124">
        <f t="shared" si="1"/>
        <v>0</v>
      </c>
      <c r="K46" s="200">
        <v>0</v>
      </c>
      <c r="L46" s="200">
        <v>0</v>
      </c>
      <c r="M46" s="134">
        <f t="shared" si="7"/>
        <v>0</v>
      </c>
      <c r="N46" s="200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84">
        <v>0</v>
      </c>
      <c r="G47" s="84">
        <v>0</v>
      </c>
      <c r="H47" s="124">
        <f t="shared" si="4"/>
        <v>0</v>
      </c>
      <c r="I47" s="84">
        <v>0</v>
      </c>
      <c r="J47" s="124">
        <f t="shared" si="1"/>
        <v>0</v>
      </c>
      <c r="K47" s="200">
        <v>0</v>
      </c>
      <c r="L47" s="200">
        <v>0</v>
      </c>
      <c r="M47" s="134">
        <f t="shared" si="7"/>
        <v>0</v>
      </c>
      <c r="N47" s="200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84">
        <v>0</v>
      </c>
      <c r="G48" s="84">
        <v>0</v>
      </c>
      <c r="H48" s="124">
        <f t="shared" si="4"/>
        <v>0</v>
      </c>
      <c r="I48" s="84">
        <v>0</v>
      </c>
      <c r="J48" s="124">
        <f t="shared" si="1"/>
        <v>0</v>
      </c>
      <c r="K48" s="200">
        <v>0</v>
      </c>
      <c r="L48" s="200">
        <v>0</v>
      </c>
      <c r="M48" s="134">
        <f t="shared" si="7"/>
        <v>0</v>
      </c>
      <c r="N48" s="200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84">
        <v>0</v>
      </c>
      <c r="G49" s="84">
        <v>0</v>
      </c>
      <c r="H49" s="124">
        <f t="shared" si="4"/>
        <v>0</v>
      </c>
      <c r="I49" s="84">
        <v>0</v>
      </c>
      <c r="J49" s="124">
        <f t="shared" si="1"/>
        <v>0</v>
      </c>
      <c r="K49" s="200">
        <v>0</v>
      </c>
      <c r="L49" s="200">
        <v>0</v>
      </c>
      <c r="M49" s="134">
        <f t="shared" si="7"/>
        <v>0</v>
      </c>
      <c r="N49" s="200">
        <v>0</v>
      </c>
    </row>
    <row r="50" spans="1:14">
      <c r="A50" s="16"/>
      <c r="B50" s="14"/>
      <c r="C50" s="15"/>
      <c r="D50" s="14"/>
      <c r="E50" s="68">
        <v>1</v>
      </c>
      <c r="F50" s="226">
        <v>0</v>
      </c>
      <c r="G50" s="226">
        <v>0</v>
      </c>
      <c r="H50" s="138">
        <f t="shared" si="4"/>
        <v>0</v>
      </c>
      <c r="I50" s="226">
        <v>0</v>
      </c>
      <c r="J50" s="138">
        <f t="shared" si="1"/>
        <v>0</v>
      </c>
      <c r="K50" s="201">
        <v>0</v>
      </c>
      <c r="L50" s="201">
        <v>0</v>
      </c>
      <c r="M50" s="139">
        <f t="shared" si="7"/>
        <v>0</v>
      </c>
      <c r="N50" s="201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124">
        <f t="shared" ref="F51:N51" si="8">SUM(F38:F50)</f>
        <v>1</v>
      </c>
      <c r="G51" s="124">
        <f t="shared" si="8"/>
        <v>0</v>
      </c>
      <c r="H51" s="124">
        <f t="shared" si="8"/>
        <v>1</v>
      </c>
      <c r="I51" s="124">
        <f t="shared" si="8"/>
        <v>0</v>
      </c>
      <c r="J51" s="124">
        <f t="shared" si="8"/>
        <v>1</v>
      </c>
      <c r="K51" s="124">
        <f t="shared" si="8"/>
        <v>0</v>
      </c>
      <c r="L51" s="124">
        <f t="shared" si="8"/>
        <v>0</v>
      </c>
      <c r="M51" s="124">
        <f t="shared" si="8"/>
        <v>0</v>
      </c>
      <c r="N51" s="124">
        <f t="shared" si="8"/>
        <v>0</v>
      </c>
    </row>
    <row r="52" spans="1:14">
      <c r="A52" s="61"/>
      <c r="B52" s="374" t="s">
        <v>37</v>
      </c>
      <c r="C52" s="375"/>
      <c r="D52" s="375"/>
      <c r="E52" s="376"/>
      <c r="F52" s="70"/>
      <c r="G52" s="70"/>
      <c r="H52" s="70"/>
      <c r="I52" s="70"/>
      <c r="J52" s="70"/>
      <c r="K52" s="70"/>
      <c r="L52" s="70"/>
      <c r="M52" s="70">
        <f>SUM(K52:L52)</f>
        <v>0</v>
      </c>
      <c r="N52" s="70"/>
    </row>
    <row r="53" spans="1:14" ht="12.75" customHeight="1">
      <c r="A53" s="61"/>
      <c r="B53" s="372" t="s">
        <v>40</v>
      </c>
      <c r="C53" s="372"/>
      <c r="D53" s="372"/>
      <c r="E53" s="372"/>
      <c r="F53" s="140">
        <f t="shared" ref="F53:N53" si="9">+F23+F37+F51+F52</f>
        <v>340</v>
      </c>
      <c r="G53" s="140">
        <f t="shared" si="9"/>
        <v>0</v>
      </c>
      <c r="H53" s="140">
        <f t="shared" si="9"/>
        <v>340</v>
      </c>
      <c r="I53" s="140">
        <f t="shared" si="9"/>
        <v>3</v>
      </c>
      <c r="J53" s="140">
        <f t="shared" si="9"/>
        <v>343</v>
      </c>
      <c r="K53" s="140">
        <f t="shared" si="9"/>
        <v>20</v>
      </c>
      <c r="L53" s="140">
        <f t="shared" si="9"/>
        <v>6</v>
      </c>
      <c r="M53" s="140">
        <f t="shared" si="9"/>
        <v>26</v>
      </c>
      <c r="N53" s="140">
        <f t="shared" si="9"/>
        <v>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U20" sqref="U2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76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77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142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330">
        <v>110</v>
      </c>
      <c r="G10" s="330">
        <v>0</v>
      </c>
      <c r="H10" s="320">
        <v>110</v>
      </c>
      <c r="I10" s="330">
        <v>0</v>
      </c>
      <c r="J10" s="320">
        <v>110</v>
      </c>
      <c r="K10" s="330">
        <v>42</v>
      </c>
      <c r="L10" s="330">
        <v>4</v>
      </c>
      <c r="M10" s="321">
        <v>46</v>
      </c>
      <c r="N10" s="330">
        <v>4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330">
        <v>9</v>
      </c>
      <c r="G11" s="330">
        <v>0</v>
      </c>
      <c r="H11" s="320">
        <v>9</v>
      </c>
      <c r="I11" s="330">
        <v>0</v>
      </c>
      <c r="J11" s="320">
        <v>9</v>
      </c>
      <c r="K11" s="330">
        <v>0</v>
      </c>
      <c r="L11" s="330">
        <v>0</v>
      </c>
      <c r="M11" s="321">
        <v>0</v>
      </c>
      <c r="N11" s="330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330">
        <v>2</v>
      </c>
      <c r="G12" s="330">
        <v>0</v>
      </c>
      <c r="H12" s="320">
        <v>2</v>
      </c>
      <c r="I12" s="330">
        <v>0</v>
      </c>
      <c r="J12" s="320">
        <v>2</v>
      </c>
      <c r="K12" s="330">
        <v>0</v>
      </c>
      <c r="L12" s="330">
        <v>0</v>
      </c>
      <c r="M12" s="321">
        <v>0</v>
      </c>
      <c r="N12" s="330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330">
        <v>4</v>
      </c>
      <c r="G13" s="330">
        <v>0</v>
      </c>
      <c r="H13" s="320">
        <v>4</v>
      </c>
      <c r="I13" s="330">
        <v>0</v>
      </c>
      <c r="J13" s="320">
        <v>4</v>
      </c>
      <c r="K13" s="330">
        <v>0</v>
      </c>
      <c r="L13" s="330">
        <v>0</v>
      </c>
      <c r="M13" s="321">
        <v>0</v>
      </c>
      <c r="N13" s="330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330">
        <v>4</v>
      </c>
      <c r="G14" s="330">
        <v>0</v>
      </c>
      <c r="H14" s="320">
        <v>4</v>
      </c>
      <c r="I14" s="330">
        <v>0</v>
      </c>
      <c r="J14" s="320">
        <v>4</v>
      </c>
      <c r="K14" s="330">
        <v>0</v>
      </c>
      <c r="L14" s="330">
        <v>0</v>
      </c>
      <c r="M14" s="321">
        <v>0</v>
      </c>
      <c r="N14" s="330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330">
        <v>12</v>
      </c>
      <c r="G15" s="330">
        <v>0</v>
      </c>
      <c r="H15" s="320">
        <v>12</v>
      </c>
      <c r="I15" s="330">
        <v>0</v>
      </c>
      <c r="J15" s="320">
        <v>12</v>
      </c>
      <c r="K15" s="330">
        <v>1</v>
      </c>
      <c r="L15" s="330">
        <v>0</v>
      </c>
      <c r="M15" s="321">
        <v>1</v>
      </c>
      <c r="N15" s="330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330">
        <v>24</v>
      </c>
      <c r="G16" s="330">
        <v>0</v>
      </c>
      <c r="H16" s="320">
        <v>24</v>
      </c>
      <c r="I16" s="330">
        <v>0</v>
      </c>
      <c r="J16" s="320">
        <v>24</v>
      </c>
      <c r="K16" s="330">
        <v>0</v>
      </c>
      <c r="L16" s="330">
        <v>0</v>
      </c>
      <c r="M16" s="321">
        <v>0</v>
      </c>
      <c r="N16" s="330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330">
        <v>112</v>
      </c>
      <c r="G17" s="330">
        <v>0</v>
      </c>
      <c r="H17" s="320">
        <v>112</v>
      </c>
      <c r="I17" s="330">
        <v>0</v>
      </c>
      <c r="J17" s="320">
        <v>112</v>
      </c>
      <c r="K17" s="330">
        <v>0</v>
      </c>
      <c r="L17" s="330">
        <v>0</v>
      </c>
      <c r="M17" s="321">
        <v>0</v>
      </c>
      <c r="N17" s="330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330">
        <v>26</v>
      </c>
      <c r="G18" s="330">
        <v>0</v>
      </c>
      <c r="H18" s="320">
        <v>26</v>
      </c>
      <c r="I18" s="330">
        <v>0</v>
      </c>
      <c r="J18" s="320">
        <v>26</v>
      </c>
      <c r="K18" s="330">
        <v>0</v>
      </c>
      <c r="L18" s="330">
        <v>0</v>
      </c>
      <c r="M18" s="321">
        <v>0</v>
      </c>
      <c r="N18" s="330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330">
        <v>20</v>
      </c>
      <c r="G19" s="330">
        <v>0</v>
      </c>
      <c r="H19" s="320">
        <v>20</v>
      </c>
      <c r="I19" s="330">
        <v>0</v>
      </c>
      <c r="J19" s="320">
        <v>20</v>
      </c>
      <c r="K19" s="330">
        <v>0</v>
      </c>
      <c r="L19" s="330">
        <v>0</v>
      </c>
      <c r="M19" s="321">
        <v>0</v>
      </c>
      <c r="N19" s="330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330">
        <v>0</v>
      </c>
      <c r="G20" s="330">
        <v>18</v>
      </c>
      <c r="H20" s="320">
        <v>18</v>
      </c>
      <c r="I20" s="330">
        <v>0</v>
      </c>
      <c r="J20" s="320">
        <v>18</v>
      </c>
      <c r="K20" s="330">
        <v>0</v>
      </c>
      <c r="L20" s="330">
        <v>1</v>
      </c>
      <c r="M20" s="321">
        <v>1</v>
      </c>
      <c r="N20" s="330">
        <v>1</v>
      </c>
    </row>
    <row r="21" spans="1:14">
      <c r="A21" s="16"/>
      <c r="B21" s="12"/>
      <c r="C21" s="17"/>
      <c r="D21" s="9"/>
      <c r="E21" s="69">
        <v>2</v>
      </c>
      <c r="F21" s="330">
        <v>0</v>
      </c>
      <c r="G21" s="330">
        <v>29</v>
      </c>
      <c r="H21" s="320">
        <v>29</v>
      </c>
      <c r="I21" s="330">
        <v>0</v>
      </c>
      <c r="J21" s="320">
        <v>29</v>
      </c>
      <c r="K21" s="330">
        <v>0</v>
      </c>
      <c r="L21" s="330">
        <v>0</v>
      </c>
      <c r="M21" s="321">
        <v>0</v>
      </c>
      <c r="N21" s="330">
        <v>0</v>
      </c>
    </row>
    <row r="22" spans="1:14" ht="15">
      <c r="A22" s="16"/>
      <c r="B22" s="14"/>
      <c r="C22" s="18"/>
      <c r="D22" s="9"/>
      <c r="E22" s="68">
        <v>1</v>
      </c>
      <c r="F22" s="330">
        <v>0</v>
      </c>
      <c r="G22" s="330">
        <v>1</v>
      </c>
      <c r="H22" s="320">
        <v>1</v>
      </c>
      <c r="I22" s="331">
        <v>11</v>
      </c>
      <c r="J22" s="320">
        <v>12</v>
      </c>
      <c r="K22" s="330">
        <v>0</v>
      </c>
      <c r="L22" s="330">
        <v>1</v>
      </c>
      <c r="M22" s="321">
        <v>1</v>
      </c>
      <c r="N22" s="330">
        <v>1</v>
      </c>
    </row>
    <row r="23" spans="1:14" ht="12.75" customHeight="1">
      <c r="A23" s="16"/>
      <c r="B23" s="374" t="s">
        <v>18</v>
      </c>
      <c r="C23" s="375"/>
      <c r="D23" s="375"/>
      <c r="E23" s="376"/>
      <c r="F23" s="320">
        <v>323</v>
      </c>
      <c r="G23" s="320">
        <v>48</v>
      </c>
      <c r="H23" s="322">
        <v>371</v>
      </c>
      <c r="I23" s="320">
        <v>11</v>
      </c>
      <c r="J23" s="322">
        <v>382</v>
      </c>
      <c r="K23" s="323">
        <v>43</v>
      </c>
      <c r="L23" s="323">
        <v>6</v>
      </c>
      <c r="M23" s="320">
        <v>49</v>
      </c>
      <c r="N23" s="320">
        <v>6</v>
      </c>
    </row>
    <row r="24" spans="1:14">
      <c r="A24" s="16"/>
      <c r="B24" s="12"/>
      <c r="C24" s="12"/>
      <c r="D24" s="15"/>
      <c r="E24" s="14">
        <v>13</v>
      </c>
      <c r="F24" s="330">
        <v>202</v>
      </c>
      <c r="G24" s="330">
        <v>0</v>
      </c>
      <c r="H24" s="320">
        <v>202</v>
      </c>
      <c r="I24" s="330">
        <v>0</v>
      </c>
      <c r="J24" s="320">
        <v>202</v>
      </c>
      <c r="K24" s="330">
        <v>52</v>
      </c>
      <c r="L24" s="330">
        <v>4</v>
      </c>
      <c r="M24" s="324">
        <v>56</v>
      </c>
      <c r="N24" s="330">
        <v>10</v>
      </c>
    </row>
    <row r="25" spans="1:14">
      <c r="A25" s="16"/>
      <c r="B25" s="12"/>
      <c r="C25" s="12" t="s">
        <v>0</v>
      </c>
      <c r="D25" s="15"/>
      <c r="E25" s="69">
        <v>12</v>
      </c>
      <c r="F25" s="330">
        <v>27</v>
      </c>
      <c r="G25" s="330">
        <v>0</v>
      </c>
      <c r="H25" s="320">
        <v>27</v>
      </c>
      <c r="I25" s="330">
        <v>0</v>
      </c>
      <c r="J25" s="320">
        <v>27</v>
      </c>
      <c r="K25" s="330">
        <v>0</v>
      </c>
      <c r="L25" s="330">
        <v>0</v>
      </c>
      <c r="M25" s="324">
        <v>0</v>
      </c>
      <c r="N25" s="330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330">
        <v>8</v>
      </c>
      <c r="G26" s="330">
        <v>0</v>
      </c>
      <c r="H26" s="320">
        <v>8</v>
      </c>
      <c r="I26" s="330">
        <v>0</v>
      </c>
      <c r="J26" s="320">
        <v>8</v>
      </c>
      <c r="K26" s="330">
        <v>0</v>
      </c>
      <c r="L26" s="330">
        <v>0</v>
      </c>
      <c r="M26" s="324">
        <v>0</v>
      </c>
      <c r="N26" s="330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330">
        <v>10</v>
      </c>
      <c r="G27" s="330">
        <v>0</v>
      </c>
      <c r="H27" s="320">
        <v>10</v>
      </c>
      <c r="I27" s="330">
        <v>0</v>
      </c>
      <c r="J27" s="320">
        <v>10</v>
      </c>
      <c r="K27" s="330">
        <v>0</v>
      </c>
      <c r="L27" s="330">
        <v>0</v>
      </c>
      <c r="M27" s="324">
        <v>0</v>
      </c>
      <c r="N27" s="330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330">
        <v>6</v>
      </c>
      <c r="G28" s="330">
        <v>0</v>
      </c>
      <c r="H28" s="320">
        <v>6</v>
      </c>
      <c r="I28" s="330">
        <v>0</v>
      </c>
      <c r="J28" s="320">
        <v>6</v>
      </c>
      <c r="K28" s="330">
        <v>0</v>
      </c>
      <c r="L28" s="330">
        <v>0</v>
      </c>
      <c r="M28" s="324">
        <v>0</v>
      </c>
      <c r="N28" s="330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330">
        <v>8</v>
      </c>
      <c r="G29" s="330">
        <v>0</v>
      </c>
      <c r="H29" s="320">
        <v>8</v>
      </c>
      <c r="I29" s="330">
        <v>0</v>
      </c>
      <c r="J29" s="320">
        <v>8</v>
      </c>
      <c r="K29" s="330">
        <v>0</v>
      </c>
      <c r="L29" s="330">
        <v>0</v>
      </c>
      <c r="M29" s="324">
        <v>0</v>
      </c>
      <c r="N29" s="330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330">
        <v>29</v>
      </c>
      <c r="G30" s="330">
        <v>0</v>
      </c>
      <c r="H30" s="320">
        <v>29</v>
      </c>
      <c r="I30" s="330">
        <v>0</v>
      </c>
      <c r="J30" s="320">
        <v>29</v>
      </c>
      <c r="K30" s="330">
        <v>0</v>
      </c>
      <c r="L30" s="330">
        <v>0</v>
      </c>
      <c r="M30" s="324">
        <v>0</v>
      </c>
      <c r="N30" s="330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330">
        <v>26</v>
      </c>
      <c r="G31" s="330">
        <v>0</v>
      </c>
      <c r="H31" s="320">
        <v>26</v>
      </c>
      <c r="I31" s="330">
        <v>0</v>
      </c>
      <c r="J31" s="320">
        <v>26</v>
      </c>
      <c r="K31" s="330">
        <v>0</v>
      </c>
      <c r="L31" s="330">
        <v>1</v>
      </c>
      <c r="M31" s="324">
        <v>1</v>
      </c>
      <c r="N31" s="330">
        <v>3</v>
      </c>
    </row>
    <row r="32" spans="1:14">
      <c r="A32" s="16"/>
      <c r="B32" s="12" t="s">
        <v>9</v>
      </c>
      <c r="C32" s="68"/>
      <c r="D32" s="15"/>
      <c r="E32" s="69">
        <v>5</v>
      </c>
      <c r="F32" s="330">
        <v>21</v>
      </c>
      <c r="G32" s="330">
        <v>0</v>
      </c>
      <c r="H32" s="320">
        <v>21</v>
      </c>
      <c r="I32" s="330">
        <v>0</v>
      </c>
      <c r="J32" s="320">
        <v>21</v>
      </c>
      <c r="K32" s="330">
        <v>0</v>
      </c>
      <c r="L32" s="330">
        <v>0</v>
      </c>
      <c r="M32" s="324">
        <v>0</v>
      </c>
      <c r="N32" s="330">
        <v>0</v>
      </c>
    </row>
    <row r="33" spans="1:14">
      <c r="A33" s="16"/>
      <c r="B33" s="12"/>
      <c r="C33" s="12"/>
      <c r="D33" s="15"/>
      <c r="E33" s="69">
        <v>4</v>
      </c>
      <c r="F33" s="330">
        <v>19</v>
      </c>
      <c r="G33" s="330">
        <v>0</v>
      </c>
      <c r="H33" s="320">
        <v>19</v>
      </c>
      <c r="I33" s="330">
        <v>0</v>
      </c>
      <c r="J33" s="320">
        <v>19</v>
      </c>
      <c r="K33" s="330">
        <v>0</v>
      </c>
      <c r="L33" s="330">
        <v>0</v>
      </c>
      <c r="M33" s="324">
        <v>0</v>
      </c>
      <c r="N33" s="330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330">
        <v>0</v>
      </c>
      <c r="G34" s="330">
        <v>21</v>
      </c>
      <c r="H34" s="320">
        <v>21</v>
      </c>
      <c r="I34" s="330">
        <v>0</v>
      </c>
      <c r="J34" s="320">
        <v>21</v>
      </c>
      <c r="K34" s="330">
        <v>0</v>
      </c>
      <c r="L34" s="330">
        <v>0</v>
      </c>
      <c r="M34" s="324">
        <v>0</v>
      </c>
      <c r="N34" s="330">
        <v>0</v>
      </c>
    </row>
    <row r="35" spans="1:14">
      <c r="A35" s="16"/>
      <c r="B35" s="12"/>
      <c r="C35" s="12"/>
      <c r="D35" s="15"/>
      <c r="E35" s="69">
        <v>2</v>
      </c>
      <c r="F35" s="330">
        <v>0</v>
      </c>
      <c r="G35" s="330">
        <v>40</v>
      </c>
      <c r="H35" s="320">
        <v>40</v>
      </c>
      <c r="I35" s="330">
        <v>0</v>
      </c>
      <c r="J35" s="320">
        <v>40</v>
      </c>
      <c r="K35" s="330">
        <v>0</v>
      </c>
      <c r="L35" s="330">
        <v>0</v>
      </c>
      <c r="M35" s="324">
        <v>0</v>
      </c>
      <c r="N35" s="330">
        <v>0</v>
      </c>
    </row>
    <row r="36" spans="1:14" ht="15">
      <c r="A36" s="16"/>
      <c r="B36" s="14"/>
      <c r="C36" s="14"/>
      <c r="D36" s="15"/>
      <c r="E36" s="68">
        <v>1</v>
      </c>
      <c r="F36" s="330">
        <v>0</v>
      </c>
      <c r="G36" s="330">
        <v>11</v>
      </c>
      <c r="H36" s="320">
        <v>11</v>
      </c>
      <c r="I36" s="331">
        <v>17</v>
      </c>
      <c r="J36" s="320">
        <v>28</v>
      </c>
      <c r="K36" s="330">
        <v>0</v>
      </c>
      <c r="L36" s="330">
        <v>0</v>
      </c>
      <c r="M36" s="324">
        <v>0</v>
      </c>
      <c r="N36" s="330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323">
        <v>356</v>
      </c>
      <c r="G37" s="320">
        <v>72</v>
      </c>
      <c r="H37" s="325">
        <v>428</v>
      </c>
      <c r="I37" s="326">
        <v>17</v>
      </c>
      <c r="J37" s="322">
        <v>445</v>
      </c>
      <c r="K37" s="323">
        <v>52</v>
      </c>
      <c r="L37" s="320">
        <v>5</v>
      </c>
      <c r="M37" s="322">
        <v>57</v>
      </c>
      <c r="N37" s="323">
        <v>13</v>
      </c>
    </row>
    <row r="38" spans="1:14">
      <c r="A38" s="16"/>
      <c r="B38" s="68"/>
      <c r="C38" s="68"/>
      <c r="D38" s="19"/>
      <c r="E38" s="66">
        <v>13</v>
      </c>
      <c r="F38" s="330">
        <v>8</v>
      </c>
      <c r="G38" s="330">
        <v>0</v>
      </c>
      <c r="H38" s="320">
        <v>8</v>
      </c>
      <c r="I38" s="330">
        <v>0</v>
      </c>
      <c r="J38" s="320">
        <v>8</v>
      </c>
      <c r="K38" s="330">
        <v>1</v>
      </c>
      <c r="L38" s="330">
        <v>0</v>
      </c>
      <c r="M38" s="324">
        <v>1</v>
      </c>
      <c r="N38" s="330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330">
        <v>0</v>
      </c>
      <c r="G39" s="330">
        <v>0</v>
      </c>
      <c r="H39" s="320">
        <v>0</v>
      </c>
      <c r="I39" s="330">
        <v>0</v>
      </c>
      <c r="J39" s="320">
        <v>0</v>
      </c>
      <c r="K39" s="330">
        <v>0</v>
      </c>
      <c r="L39" s="330">
        <v>0</v>
      </c>
      <c r="M39" s="324">
        <v>0</v>
      </c>
      <c r="N39" s="330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330">
        <v>0</v>
      </c>
      <c r="G40" s="330">
        <v>0</v>
      </c>
      <c r="H40" s="320">
        <v>0</v>
      </c>
      <c r="I40" s="330">
        <v>0</v>
      </c>
      <c r="J40" s="320">
        <v>0</v>
      </c>
      <c r="K40" s="330">
        <v>0</v>
      </c>
      <c r="L40" s="330">
        <v>0</v>
      </c>
      <c r="M40" s="324">
        <v>0</v>
      </c>
      <c r="N40" s="330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330">
        <v>0</v>
      </c>
      <c r="G41" s="330">
        <v>0</v>
      </c>
      <c r="H41" s="320">
        <v>0</v>
      </c>
      <c r="I41" s="330">
        <v>0</v>
      </c>
      <c r="J41" s="320">
        <v>0</v>
      </c>
      <c r="K41" s="330">
        <v>0</v>
      </c>
      <c r="L41" s="330">
        <v>0</v>
      </c>
      <c r="M41" s="324">
        <v>0</v>
      </c>
      <c r="N41" s="330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330">
        <v>0</v>
      </c>
      <c r="G42" s="330">
        <v>0</v>
      </c>
      <c r="H42" s="320">
        <v>0</v>
      </c>
      <c r="I42" s="330">
        <v>0</v>
      </c>
      <c r="J42" s="320">
        <v>0</v>
      </c>
      <c r="K42" s="330">
        <v>0</v>
      </c>
      <c r="L42" s="330">
        <v>0</v>
      </c>
      <c r="M42" s="324">
        <v>0</v>
      </c>
      <c r="N42" s="330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330">
        <v>0</v>
      </c>
      <c r="G43" s="330">
        <v>0</v>
      </c>
      <c r="H43" s="320">
        <v>0</v>
      </c>
      <c r="I43" s="330">
        <v>0</v>
      </c>
      <c r="J43" s="320">
        <v>0</v>
      </c>
      <c r="K43" s="330">
        <v>0</v>
      </c>
      <c r="L43" s="330">
        <v>0</v>
      </c>
      <c r="M43" s="324">
        <v>0</v>
      </c>
      <c r="N43" s="330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330">
        <v>0</v>
      </c>
      <c r="G44" s="330">
        <v>0</v>
      </c>
      <c r="H44" s="320">
        <v>0</v>
      </c>
      <c r="I44" s="330">
        <v>0</v>
      </c>
      <c r="J44" s="320">
        <v>0</v>
      </c>
      <c r="K44" s="330">
        <v>0</v>
      </c>
      <c r="L44" s="330">
        <v>0</v>
      </c>
      <c r="M44" s="324">
        <v>0</v>
      </c>
      <c r="N44" s="330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330">
        <v>0</v>
      </c>
      <c r="G45" s="330">
        <v>0</v>
      </c>
      <c r="H45" s="320">
        <v>0</v>
      </c>
      <c r="I45" s="330">
        <v>0</v>
      </c>
      <c r="J45" s="320">
        <v>0</v>
      </c>
      <c r="K45" s="330">
        <v>0</v>
      </c>
      <c r="L45" s="330">
        <v>0</v>
      </c>
      <c r="M45" s="324">
        <v>0</v>
      </c>
      <c r="N45" s="330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330">
        <v>0</v>
      </c>
      <c r="G46" s="330">
        <v>0</v>
      </c>
      <c r="H46" s="320">
        <v>0</v>
      </c>
      <c r="I46" s="330">
        <v>0</v>
      </c>
      <c r="J46" s="320">
        <v>0</v>
      </c>
      <c r="K46" s="330">
        <v>0</v>
      </c>
      <c r="L46" s="330">
        <v>0</v>
      </c>
      <c r="M46" s="324">
        <v>0</v>
      </c>
      <c r="N46" s="330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330">
        <v>0</v>
      </c>
      <c r="G47" s="330">
        <v>0</v>
      </c>
      <c r="H47" s="320">
        <v>0</v>
      </c>
      <c r="I47" s="330">
        <v>0</v>
      </c>
      <c r="J47" s="320">
        <v>0</v>
      </c>
      <c r="K47" s="330">
        <v>0</v>
      </c>
      <c r="L47" s="330">
        <v>0</v>
      </c>
      <c r="M47" s="324">
        <v>0</v>
      </c>
      <c r="N47" s="330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330">
        <v>0</v>
      </c>
      <c r="G48" s="330">
        <v>0</v>
      </c>
      <c r="H48" s="320">
        <v>0</v>
      </c>
      <c r="I48" s="330">
        <v>0</v>
      </c>
      <c r="J48" s="320">
        <v>0</v>
      </c>
      <c r="K48" s="330">
        <v>0</v>
      </c>
      <c r="L48" s="330">
        <v>0</v>
      </c>
      <c r="M48" s="324">
        <v>0</v>
      </c>
      <c r="N48" s="330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330">
        <v>0</v>
      </c>
      <c r="G49" s="330">
        <v>0</v>
      </c>
      <c r="H49" s="320">
        <v>0</v>
      </c>
      <c r="I49" s="330">
        <v>0</v>
      </c>
      <c r="J49" s="320">
        <v>0</v>
      </c>
      <c r="K49" s="330">
        <v>0</v>
      </c>
      <c r="L49" s="330">
        <v>0</v>
      </c>
      <c r="M49" s="324">
        <v>0</v>
      </c>
      <c r="N49" s="330">
        <v>0</v>
      </c>
    </row>
    <row r="50" spans="1:14" ht="15">
      <c r="A50" s="16"/>
      <c r="B50" s="14"/>
      <c r="C50" s="15"/>
      <c r="D50" s="14"/>
      <c r="E50" s="68">
        <v>1</v>
      </c>
      <c r="F50" s="330">
        <v>0</v>
      </c>
      <c r="G50" s="330">
        <v>0</v>
      </c>
      <c r="H50" s="327">
        <v>0</v>
      </c>
      <c r="I50" s="331">
        <v>2</v>
      </c>
      <c r="J50" s="327">
        <v>2</v>
      </c>
      <c r="K50" s="330">
        <v>0</v>
      </c>
      <c r="L50" s="330">
        <v>0</v>
      </c>
      <c r="M50" s="328">
        <v>0</v>
      </c>
      <c r="N50" s="330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320">
        <v>8</v>
      </c>
      <c r="G51" s="320">
        <v>0</v>
      </c>
      <c r="H51" s="320">
        <v>8</v>
      </c>
      <c r="I51" s="320">
        <v>2</v>
      </c>
      <c r="J51" s="320">
        <v>10</v>
      </c>
      <c r="K51" s="320">
        <v>1</v>
      </c>
      <c r="L51" s="320">
        <v>0</v>
      </c>
      <c r="M51" s="320">
        <v>1</v>
      </c>
      <c r="N51" s="320">
        <v>0</v>
      </c>
    </row>
    <row r="52" spans="1:14">
      <c r="A52" s="61"/>
      <c r="B52" s="374" t="s">
        <v>37</v>
      </c>
      <c r="C52" s="375"/>
      <c r="D52" s="375"/>
      <c r="E52" s="376"/>
      <c r="F52" s="319"/>
      <c r="G52" s="319"/>
      <c r="H52" s="319"/>
      <c r="I52" s="319"/>
      <c r="J52" s="319"/>
      <c r="K52" s="319"/>
      <c r="L52" s="319"/>
      <c r="M52" s="319">
        <v>0</v>
      </c>
      <c r="N52" s="319"/>
    </row>
    <row r="53" spans="1:14" ht="12.75" customHeight="1">
      <c r="A53" s="61"/>
      <c r="B53" s="372" t="s">
        <v>40</v>
      </c>
      <c r="C53" s="372"/>
      <c r="D53" s="372"/>
      <c r="E53" s="372"/>
      <c r="F53" s="329">
        <v>687</v>
      </c>
      <c r="G53" s="329">
        <v>120</v>
      </c>
      <c r="H53" s="329">
        <v>807</v>
      </c>
      <c r="I53" s="329">
        <v>30</v>
      </c>
      <c r="J53" s="329">
        <v>837</v>
      </c>
      <c r="K53" s="329">
        <v>96</v>
      </c>
      <c r="L53" s="329">
        <v>11</v>
      </c>
      <c r="M53" s="329">
        <v>107</v>
      </c>
      <c r="N53" s="329">
        <v>19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18" sqref="Q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78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79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319">
        <v>104</v>
      </c>
      <c r="G10" s="319">
        <v>0</v>
      </c>
      <c r="H10" s="309">
        <f>F10+G10</f>
        <v>104</v>
      </c>
      <c r="I10" s="319">
        <v>0</v>
      </c>
      <c r="J10" s="309">
        <f>H10+I10</f>
        <v>104</v>
      </c>
      <c r="K10" s="306">
        <v>38</v>
      </c>
      <c r="L10" s="306">
        <v>2</v>
      </c>
      <c r="M10" s="310">
        <f>K10+L10</f>
        <v>40</v>
      </c>
      <c r="N10" s="306">
        <v>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319">
        <v>8</v>
      </c>
      <c r="G11" s="319">
        <v>0</v>
      </c>
      <c r="H11" s="309">
        <f t="shared" ref="H11:H22" si="0">F11+G11</f>
        <v>8</v>
      </c>
      <c r="I11" s="319">
        <v>0</v>
      </c>
      <c r="J11" s="309">
        <f t="shared" ref="J11:J50" si="1">H11+I11</f>
        <v>8</v>
      </c>
      <c r="K11" s="306">
        <v>0</v>
      </c>
      <c r="L11" s="306">
        <v>0</v>
      </c>
      <c r="M11" s="310">
        <f t="shared" ref="M11:M22" si="2">K11+L11</f>
        <v>0</v>
      </c>
      <c r="N11" s="306">
        <v>0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319">
        <v>1</v>
      </c>
      <c r="G12" s="319">
        <v>0</v>
      </c>
      <c r="H12" s="309">
        <f t="shared" si="0"/>
        <v>1</v>
      </c>
      <c r="I12" s="319">
        <v>0</v>
      </c>
      <c r="J12" s="309">
        <f t="shared" si="1"/>
        <v>1</v>
      </c>
      <c r="K12" s="306">
        <v>1</v>
      </c>
      <c r="L12" s="306">
        <v>0</v>
      </c>
      <c r="M12" s="310">
        <f t="shared" si="2"/>
        <v>1</v>
      </c>
      <c r="N12" s="306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319">
        <v>3</v>
      </c>
      <c r="G13" s="319">
        <v>0</v>
      </c>
      <c r="H13" s="309">
        <f t="shared" si="0"/>
        <v>3</v>
      </c>
      <c r="I13" s="319">
        <v>0</v>
      </c>
      <c r="J13" s="309">
        <f t="shared" si="1"/>
        <v>3</v>
      </c>
      <c r="K13" s="306">
        <v>0</v>
      </c>
      <c r="L13" s="306">
        <v>0</v>
      </c>
      <c r="M13" s="310">
        <f t="shared" si="2"/>
        <v>0</v>
      </c>
      <c r="N13" s="306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319">
        <v>5</v>
      </c>
      <c r="G14" s="319">
        <v>0</v>
      </c>
      <c r="H14" s="309">
        <f t="shared" si="0"/>
        <v>5</v>
      </c>
      <c r="I14" s="319">
        <v>0</v>
      </c>
      <c r="J14" s="309">
        <f t="shared" si="1"/>
        <v>5</v>
      </c>
      <c r="K14" s="306">
        <v>0</v>
      </c>
      <c r="L14" s="306">
        <v>1</v>
      </c>
      <c r="M14" s="310">
        <f t="shared" si="2"/>
        <v>1</v>
      </c>
      <c r="N14" s="306">
        <v>2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319">
        <v>13</v>
      </c>
      <c r="G15" s="319">
        <v>0</v>
      </c>
      <c r="H15" s="309">
        <f t="shared" si="0"/>
        <v>13</v>
      </c>
      <c r="I15" s="319">
        <v>0</v>
      </c>
      <c r="J15" s="309">
        <f t="shared" si="1"/>
        <v>13</v>
      </c>
      <c r="K15" s="306">
        <v>0</v>
      </c>
      <c r="L15" s="306">
        <v>0</v>
      </c>
      <c r="M15" s="310">
        <f t="shared" si="2"/>
        <v>0</v>
      </c>
      <c r="N15" s="306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319">
        <v>18</v>
      </c>
      <c r="G16" s="319">
        <v>0</v>
      </c>
      <c r="H16" s="309">
        <f t="shared" si="0"/>
        <v>18</v>
      </c>
      <c r="I16" s="319">
        <v>0</v>
      </c>
      <c r="J16" s="309">
        <f t="shared" si="1"/>
        <v>18</v>
      </c>
      <c r="K16" s="306">
        <v>0</v>
      </c>
      <c r="L16" s="306">
        <v>0</v>
      </c>
      <c r="M16" s="310">
        <f t="shared" si="2"/>
        <v>0</v>
      </c>
      <c r="N16" s="306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319">
        <v>13</v>
      </c>
      <c r="G17" s="319">
        <v>0</v>
      </c>
      <c r="H17" s="309">
        <f t="shared" si="0"/>
        <v>13</v>
      </c>
      <c r="I17" s="319">
        <v>0</v>
      </c>
      <c r="J17" s="309">
        <f t="shared" si="1"/>
        <v>13</v>
      </c>
      <c r="K17" s="306">
        <v>0</v>
      </c>
      <c r="L17" s="306">
        <v>0</v>
      </c>
      <c r="M17" s="310">
        <f t="shared" si="2"/>
        <v>0</v>
      </c>
      <c r="N17" s="306">
        <v>0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319">
        <v>9</v>
      </c>
      <c r="G18" s="319">
        <v>0</v>
      </c>
      <c r="H18" s="309">
        <f t="shared" si="0"/>
        <v>9</v>
      </c>
      <c r="I18" s="319">
        <v>0</v>
      </c>
      <c r="J18" s="309">
        <f t="shared" si="1"/>
        <v>9</v>
      </c>
      <c r="K18" s="306">
        <v>0</v>
      </c>
      <c r="L18" s="306">
        <v>0</v>
      </c>
      <c r="M18" s="310">
        <f t="shared" si="2"/>
        <v>0</v>
      </c>
      <c r="N18" s="306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319">
        <v>10</v>
      </c>
      <c r="G19" s="319">
        <v>0</v>
      </c>
      <c r="H19" s="309">
        <f t="shared" si="0"/>
        <v>10</v>
      </c>
      <c r="I19" s="319">
        <v>0</v>
      </c>
      <c r="J19" s="309">
        <f t="shared" si="1"/>
        <v>10</v>
      </c>
      <c r="K19" s="306">
        <v>0</v>
      </c>
      <c r="L19" s="306">
        <v>0</v>
      </c>
      <c r="M19" s="310">
        <f t="shared" si="2"/>
        <v>0</v>
      </c>
      <c r="N19" s="306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319">
        <v>0</v>
      </c>
      <c r="G20" s="319">
        <v>3</v>
      </c>
      <c r="H20" s="309">
        <f t="shared" si="0"/>
        <v>3</v>
      </c>
      <c r="I20" s="319">
        <v>0</v>
      </c>
      <c r="J20" s="309">
        <f t="shared" si="1"/>
        <v>3</v>
      </c>
      <c r="K20" s="306">
        <v>0</v>
      </c>
      <c r="L20" s="306">
        <v>0</v>
      </c>
      <c r="M20" s="310">
        <f t="shared" si="2"/>
        <v>0</v>
      </c>
      <c r="N20" s="306">
        <v>0</v>
      </c>
    </row>
    <row r="21" spans="1:14">
      <c r="A21" s="16"/>
      <c r="B21" s="12"/>
      <c r="C21" s="17"/>
      <c r="D21" s="9"/>
      <c r="E21" s="69">
        <v>2</v>
      </c>
      <c r="F21" s="319">
        <v>0</v>
      </c>
      <c r="G21" s="319">
        <v>0</v>
      </c>
      <c r="H21" s="309">
        <f t="shared" si="0"/>
        <v>0</v>
      </c>
      <c r="I21" s="319">
        <v>0</v>
      </c>
      <c r="J21" s="309">
        <f t="shared" si="1"/>
        <v>0</v>
      </c>
      <c r="K21" s="306">
        <v>0</v>
      </c>
      <c r="L21" s="306">
        <v>0</v>
      </c>
      <c r="M21" s="310">
        <f t="shared" si="2"/>
        <v>0</v>
      </c>
      <c r="N21" s="306">
        <v>0</v>
      </c>
    </row>
    <row r="22" spans="1:14">
      <c r="A22" s="16"/>
      <c r="B22" s="14"/>
      <c r="C22" s="18"/>
      <c r="D22" s="9"/>
      <c r="E22" s="68">
        <v>1</v>
      </c>
      <c r="F22" s="319">
        <v>0</v>
      </c>
      <c r="G22" s="319">
        <v>4</v>
      </c>
      <c r="H22" s="309">
        <f t="shared" si="0"/>
        <v>4</v>
      </c>
      <c r="I22" s="319">
        <v>12</v>
      </c>
      <c r="J22" s="309">
        <f t="shared" si="1"/>
        <v>16</v>
      </c>
      <c r="K22" s="306">
        <v>0</v>
      </c>
      <c r="L22" s="306">
        <v>0</v>
      </c>
      <c r="M22" s="310">
        <f t="shared" si="2"/>
        <v>0</v>
      </c>
      <c r="N22" s="306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309">
        <f t="shared" ref="F23:N23" si="3">SUM(F10:F22)</f>
        <v>184</v>
      </c>
      <c r="G23" s="309">
        <f t="shared" si="3"/>
        <v>7</v>
      </c>
      <c r="H23" s="311">
        <f t="shared" si="3"/>
        <v>191</v>
      </c>
      <c r="I23" s="309">
        <f t="shared" si="3"/>
        <v>12</v>
      </c>
      <c r="J23" s="311">
        <f t="shared" si="3"/>
        <v>203</v>
      </c>
      <c r="K23" s="312">
        <f t="shared" si="3"/>
        <v>39</v>
      </c>
      <c r="L23" s="312">
        <f t="shared" si="3"/>
        <v>3</v>
      </c>
      <c r="M23" s="309">
        <f t="shared" si="3"/>
        <v>42</v>
      </c>
      <c r="N23" s="309">
        <f t="shared" si="3"/>
        <v>4</v>
      </c>
    </row>
    <row r="24" spans="1:14">
      <c r="A24" s="16"/>
      <c r="B24" s="12"/>
      <c r="C24" s="12"/>
      <c r="D24" s="15"/>
      <c r="E24" s="14">
        <v>13</v>
      </c>
      <c r="F24" s="303">
        <v>210</v>
      </c>
      <c r="G24" s="319">
        <v>0</v>
      </c>
      <c r="H24" s="309">
        <f>F24+G24</f>
        <v>210</v>
      </c>
      <c r="I24" s="319">
        <v>0</v>
      </c>
      <c r="J24" s="309">
        <f t="shared" si="1"/>
        <v>210</v>
      </c>
      <c r="K24" s="306">
        <v>49</v>
      </c>
      <c r="L24" s="306">
        <v>8</v>
      </c>
      <c r="M24" s="313">
        <f>K24+L24</f>
        <v>57</v>
      </c>
      <c r="N24" s="306">
        <v>11</v>
      </c>
    </row>
    <row r="25" spans="1:14">
      <c r="A25" s="16"/>
      <c r="B25" s="12"/>
      <c r="C25" s="12" t="s">
        <v>0</v>
      </c>
      <c r="D25" s="15"/>
      <c r="E25" s="69">
        <v>12</v>
      </c>
      <c r="F25" s="303">
        <v>36</v>
      </c>
      <c r="G25" s="319">
        <v>0</v>
      </c>
      <c r="H25" s="309">
        <f t="shared" ref="H25:H50" si="4">F25+G25</f>
        <v>36</v>
      </c>
      <c r="I25" s="319">
        <v>0</v>
      </c>
      <c r="J25" s="309">
        <f t="shared" si="1"/>
        <v>36</v>
      </c>
      <c r="K25" s="306">
        <v>0</v>
      </c>
      <c r="L25" s="306">
        <v>0</v>
      </c>
      <c r="M25" s="313">
        <f t="shared" ref="M25:M36" si="5">K25+L25</f>
        <v>0</v>
      </c>
      <c r="N25" s="306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303">
        <v>8</v>
      </c>
      <c r="G26" s="319">
        <v>0</v>
      </c>
      <c r="H26" s="309">
        <f t="shared" si="4"/>
        <v>8</v>
      </c>
      <c r="I26" s="319">
        <v>0</v>
      </c>
      <c r="J26" s="309">
        <f t="shared" si="1"/>
        <v>8</v>
      </c>
      <c r="K26" s="306">
        <v>0</v>
      </c>
      <c r="L26" s="306">
        <v>0</v>
      </c>
      <c r="M26" s="313">
        <f t="shared" si="5"/>
        <v>0</v>
      </c>
      <c r="N26" s="306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303">
        <v>7</v>
      </c>
      <c r="G27" s="319">
        <v>0</v>
      </c>
      <c r="H27" s="309">
        <f t="shared" si="4"/>
        <v>7</v>
      </c>
      <c r="I27" s="319">
        <v>0</v>
      </c>
      <c r="J27" s="309">
        <f t="shared" si="1"/>
        <v>7</v>
      </c>
      <c r="K27" s="306">
        <v>0</v>
      </c>
      <c r="L27" s="306">
        <v>0</v>
      </c>
      <c r="M27" s="313">
        <f t="shared" si="5"/>
        <v>0</v>
      </c>
      <c r="N27" s="306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303">
        <v>6</v>
      </c>
      <c r="G28" s="319">
        <v>0</v>
      </c>
      <c r="H28" s="309">
        <f t="shared" si="4"/>
        <v>6</v>
      </c>
      <c r="I28" s="319">
        <v>0</v>
      </c>
      <c r="J28" s="309">
        <f t="shared" si="1"/>
        <v>6</v>
      </c>
      <c r="K28" s="306">
        <v>0</v>
      </c>
      <c r="L28" s="306">
        <v>1</v>
      </c>
      <c r="M28" s="313">
        <f t="shared" si="5"/>
        <v>1</v>
      </c>
      <c r="N28" s="306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303">
        <v>12</v>
      </c>
      <c r="G29" s="319">
        <v>0</v>
      </c>
      <c r="H29" s="309">
        <f t="shared" si="4"/>
        <v>12</v>
      </c>
      <c r="I29" s="319">
        <v>0</v>
      </c>
      <c r="J29" s="309">
        <f t="shared" si="1"/>
        <v>12</v>
      </c>
      <c r="K29" s="306">
        <v>0</v>
      </c>
      <c r="L29" s="306">
        <v>0</v>
      </c>
      <c r="M29" s="313">
        <f t="shared" si="5"/>
        <v>0</v>
      </c>
      <c r="N29" s="306">
        <v>0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303">
        <v>13</v>
      </c>
      <c r="G30" s="319">
        <v>0</v>
      </c>
      <c r="H30" s="309">
        <f t="shared" si="4"/>
        <v>13</v>
      </c>
      <c r="I30" s="319">
        <v>0</v>
      </c>
      <c r="J30" s="309">
        <f t="shared" si="1"/>
        <v>13</v>
      </c>
      <c r="K30" s="306">
        <v>0</v>
      </c>
      <c r="L30" s="306">
        <v>0</v>
      </c>
      <c r="M30" s="313">
        <f t="shared" si="5"/>
        <v>0</v>
      </c>
      <c r="N30" s="306">
        <v>0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303">
        <v>15</v>
      </c>
      <c r="G31" s="319">
        <v>0</v>
      </c>
      <c r="H31" s="309">
        <f t="shared" si="4"/>
        <v>15</v>
      </c>
      <c r="I31" s="319">
        <v>0</v>
      </c>
      <c r="J31" s="309">
        <f t="shared" si="1"/>
        <v>15</v>
      </c>
      <c r="K31" s="306">
        <v>0</v>
      </c>
      <c r="L31" s="306">
        <v>0</v>
      </c>
      <c r="M31" s="313">
        <f t="shared" si="5"/>
        <v>0</v>
      </c>
      <c r="N31" s="306">
        <v>0</v>
      </c>
    </row>
    <row r="32" spans="1:14">
      <c r="A32" s="16"/>
      <c r="B32" s="12" t="s">
        <v>9</v>
      </c>
      <c r="C32" s="68"/>
      <c r="D32" s="15"/>
      <c r="E32" s="69">
        <v>5</v>
      </c>
      <c r="F32" s="303">
        <v>14</v>
      </c>
      <c r="G32" s="319">
        <v>0</v>
      </c>
      <c r="H32" s="309">
        <f t="shared" si="4"/>
        <v>14</v>
      </c>
      <c r="I32" s="319">
        <v>0</v>
      </c>
      <c r="J32" s="309">
        <f t="shared" si="1"/>
        <v>14</v>
      </c>
      <c r="K32" s="306">
        <v>0</v>
      </c>
      <c r="L32" s="306">
        <v>0</v>
      </c>
      <c r="M32" s="313">
        <f t="shared" si="5"/>
        <v>0</v>
      </c>
      <c r="N32" s="306">
        <v>0</v>
      </c>
    </row>
    <row r="33" spans="1:14">
      <c r="A33" s="16"/>
      <c r="B33" s="12"/>
      <c r="C33" s="12"/>
      <c r="D33" s="15"/>
      <c r="E33" s="69">
        <v>4</v>
      </c>
      <c r="F33" s="303">
        <v>7</v>
      </c>
      <c r="G33" s="319">
        <v>0</v>
      </c>
      <c r="H33" s="309">
        <f t="shared" si="4"/>
        <v>7</v>
      </c>
      <c r="I33" s="319">
        <v>0</v>
      </c>
      <c r="J33" s="309">
        <f t="shared" si="1"/>
        <v>7</v>
      </c>
      <c r="K33" s="306">
        <v>0</v>
      </c>
      <c r="L33" s="306">
        <v>0</v>
      </c>
      <c r="M33" s="313">
        <f t="shared" si="5"/>
        <v>0</v>
      </c>
      <c r="N33" s="306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319">
        <v>0</v>
      </c>
      <c r="G34" s="303">
        <v>10</v>
      </c>
      <c r="H34" s="309">
        <f t="shared" si="4"/>
        <v>10</v>
      </c>
      <c r="I34" s="319">
        <v>0</v>
      </c>
      <c r="J34" s="309">
        <f t="shared" si="1"/>
        <v>10</v>
      </c>
      <c r="K34" s="306">
        <v>0</v>
      </c>
      <c r="L34" s="306">
        <v>0</v>
      </c>
      <c r="M34" s="313">
        <f t="shared" si="5"/>
        <v>0</v>
      </c>
      <c r="N34" s="306">
        <v>0</v>
      </c>
    </row>
    <row r="35" spans="1:14">
      <c r="A35" s="16"/>
      <c r="B35" s="12"/>
      <c r="C35" s="12"/>
      <c r="D35" s="15"/>
      <c r="E35" s="69">
        <v>2</v>
      </c>
      <c r="F35" s="319">
        <v>0</v>
      </c>
      <c r="G35" s="303">
        <v>0</v>
      </c>
      <c r="H35" s="309">
        <f t="shared" si="4"/>
        <v>0</v>
      </c>
      <c r="I35" s="319">
        <v>0</v>
      </c>
      <c r="J35" s="309">
        <f t="shared" si="1"/>
        <v>0</v>
      </c>
      <c r="K35" s="306">
        <v>0</v>
      </c>
      <c r="L35" s="306">
        <v>0</v>
      </c>
      <c r="M35" s="313">
        <f t="shared" si="5"/>
        <v>0</v>
      </c>
      <c r="N35" s="306">
        <v>0</v>
      </c>
    </row>
    <row r="36" spans="1:14">
      <c r="A36" s="16"/>
      <c r="B36" s="14"/>
      <c r="C36" s="14"/>
      <c r="D36" s="15"/>
      <c r="E36" s="68">
        <v>1</v>
      </c>
      <c r="F36" s="319">
        <v>0</v>
      </c>
      <c r="G36" s="303">
        <v>3</v>
      </c>
      <c r="H36" s="309">
        <f t="shared" si="4"/>
        <v>3</v>
      </c>
      <c r="I36" s="319">
        <v>12</v>
      </c>
      <c r="J36" s="309">
        <f t="shared" si="1"/>
        <v>15</v>
      </c>
      <c r="K36" s="306">
        <v>0</v>
      </c>
      <c r="L36" s="306">
        <v>0</v>
      </c>
      <c r="M36" s="313">
        <f t="shared" si="5"/>
        <v>0</v>
      </c>
      <c r="N36" s="306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312">
        <f t="shared" ref="F37:N37" si="6">SUM(F24:F36)</f>
        <v>328</v>
      </c>
      <c r="G37" s="309">
        <f t="shared" si="6"/>
        <v>13</v>
      </c>
      <c r="H37" s="314">
        <f t="shared" si="6"/>
        <v>341</v>
      </c>
      <c r="I37" s="315">
        <f t="shared" si="6"/>
        <v>12</v>
      </c>
      <c r="J37" s="311">
        <f t="shared" si="6"/>
        <v>353</v>
      </c>
      <c r="K37" s="312">
        <f t="shared" si="6"/>
        <v>49</v>
      </c>
      <c r="L37" s="309">
        <f t="shared" si="6"/>
        <v>9</v>
      </c>
      <c r="M37" s="311">
        <f t="shared" si="6"/>
        <v>58</v>
      </c>
      <c r="N37" s="312">
        <f t="shared" si="6"/>
        <v>12</v>
      </c>
    </row>
    <row r="38" spans="1:14">
      <c r="A38" s="16"/>
      <c r="B38" s="68"/>
      <c r="C38" s="68"/>
      <c r="D38" s="19"/>
      <c r="E38" s="66">
        <v>13</v>
      </c>
      <c r="F38" s="319">
        <v>1</v>
      </c>
      <c r="G38" s="319">
        <v>0</v>
      </c>
      <c r="H38" s="309">
        <f t="shared" si="4"/>
        <v>1</v>
      </c>
      <c r="I38" s="319">
        <v>0</v>
      </c>
      <c r="J38" s="309">
        <f t="shared" si="1"/>
        <v>1</v>
      </c>
      <c r="K38" s="304">
        <v>0</v>
      </c>
      <c r="L38" s="306">
        <v>0</v>
      </c>
      <c r="M38" s="313">
        <f>K38+L38</f>
        <v>0</v>
      </c>
      <c r="N38" s="304">
        <v>0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319">
        <v>1</v>
      </c>
      <c r="G39" s="319">
        <v>0</v>
      </c>
      <c r="H39" s="309">
        <f t="shared" si="4"/>
        <v>1</v>
      </c>
      <c r="I39" s="319">
        <v>0</v>
      </c>
      <c r="J39" s="309">
        <f t="shared" si="1"/>
        <v>1</v>
      </c>
      <c r="K39" s="304">
        <v>0</v>
      </c>
      <c r="L39" s="306">
        <v>0</v>
      </c>
      <c r="M39" s="313">
        <f t="shared" ref="M39:M50" si="7">K39+L39</f>
        <v>0</v>
      </c>
      <c r="N39" s="304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319">
        <v>0</v>
      </c>
      <c r="G40" s="319">
        <v>0</v>
      </c>
      <c r="H40" s="309">
        <f t="shared" si="4"/>
        <v>0</v>
      </c>
      <c r="I40" s="319">
        <v>0</v>
      </c>
      <c r="J40" s="309">
        <f t="shared" si="1"/>
        <v>0</v>
      </c>
      <c r="K40" s="304">
        <v>0</v>
      </c>
      <c r="L40" s="304">
        <v>0</v>
      </c>
      <c r="M40" s="313">
        <f t="shared" si="7"/>
        <v>0</v>
      </c>
      <c r="N40" s="304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319">
        <v>0</v>
      </c>
      <c r="G41" s="319">
        <v>0</v>
      </c>
      <c r="H41" s="309">
        <f t="shared" si="4"/>
        <v>0</v>
      </c>
      <c r="I41" s="319">
        <v>0</v>
      </c>
      <c r="J41" s="309">
        <f t="shared" si="1"/>
        <v>0</v>
      </c>
      <c r="K41" s="304">
        <v>0</v>
      </c>
      <c r="L41" s="304">
        <v>0</v>
      </c>
      <c r="M41" s="313">
        <f t="shared" si="7"/>
        <v>0</v>
      </c>
      <c r="N41" s="304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319">
        <v>0</v>
      </c>
      <c r="G42" s="319">
        <v>0</v>
      </c>
      <c r="H42" s="309">
        <f t="shared" si="4"/>
        <v>0</v>
      </c>
      <c r="I42" s="319">
        <v>0</v>
      </c>
      <c r="J42" s="309">
        <f t="shared" si="1"/>
        <v>0</v>
      </c>
      <c r="K42" s="304">
        <v>0</v>
      </c>
      <c r="L42" s="304">
        <v>0</v>
      </c>
      <c r="M42" s="313">
        <f t="shared" si="7"/>
        <v>0</v>
      </c>
      <c r="N42" s="304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319">
        <v>0</v>
      </c>
      <c r="G43" s="319">
        <v>0</v>
      </c>
      <c r="H43" s="309">
        <f t="shared" si="4"/>
        <v>0</v>
      </c>
      <c r="I43" s="319">
        <v>0</v>
      </c>
      <c r="J43" s="309">
        <f t="shared" si="1"/>
        <v>0</v>
      </c>
      <c r="K43" s="304">
        <v>0</v>
      </c>
      <c r="L43" s="304">
        <v>0</v>
      </c>
      <c r="M43" s="313">
        <f t="shared" si="7"/>
        <v>0</v>
      </c>
      <c r="N43" s="304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319">
        <v>0</v>
      </c>
      <c r="G44" s="319">
        <v>0</v>
      </c>
      <c r="H44" s="309">
        <f t="shared" si="4"/>
        <v>0</v>
      </c>
      <c r="I44" s="319">
        <v>0</v>
      </c>
      <c r="J44" s="309">
        <f t="shared" si="1"/>
        <v>0</v>
      </c>
      <c r="K44" s="304">
        <v>0</v>
      </c>
      <c r="L44" s="304">
        <v>0</v>
      </c>
      <c r="M44" s="313">
        <f t="shared" si="7"/>
        <v>0</v>
      </c>
      <c r="N44" s="304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319">
        <v>0</v>
      </c>
      <c r="G45" s="319">
        <v>0</v>
      </c>
      <c r="H45" s="309">
        <f t="shared" si="4"/>
        <v>0</v>
      </c>
      <c r="I45" s="319">
        <v>0</v>
      </c>
      <c r="J45" s="309">
        <f t="shared" si="1"/>
        <v>0</v>
      </c>
      <c r="K45" s="304">
        <v>0</v>
      </c>
      <c r="L45" s="304">
        <v>0</v>
      </c>
      <c r="M45" s="313">
        <f t="shared" si="7"/>
        <v>0</v>
      </c>
      <c r="N45" s="304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319">
        <v>0</v>
      </c>
      <c r="G46" s="319">
        <v>0</v>
      </c>
      <c r="H46" s="309">
        <f t="shared" si="4"/>
        <v>0</v>
      </c>
      <c r="I46" s="319">
        <v>0</v>
      </c>
      <c r="J46" s="309">
        <f t="shared" si="1"/>
        <v>0</v>
      </c>
      <c r="K46" s="304">
        <v>0</v>
      </c>
      <c r="L46" s="304">
        <v>0</v>
      </c>
      <c r="M46" s="313">
        <f t="shared" si="7"/>
        <v>0</v>
      </c>
      <c r="N46" s="304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319">
        <v>0</v>
      </c>
      <c r="G47" s="319">
        <v>0</v>
      </c>
      <c r="H47" s="309">
        <f t="shared" si="4"/>
        <v>0</v>
      </c>
      <c r="I47" s="319">
        <v>0</v>
      </c>
      <c r="J47" s="309">
        <f t="shared" si="1"/>
        <v>0</v>
      </c>
      <c r="K47" s="304">
        <v>0</v>
      </c>
      <c r="L47" s="304">
        <v>0</v>
      </c>
      <c r="M47" s="313">
        <f t="shared" si="7"/>
        <v>0</v>
      </c>
      <c r="N47" s="304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319">
        <v>0</v>
      </c>
      <c r="G48" s="319">
        <v>0</v>
      </c>
      <c r="H48" s="309">
        <f t="shared" si="4"/>
        <v>0</v>
      </c>
      <c r="I48" s="319">
        <v>0</v>
      </c>
      <c r="J48" s="309">
        <f t="shared" si="1"/>
        <v>0</v>
      </c>
      <c r="K48" s="304">
        <v>0</v>
      </c>
      <c r="L48" s="304">
        <v>0</v>
      </c>
      <c r="M48" s="313">
        <f t="shared" si="7"/>
        <v>0</v>
      </c>
      <c r="N48" s="304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319">
        <v>0</v>
      </c>
      <c r="G49" s="319">
        <v>0</v>
      </c>
      <c r="H49" s="309">
        <f t="shared" si="4"/>
        <v>0</v>
      </c>
      <c r="I49" s="319">
        <v>0</v>
      </c>
      <c r="J49" s="309">
        <f t="shared" si="1"/>
        <v>0</v>
      </c>
      <c r="K49" s="304">
        <v>0</v>
      </c>
      <c r="L49" s="304">
        <v>0</v>
      </c>
      <c r="M49" s="313">
        <f t="shared" si="7"/>
        <v>0</v>
      </c>
      <c r="N49" s="304">
        <v>0</v>
      </c>
    </row>
    <row r="50" spans="1:14">
      <c r="A50" s="16"/>
      <c r="B50" s="14"/>
      <c r="C50" s="15"/>
      <c r="D50" s="14"/>
      <c r="E50" s="68">
        <v>1</v>
      </c>
      <c r="F50" s="307">
        <v>0</v>
      </c>
      <c r="G50" s="307">
        <v>0</v>
      </c>
      <c r="H50" s="316">
        <f t="shared" si="4"/>
        <v>0</v>
      </c>
      <c r="I50" s="307">
        <v>0</v>
      </c>
      <c r="J50" s="316">
        <f t="shared" si="1"/>
        <v>0</v>
      </c>
      <c r="K50" s="304">
        <v>0</v>
      </c>
      <c r="L50" s="304">
        <v>0</v>
      </c>
      <c r="M50" s="317">
        <f t="shared" si="7"/>
        <v>0</v>
      </c>
      <c r="N50" s="304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309">
        <f t="shared" ref="F51:N51" si="8">SUM(F38:F50)</f>
        <v>2</v>
      </c>
      <c r="G51" s="309">
        <f t="shared" si="8"/>
        <v>0</v>
      </c>
      <c r="H51" s="309">
        <f t="shared" si="8"/>
        <v>2</v>
      </c>
      <c r="I51" s="309">
        <f t="shared" si="8"/>
        <v>0</v>
      </c>
      <c r="J51" s="309">
        <f t="shared" si="8"/>
        <v>2</v>
      </c>
      <c r="K51" s="309">
        <f t="shared" si="8"/>
        <v>0</v>
      </c>
      <c r="L51" s="309">
        <f t="shared" si="8"/>
        <v>0</v>
      </c>
      <c r="M51" s="309">
        <f t="shared" si="8"/>
        <v>0</v>
      </c>
      <c r="N51" s="309">
        <f t="shared" si="8"/>
        <v>0</v>
      </c>
    </row>
    <row r="52" spans="1:14">
      <c r="A52" s="61"/>
      <c r="B52" s="374" t="s">
        <v>37</v>
      </c>
      <c r="C52" s="375"/>
      <c r="D52" s="375"/>
      <c r="E52" s="376"/>
      <c r="F52" s="319">
        <v>0</v>
      </c>
      <c r="G52" s="319">
        <v>0</v>
      </c>
      <c r="H52" s="319">
        <v>0</v>
      </c>
      <c r="I52" s="319">
        <v>0</v>
      </c>
      <c r="J52" s="319">
        <v>0</v>
      </c>
      <c r="K52" s="319">
        <v>0</v>
      </c>
      <c r="L52" s="319">
        <v>0</v>
      </c>
      <c r="M52" s="319">
        <v>0</v>
      </c>
      <c r="N52" s="319">
        <v>0</v>
      </c>
    </row>
    <row r="53" spans="1:14" ht="12.75" customHeight="1">
      <c r="A53" s="61"/>
      <c r="B53" s="372" t="s">
        <v>40</v>
      </c>
      <c r="C53" s="372"/>
      <c r="D53" s="372"/>
      <c r="E53" s="372"/>
      <c r="F53" s="318">
        <f t="shared" ref="F53:N53" si="9">+F23+F37+F51+F52</f>
        <v>514</v>
      </c>
      <c r="G53" s="318">
        <f t="shared" si="9"/>
        <v>20</v>
      </c>
      <c r="H53" s="318">
        <f t="shared" si="9"/>
        <v>534</v>
      </c>
      <c r="I53" s="318">
        <f t="shared" si="9"/>
        <v>24</v>
      </c>
      <c r="J53" s="318">
        <f t="shared" si="9"/>
        <v>558</v>
      </c>
      <c r="K53" s="318">
        <f t="shared" si="9"/>
        <v>88</v>
      </c>
      <c r="L53" s="318">
        <f t="shared" si="9"/>
        <v>12</v>
      </c>
      <c r="M53" s="318">
        <f t="shared" si="9"/>
        <v>100</v>
      </c>
      <c r="N53" s="318">
        <f t="shared" si="9"/>
        <v>16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_1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7" sqref="H17"/>
    </sheetView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14" sqref="R1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46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47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 ht="12.75" customHeight="1">
      <c r="A10" s="16"/>
      <c r="B10" s="68"/>
      <c r="C10" s="23"/>
      <c r="D10" s="9"/>
      <c r="E10" s="69">
        <v>13</v>
      </c>
      <c r="F10" s="70">
        <v>586</v>
      </c>
      <c r="G10" s="70">
        <v>0</v>
      </c>
      <c r="H10" s="71">
        <v>586</v>
      </c>
      <c r="I10" s="70">
        <v>0</v>
      </c>
      <c r="J10" s="71">
        <v>586</v>
      </c>
      <c r="K10" s="72">
        <v>793</v>
      </c>
      <c r="L10" s="72">
        <v>244</v>
      </c>
      <c r="M10" s="73">
        <v>1037</v>
      </c>
      <c r="N10" s="72">
        <v>292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70">
        <v>60</v>
      </c>
      <c r="G11" s="70">
        <v>0</v>
      </c>
      <c r="H11" s="71">
        <v>60</v>
      </c>
      <c r="I11" s="70">
        <v>0</v>
      </c>
      <c r="J11" s="71">
        <v>60</v>
      </c>
      <c r="K11" s="72">
        <v>3</v>
      </c>
      <c r="L11" s="72">
        <v>2</v>
      </c>
      <c r="M11" s="73">
        <v>5</v>
      </c>
      <c r="N11" s="72">
        <v>2</v>
      </c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70">
        <v>7</v>
      </c>
      <c r="G12" s="70">
        <v>0</v>
      </c>
      <c r="H12" s="71">
        <v>7</v>
      </c>
      <c r="I12" s="70">
        <v>0</v>
      </c>
      <c r="J12" s="71">
        <v>7</v>
      </c>
      <c r="K12" s="72">
        <v>10</v>
      </c>
      <c r="L12" s="72">
        <v>0</v>
      </c>
      <c r="M12" s="73">
        <v>10</v>
      </c>
      <c r="N12" s="72">
        <v>0</v>
      </c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70">
        <v>94</v>
      </c>
      <c r="G13" s="70">
        <v>0</v>
      </c>
      <c r="H13" s="71">
        <v>94</v>
      </c>
      <c r="I13" s="70">
        <v>0</v>
      </c>
      <c r="J13" s="71">
        <v>94</v>
      </c>
      <c r="K13" s="72">
        <v>5</v>
      </c>
      <c r="L13" s="72">
        <v>0</v>
      </c>
      <c r="M13" s="73">
        <v>5</v>
      </c>
      <c r="N13" s="72">
        <v>0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70">
        <v>77</v>
      </c>
      <c r="G14" s="70">
        <v>0</v>
      </c>
      <c r="H14" s="71">
        <v>77</v>
      </c>
      <c r="I14" s="70">
        <v>0</v>
      </c>
      <c r="J14" s="71">
        <v>77</v>
      </c>
      <c r="K14" s="72">
        <v>2</v>
      </c>
      <c r="L14" s="72">
        <v>0</v>
      </c>
      <c r="M14" s="73">
        <v>2</v>
      </c>
      <c r="N14" s="72">
        <v>0</v>
      </c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70">
        <v>47</v>
      </c>
      <c r="G15" s="70">
        <v>0</v>
      </c>
      <c r="H15" s="71">
        <v>47</v>
      </c>
      <c r="I15" s="70">
        <v>0</v>
      </c>
      <c r="J15" s="71">
        <v>47</v>
      </c>
      <c r="K15" s="72">
        <v>2</v>
      </c>
      <c r="L15" s="72">
        <v>0</v>
      </c>
      <c r="M15" s="73">
        <v>2</v>
      </c>
      <c r="N15" s="72">
        <v>0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70">
        <v>72</v>
      </c>
      <c r="G16" s="70">
        <v>0</v>
      </c>
      <c r="H16" s="71">
        <v>72</v>
      </c>
      <c r="I16" s="70">
        <v>0</v>
      </c>
      <c r="J16" s="71">
        <v>72</v>
      </c>
      <c r="K16" s="72">
        <v>0</v>
      </c>
      <c r="L16" s="72">
        <v>0</v>
      </c>
      <c r="M16" s="73">
        <v>0</v>
      </c>
      <c r="N16" s="72">
        <v>0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70">
        <v>137</v>
      </c>
      <c r="G17" s="70">
        <v>0</v>
      </c>
      <c r="H17" s="71">
        <v>137</v>
      </c>
      <c r="I17" s="70">
        <v>0</v>
      </c>
      <c r="J17" s="71">
        <v>137</v>
      </c>
      <c r="K17" s="72">
        <v>2</v>
      </c>
      <c r="L17" s="72">
        <v>2</v>
      </c>
      <c r="M17" s="73">
        <v>4</v>
      </c>
      <c r="N17" s="72">
        <v>5</v>
      </c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70">
        <v>68</v>
      </c>
      <c r="G18" s="70">
        <v>0</v>
      </c>
      <c r="H18" s="71">
        <v>68</v>
      </c>
      <c r="I18" s="70">
        <v>0</v>
      </c>
      <c r="J18" s="71">
        <v>68</v>
      </c>
      <c r="K18" s="72">
        <v>0</v>
      </c>
      <c r="L18" s="72">
        <v>0</v>
      </c>
      <c r="M18" s="73">
        <v>0</v>
      </c>
      <c r="N18" s="72">
        <v>0</v>
      </c>
    </row>
    <row r="19" spans="1:14">
      <c r="A19" s="16"/>
      <c r="B19" s="12"/>
      <c r="C19" s="17"/>
      <c r="D19" s="13" t="s">
        <v>12</v>
      </c>
      <c r="E19" s="69">
        <v>4</v>
      </c>
      <c r="F19" s="70">
        <v>109</v>
      </c>
      <c r="G19" s="70">
        <v>0</v>
      </c>
      <c r="H19" s="71">
        <v>109</v>
      </c>
      <c r="I19" s="70">
        <v>0</v>
      </c>
      <c r="J19" s="71">
        <v>109</v>
      </c>
      <c r="K19" s="72">
        <v>0</v>
      </c>
      <c r="L19" s="72">
        <v>0</v>
      </c>
      <c r="M19" s="73">
        <v>0</v>
      </c>
      <c r="N19" s="72">
        <v>0</v>
      </c>
    </row>
    <row r="20" spans="1:14">
      <c r="A20" s="16"/>
      <c r="B20" s="12"/>
      <c r="C20" s="17" t="s">
        <v>1</v>
      </c>
      <c r="D20" s="9"/>
      <c r="E20" s="69">
        <v>3</v>
      </c>
      <c r="F20" s="70">
        <v>0</v>
      </c>
      <c r="G20" s="70">
        <v>52</v>
      </c>
      <c r="H20" s="71">
        <v>52</v>
      </c>
      <c r="I20" s="70">
        <v>0</v>
      </c>
      <c r="J20" s="71">
        <v>52</v>
      </c>
      <c r="K20" s="72">
        <v>0</v>
      </c>
      <c r="L20" s="72">
        <v>0</v>
      </c>
      <c r="M20" s="73">
        <v>0</v>
      </c>
      <c r="N20" s="72">
        <v>0</v>
      </c>
    </row>
    <row r="21" spans="1:14">
      <c r="A21" s="16"/>
      <c r="B21" s="12"/>
      <c r="C21" s="17"/>
      <c r="D21" s="9"/>
      <c r="E21" s="69">
        <v>2</v>
      </c>
      <c r="F21" s="70">
        <v>0</v>
      </c>
      <c r="G21" s="70">
        <v>55</v>
      </c>
      <c r="H21" s="71">
        <v>55</v>
      </c>
      <c r="I21" s="70">
        <v>0</v>
      </c>
      <c r="J21" s="71">
        <v>55</v>
      </c>
      <c r="K21" s="72">
        <v>0</v>
      </c>
      <c r="L21" s="72">
        <v>0</v>
      </c>
      <c r="M21" s="73">
        <v>0</v>
      </c>
      <c r="N21" s="72">
        <v>0</v>
      </c>
    </row>
    <row r="22" spans="1:14">
      <c r="A22" s="16"/>
      <c r="B22" s="14"/>
      <c r="C22" s="18"/>
      <c r="D22" s="9"/>
      <c r="E22" s="68">
        <v>1</v>
      </c>
      <c r="F22" s="70">
        <v>0</v>
      </c>
      <c r="G22" s="70">
        <v>21</v>
      </c>
      <c r="H22" s="71">
        <v>21</v>
      </c>
      <c r="I22" s="70">
        <v>50</v>
      </c>
      <c r="J22" s="71">
        <v>71</v>
      </c>
      <c r="K22" s="72">
        <v>1</v>
      </c>
      <c r="L22" s="72">
        <v>0</v>
      </c>
      <c r="M22" s="73">
        <v>1</v>
      </c>
      <c r="N22" s="72">
        <v>0</v>
      </c>
    </row>
    <row r="23" spans="1:14" ht="12.75" customHeight="1">
      <c r="A23" s="16"/>
      <c r="B23" s="374" t="s">
        <v>18</v>
      </c>
      <c r="C23" s="375"/>
      <c r="D23" s="375"/>
      <c r="E23" s="376"/>
      <c r="F23" s="71">
        <v>1257</v>
      </c>
      <c r="G23" s="71">
        <v>128</v>
      </c>
      <c r="H23" s="64">
        <v>1385</v>
      </c>
      <c r="I23" s="71">
        <v>50</v>
      </c>
      <c r="J23" s="64">
        <v>1435</v>
      </c>
      <c r="K23" s="74">
        <v>818</v>
      </c>
      <c r="L23" s="74">
        <v>248</v>
      </c>
      <c r="M23" s="71">
        <v>1066</v>
      </c>
      <c r="N23" s="71">
        <v>299</v>
      </c>
    </row>
    <row r="24" spans="1:14">
      <c r="A24" s="16"/>
      <c r="B24" s="12"/>
      <c r="C24" s="12"/>
      <c r="D24" s="15"/>
      <c r="E24" s="14">
        <v>13</v>
      </c>
      <c r="F24" s="70">
        <v>1131</v>
      </c>
      <c r="G24" s="70">
        <v>0</v>
      </c>
      <c r="H24" s="71">
        <v>1131</v>
      </c>
      <c r="I24" s="70">
        <v>0</v>
      </c>
      <c r="J24" s="71">
        <v>1131</v>
      </c>
      <c r="K24" s="72">
        <v>946</v>
      </c>
      <c r="L24" s="72">
        <v>159</v>
      </c>
      <c r="M24" s="75">
        <v>1105</v>
      </c>
      <c r="N24" s="72">
        <v>194</v>
      </c>
    </row>
    <row r="25" spans="1:14" ht="12.75" customHeight="1">
      <c r="A25" s="16"/>
      <c r="B25" s="12"/>
      <c r="C25" s="12" t="s">
        <v>0</v>
      </c>
      <c r="D25" s="15"/>
      <c r="E25" s="69">
        <v>12</v>
      </c>
      <c r="F25" s="70">
        <v>157</v>
      </c>
      <c r="G25" s="70">
        <v>0</v>
      </c>
      <c r="H25" s="71">
        <v>157</v>
      </c>
      <c r="I25" s="70">
        <v>0</v>
      </c>
      <c r="J25" s="71">
        <v>157</v>
      </c>
      <c r="K25" s="72">
        <v>2</v>
      </c>
      <c r="L25" s="72">
        <v>0</v>
      </c>
      <c r="M25" s="75">
        <v>2</v>
      </c>
      <c r="N25" s="72">
        <v>0</v>
      </c>
    </row>
    <row r="26" spans="1:14">
      <c r="A26" s="16"/>
      <c r="B26" s="12" t="s">
        <v>7</v>
      </c>
      <c r="C26" s="14"/>
      <c r="D26" s="15"/>
      <c r="E26" s="69">
        <v>11</v>
      </c>
      <c r="F26" s="70">
        <v>12</v>
      </c>
      <c r="G26" s="70">
        <v>0</v>
      </c>
      <c r="H26" s="71">
        <v>12</v>
      </c>
      <c r="I26" s="70">
        <v>0</v>
      </c>
      <c r="J26" s="71">
        <v>12</v>
      </c>
      <c r="K26" s="72">
        <v>2</v>
      </c>
      <c r="L26" s="72">
        <v>0</v>
      </c>
      <c r="M26" s="75">
        <v>2</v>
      </c>
      <c r="N26" s="72">
        <v>0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70">
        <v>230</v>
      </c>
      <c r="G27" s="70">
        <v>0</v>
      </c>
      <c r="H27" s="71">
        <v>230</v>
      </c>
      <c r="I27" s="70">
        <v>0</v>
      </c>
      <c r="J27" s="71">
        <v>230</v>
      </c>
      <c r="K27" s="72">
        <v>0</v>
      </c>
      <c r="L27" s="72">
        <v>0</v>
      </c>
      <c r="M27" s="75">
        <v>0</v>
      </c>
      <c r="N27" s="72">
        <v>0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70">
        <v>166</v>
      </c>
      <c r="G28" s="70">
        <v>0</v>
      </c>
      <c r="H28" s="71">
        <v>166</v>
      </c>
      <c r="I28" s="70">
        <v>0</v>
      </c>
      <c r="J28" s="71">
        <v>166</v>
      </c>
      <c r="K28" s="72">
        <v>0</v>
      </c>
      <c r="L28" s="72">
        <v>1</v>
      </c>
      <c r="M28" s="75">
        <v>1</v>
      </c>
      <c r="N28" s="72">
        <v>0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70">
        <v>96</v>
      </c>
      <c r="G29" s="70">
        <v>0</v>
      </c>
      <c r="H29" s="71">
        <v>96</v>
      </c>
      <c r="I29" s="70">
        <v>0</v>
      </c>
      <c r="J29" s="71">
        <v>96</v>
      </c>
      <c r="K29" s="72">
        <v>1</v>
      </c>
      <c r="L29" s="72">
        <v>0</v>
      </c>
      <c r="M29" s="75">
        <v>1</v>
      </c>
      <c r="N29" s="72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70">
        <v>113</v>
      </c>
      <c r="G30" s="70">
        <v>0</v>
      </c>
      <c r="H30" s="71">
        <v>113</v>
      </c>
      <c r="I30" s="70">
        <v>0</v>
      </c>
      <c r="J30" s="71">
        <v>113</v>
      </c>
      <c r="K30" s="72">
        <v>1</v>
      </c>
      <c r="L30" s="72">
        <v>1</v>
      </c>
      <c r="M30" s="75">
        <v>2</v>
      </c>
      <c r="N30" s="72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70">
        <v>116</v>
      </c>
      <c r="G31" s="70">
        <v>0</v>
      </c>
      <c r="H31" s="71">
        <v>116</v>
      </c>
      <c r="I31" s="70">
        <v>0</v>
      </c>
      <c r="J31" s="71">
        <v>116</v>
      </c>
      <c r="K31" s="72">
        <v>1</v>
      </c>
      <c r="L31" s="72">
        <v>4</v>
      </c>
      <c r="M31" s="75">
        <v>5</v>
      </c>
      <c r="N31" s="72">
        <v>8</v>
      </c>
    </row>
    <row r="32" spans="1:14">
      <c r="A32" s="16"/>
      <c r="B32" s="12" t="s">
        <v>9</v>
      </c>
      <c r="C32" s="68"/>
      <c r="D32" s="15"/>
      <c r="E32" s="69">
        <v>5</v>
      </c>
      <c r="F32" s="70">
        <v>107</v>
      </c>
      <c r="G32" s="70">
        <v>0</v>
      </c>
      <c r="H32" s="71">
        <v>107</v>
      </c>
      <c r="I32" s="70">
        <v>0</v>
      </c>
      <c r="J32" s="71">
        <v>107</v>
      </c>
      <c r="K32" s="72">
        <v>0</v>
      </c>
      <c r="L32" s="72">
        <v>1</v>
      </c>
      <c r="M32" s="75">
        <v>1</v>
      </c>
      <c r="N32" s="72">
        <v>2</v>
      </c>
    </row>
    <row r="33" spans="1:14">
      <c r="A33" s="16"/>
      <c r="B33" s="12"/>
      <c r="C33" s="12"/>
      <c r="D33" s="15"/>
      <c r="E33" s="69">
        <v>4</v>
      </c>
      <c r="F33" s="70">
        <v>104</v>
      </c>
      <c r="G33" s="70">
        <v>0</v>
      </c>
      <c r="H33" s="71">
        <v>104</v>
      </c>
      <c r="I33" s="70">
        <v>0</v>
      </c>
      <c r="J33" s="71">
        <v>104</v>
      </c>
      <c r="K33" s="72">
        <v>0</v>
      </c>
      <c r="L33" s="72">
        <v>0</v>
      </c>
      <c r="M33" s="75">
        <v>0</v>
      </c>
      <c r="N33" s="72">
        <v>0</v>
      </c>
    </row>
    <row r="34" spans="1:14">
      <c r="A34" s="16"/>
      <c r="B34" s="12"/>
      <c r="C34" s="12" t="s">
        <v>1</v>
      </c>
      <c r="D34" s="15"/>
      <c r="E34" s="69">
        <v>3</v>
      </c>
      <c r="F34" s="70">
        <v>0</v>
      </c>
      <c r="G34" s="70">
        <v>99</v>
      </c>
      <c r="H34" s="71">
        <v>99</v>
      </c>
      <c r="I34" s="70">
        <v>0</v>
      </c>
      <c r="J34" s="71">
        <v>99</v>
      </c>
      <c r="K34" s="72">
        <v>1</v>
      </c>
      <c r="L34" s="72">
        <v>0</v>
      </c>
      <c r="M34" s="75">
        <v>1</v>
      </c>
      <c r="N34" s="72">
        <v>0</v>
      </c>
    </row>
    <row r="35" spans="1:14">
      <c r="A35" s="16"/>
      <c r="B35" s="12"/>
      <c r="C35" s="12"/>
      <c r="D35" s="15"/>
      <c r="E35" s="69">
        <v>2</v>
      </c>
      <c r="F35" s="70">
        <v>0</v>
      </c>
      <c r="G35" s="70">
        <v>130</v>
      </c>
      <c r="H35" s="71">
        <v>130</v>
      </c>
      <c r="I35" s="70">
        <v>0</v>
      </c>
      <c r="J35" s="71">
        <v>130</v>
      </c>
      <c r="K35" s="72">
        <v>1</v>
      </c>
      <c r="L35" s="72">
        <v>0</v>
      </c>
      <c r="M35" s="75">
        <v>1</v>
      </c>
      <c r="N35" s="72">
        <v>0</v>
      </c>
    </row>
    <row r="36" spans="1:14">
      <c r="A36" s="16"/>
      <c r="B36" s="14"/>
      <c r="C36" s="14"/>
      <c r="D36" s="15"/>
      <c r="E36" s="68">
        <v>1</v>
      </c>
      <c r="F36" s="70">
        <v>0</v>
      </c>
      <c r="G36" s="70">
        <v>51</v>
      </c>
      <c r="H36" s="71">
        <v>51</v>
      </c>
      <c r="I36" s="70">
        <v>147</v>
      </c>
      <c r="J36" s="71">
        <v>198</v>
      </c>
      <c r="K36" s="72">
        <v>0</v>
      </c>
      <c r="L36" s="72">
        <v>0</v>
      </c>
      <c r="M36" s="75">
        <v>0</v>
      </c>
      <c r="N36" s="72">
        <v>0</v>
      </c>
    </row>
    <row r="37" spans="1:14" ht="12.75" customHeight="1">
      <c r="A37" s="16"/>
      <c r="B37" s="374" t="s">
        <v>19</v>
      </c>
      <c r="C37" s="375"/>
      <c r="D37" s="375"/>
      <c r="E37" s="375"/>
      <c r="F37" s="74">
        <v>2232</v>
      </c>
      <c r="G37" s="71">
        <v>280</v>
      </c>
      <c r="H37" s="76">
        <v>2512</v>
      </c>
      <c r="I37" s="77">
        <v>147</v>
      </c>
      <c r="J37" s="64">
        <v>2659</v>
      </c>
      <c r="K37" s="74">
        <v>955</v>
      </c>
      <c r="L37" s="20">
        <v>166</v>
      </c>
      <c r="M37" s="64">
        <v>1121</v>
      </c>
      <c r="N37" s="74">
        <v>206</v>
      </c>
    </row>
    <row r="38" spans="1:14">
      <c r="A38" s="16"/>
      <c r="B38" s="68"/>
      <c r="C38" s="68"/>
      <c r="D38" s="19"/>
      <c r="E38" s="66">
        <v>13</v>
      </c>
      <c r="F38" s="10">
        <v>0</v>
      </c>
      <c r="G38" s="10">
        <v>0</v>
      </c>
      <c r="H38" s="20">
        <v>0</v>
      </c>
      <c r="I38" s="10">
        <v>0</v>
      </c>
      <c r="J38" s="20">
        <v>0</v>
      </c>
      <c r="K38" s="11">
        <v>0</v>
      </c>
      <c r="L38" s="11">
        <v>0</v>
      </c>
      <c r="M38" s="21">
        <v>0</v>
      </c>
      <c r="N38" s="11">
        <v>0</v>
      </c>
    </row>
    <row r="39" spans="1:14" ht="12.75" customHeight="1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10">
        <v>0</v>
      </c>
      <c r="G39" s="10">
        <v>0</v>
      </c>
      <c r="H39" s="20">
        <v>0</v>
      </c>
      <c r="I39" s="10">
        <v>0</v>
      </c>
      <c r="J39" s="20">
        <v>0</v>
      </c>
      <c r="K39" s="11">
        <v>0</v>
      </c>
      <c r="L39" s="11">
        <v>0</v>
      </c>
      <c r="M39" s="21">
        <v>0</v>
      </c>
      <c r="N39" s="11">
        <v>0</v>
      </c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10">
        <v>0</v>
      </c>
      <c r="G40" s="10">
        <v>0</v>
      </c>
      <c r="H40" s="20">
        <v>0</v>
      </c>
      <c r="I40" s="10">
        <v>0</v>
      </c>
      <c r="J40" s="20">
        <v>0</v>
      </c>
      <c r="K40" s="11">
        <v>0</v>
      </c>
      <c r="L40" s="11">
        <v>0</v>
      </c>
      <c r="M40" s="21">
        <v>0</v>
      </c>
      <c r="N40" s="11">
        <v>0</v>
      </c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10">
        <v>0</v>
      </c>
      <c r="G41" s="10">
        <v>0</v>
      </c>
      <c r="H41" s="20">
        <v>0</v>
      </c>
      <c r="I41" s="10">
        <v>0</v>
      </c>
      <c r="J41" s="20">
        <v>0</v>
      </c>
      <c r="K41" s="11">
        <v>0</v>
      </c>
      <c r="L41" s="11">
        <v>0</v>
      </c>
      <c r="M41" s="21">
        <v>0</v>
      </c>
      <c r="N41" s="11">
        <v>0</v>
      </c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10">
        <v>0</v>
      </c>
      <c r="G42" s="10">
        <v>0</v>
      </c>
      <c r="H42" s="20">
        <v>0</v>
      </c>
      <c r="I42" s="10">
        <v>0</v>
      </c>
      <c r="J42" s="20">
        <v>0</v>
      </c>
      <c r="K42" s="11">
        <v>0</v>
      </c>
      <c r="L42" s="11">
        <v>0</v>
      </c>
      <c r="M42" s="21">
        <v>0</v>
      </c>
      <c r="N42" s="11">
        <v>0</v>
      </c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10">
        <v>0</v>
      </c>
      <c r="G43" s="10">
        <v>0</v>
      </c>
      <c r="H43" s="20">
        <v>0</v>
      </c>
      <c r="I43" s="10">
        <v>0</v>
      </c>
      <c r="J43" s="20">
        <v>0</v>
      </c>
      <c r="K43" s="11">
        <v>0</v>
      </c>
      <c r="L43" s="11">
        <v>0</v>
      </c>
      <c r="M43" s="21">
        <v>0</v>
      </c>
      <c r="N43" s="11">
        <v>0</v>
      </c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10">
        <v>0</v>
      </c>
      <c r="G44" s="10">
        <v>0</v>
      </c>
      <c r="H44" s="20">
        <v>0</v>
      </c>
      <c r="I44" s="10">
        <v>0</v>
      </c>
      <c r="J44" s="20">
        <v>0</v>
      </c>
      <c r="K44" s="11">
        <v>0</v>
      </c>
      <c r="L44" s="11">
        <v>0</v>
      </c>
      <c r="M44" s="21">
        <v>0</v>
      </c>
      <c r="N44" s="11">
        <v>0</v>
      </c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10">
        <v>0</v>
      </c>
      <c r="G45" s="10">
        <v>0</v>
      </c>
      <c r="H45" s="20">
        <v>0</v>
      </c>
      <c r="I45" s="10">
        <v>0</v>
      </c>
      <c r="J45" s="20">
        <v>0</v>
      </c>
      <c r="K45" s="11">
        <v>0</v>
      </c>
      <c r="L45" s="11">
        <v>0</v>
      </c>
      <c r="M45" s="21">
        <v>0</v>
      </c>
      <c r="N45" s="11">
        <v>0</v>
      </c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10">
        <v>0</v>
      </c>
      <c r="G46" s="10">
        <v>0</v>
      </c>
      <c r="H46" s="20">
        <v>0</v>
      </c>
      <c r="I46" s="10">
        <v>0</v>
      </c>
      <c r="J46" s="20">
        <v>0</v>
      </c>
      <c r="K46" s="11">
        <v>0</v>
      </c>
      <c r="L46" s="11">
        <v>0</v>
      </c>
      <c r="M46" s="21">
        <v>0</v>
      </c>
      <c r="N46" s="11">
        <v>0</v>
      </c>
    </row>
    <row r="47" spans="1:14">
      <c r="A47" s="16"/>
      <c r="B47" s="12"/>
      <c r="C47" s="12"/>
      <c r="D47" s="15" t="s">
        <v>7</v>
      </c>
      <c r="E47" s="66">
        <v>4</v>
      </c>
      <c r="F47" s="10">
        <v>0</v>
      </c>
      <c r="G47" s="10">
        <v>0</v>
      </c>
      <c r="H47" s="20">
        <v>0</v>
      </c>
      <c r="I47" s="10">
        <v>0</v>
      </c>
      <c r="J47" s="20">
        <v>0</v>
      </c>
      <c r="K47" s="11">
        <v>0</v>
      </c>
      <c r="L47" s="11">
        <v>0</v>
      </c>
      <c r="M47" s="21">
        <v>0</v>
      </c>
      <c r="N47" s="11">
        <v>0</v>
      </c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10">
        <v>0</v>
      </c>
      <c r="G48" s="10">
        <v>0</v>
      </c>
      <c r="H48" s="20">
        <v>0</v>
      </c>
      <c r="I48" s="10">
        <v>0</v>
      </c>
      <c r="J48" s="20">
        <v>0</v>
      </c>
      <c r="K48" s="11">
        <v>0</v>
      </c>
      <c r="L48" s="11">
        <v>0</v>
      </c>
      <c r="M48" s="21">
        <v>0</v>
      </c>
      <c r="N48" s="11">
        <v>0</v>
      </c>
    </row>
    <row r="49" spans="1:14">
      <c r="A49" s="16"/>
      <c r="B49" s="12"/>
      <c r="C49" s="12"/>
      <c r="D49" s="15" t="s">
        <v>3</v>
      </c>
      <c r="E49" s="66">
        <v>2</v>
      </c>
      <c r="F49" s="10">
        <v>0</v>
      </c>
      <c r="G49" s="10">
        <v>0</v>
      </c>
      <c r="H49" s="20">
        <v>0</v>
      </c>
      <c r="I49" s="10">
        <v>0</v>
      </c>
      <c r="J49" s="20">
        <v>0</v>
      </c>
      <c r="K49" s="11">
        <v>0</v>
      </c>
      <c r="L49" s="11">
        <v>0</v>
      </c>
      <c r="M49" s="21">
        <v>0</v>
      </c>
      <c r="N49" s="11">
        <v>0</v>
      </c>
    </row>
    <row r="50" spans="1:14">
      <c r="A50" s="16"/>
      <c r="B50" s="14"/>
      <c r="C50" s="15"/>
      <c r="D50" s="14"/>
      <c r="E50" s="68">
        <v>1</v>
      </c>
      <c r="F50" s="78">
        <v>0</v>
      </c>
      <c r="G50" s="78">
        <v>0</v>
      </c>
      <c r="H50" s="79">
        <v>0</v>
      </c>
      <c r="I50" s="78">
        <v>0</v>
      </c>
      <c r="J50" s="79">
        <v>0</v>
      </c>
      <c r="K50" s="80">
        <v>0</v>
      </c>
      <c r="L50" s="80">
        <v>0</v>
      </c>
      <c r="M50" s="81">
        <v>0</v>
      </c>
      <c r="N50" s="80">
        <v>0</v>
      </c>
    </row>
    <row r="51" spans="1:14" ht="12.75" customHeight="1">
      <c r="A51" s="61"/>
      <c r="B51" s="377" t="s">
        <v>20</v>
      </c>
      <c r="C51" s="377"/>
      <c r="D51" s="377"/>
      <c r="E51" s="377"/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</row>
    <row r="52" spans="1:14">
      <c r="A52" s="61"/>
      <c r="B52" s="374" t="s">
        <v>37</v>
      </c>
      <c r="C52" s="375"/>
      <c r="D52" s="375"/>
      <c r="E52" s="376"/>
      <c r="F52" s="10">
        <v>0</v>
      </c>
      <c r="G52" s="10">
        <v>0</v>
      </c>
      <c r="H52" s="20">
        <v>0</v>
      </c>
      <c r="I52" s="10">
        <v>0</v>
      </c>
      <c r="J52" s="20">
        <v>0</v>
      </c>
      <c r="K52" s="10">
        <v>9</v>
      </c>
      <c r="L52" s="10">
        <v>8</v>
      </c>
      <c r="M52" s="20">
        <v>17</v>
      </c>
      <c r="N52" s="10">
        <v>10</v>
      </c>
    </row>
    <row r="53" spans="1:14" ht="12.75" customHeight="1">
      <c r="A53" s="61"/>
      <c r="B53" s="372" t="s">
        <v>40</v>
      </c>
      <c r="C53" s="372"/>
      <c r="D53" s="372"/>
      <c r="E53" s="372"/>
      <c r="F53" s="22">
        <v>3489</v>
      </c>
      <c r="G53" s="22">
        <v>408</v>
      </c>
      <c r="H53" s="22">
        <v>3897</v>
      </c>
      <c r="I53" s="22">
        <v>197</v>
      </c>
      <c r="J53" s="22">
        <v>4094</v>
      </c>
      <c r="K53" s="22">
        <v>1782</v>
      </c>
      <c r="L53" s="22">
        <v>422</v>
      </c>
      <c r="M53" s="22">
        <v>2204</v>
      </c>
      <c r="N53" s="22">
        <v>515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 ht="12.75" customHeight="1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T20" sqref="T20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2.75" customHeight="1">
      <c r="A2" s="61"/>
      <c r="B2" s="62" t="s">
        <v>34</v>
      </c>
      <c r="C2" s="63"/>
      <c r="D2" s="378" t="s">
        <v>48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49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242">
        <v>725</v>
      </c>
      <c r="G10" s="242"/>
      <c r="H10" s="246">
        <v>725</v>
      </c>
      <c r="I10" s="242"/>
      <c r="J10" s="246">
        <v>725</v>
      </c>
      <c r="K10" s="256">
        <v>943</v>
      </c>
      <c r="L10" s="257">
        <v>168</v>
      </c>
      <c r="M10" s="247">
        <v>1111</v>
      </c>
      <c r="N10" s="257">
        <v>193</v>
      </c>
    </row>
    <row r="11" spans="1:14" ht="12.75" customHeight="1">
      <c r="A11" s="16"/>
      <c r="B11" s="12" t="s">
        <v>1</v>
      </c>
      <c r="C11" s="17" t="s">
        <v>0</v>
      </c>
      <c r="D11" s="9"/>
      <c r="E11" s="69">
        <v>12</v>
      </c>
      <c r="F11" s="242">
        <v>170</v>
      </c>
      <c r="G11" s="242"/>
      <c r="H11" s="246">
        <v>170</v>
      </c>
      <c r="I11" s="242"/>
      <c r="J11" s="246">
        <v>170</v>
      </c>
      <c r="K11" s="256">
        <v>9</v>
      </c>
      <c r="L11" s="257"/>
      <c r="M11" s="247">
        <v>9</v>
      </c>
      <c r="N11" s="257"/>
    </row>
    <row r="12" spans="1:14" ht="12.75" customHeight="1">
      <c r="A12" s="16"/>
      <c r="B12" s="12" t="s">
        <v>2</v>
      </c>
      <c r="C12" s="18"/>
      <c r="D12" s="13" t="s">
        <v>6</v>
      </c>
      <c r="E12" s="69">
        <v>11</v>
      </c>
      <c r="F12" s="242">
        <v>43</v>
      </c>
      <c r="G12" s="242"/>
      <c r="H12" s="246">
        <v>43</v>
      </c>
      <c r="I12" s="242"/>
      <c r="J12" s="246">
        <v>43</v>
      </c>
      <c r="K12" s="256">
        <v>4</v>
      </c>
      <c r="L12" s="257"/>
      <c r="M12" s="247">
        <v>4</v>
      </c>
      <c r="N12" s="257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42">
        <v>29</v>
      </c>
      <c r="G13" s="242"/>
      <c r="H13" s="246">
        <v>29</v>
      </c>
      <c r="I13" s="242"/>
      <c r="J13" s="246">
        <v>29</v>
      </c>
      <c r="K13" s="256">
        <v>7</v>
      </c>
      <c r="L13" s="257"/>
      <c r="M13" s="247">
        <v>7</v>
      </c>
      <c r="N13" s="257"/>
    </row>
    <row r="14" spans="1:14" ht="12.75" customHeight="1">
      <c r="A14" s="16"/>
      <c r="B14" s="12" t="s">
        <v>3</v>
      </c>
      <c r="C14" s="17"/>
      <c r="D14" s="13" t="s">
        <v>25</v>
      </c>
      <c r="E14" s="69">
        <v>9</v>
      </c>
      <c r="F14" s="242">
        <v>173</v>
      </c>
      <c r="G14" s="242"/>
      <c r="H14" s="246">
        <v>173</v>
      </c>
      <c r="I14" s="242"/>
      <c r="J14" s="246">
        <v>173</v>
      </c>
      <c r="K14" s="256">
        <v>1</v>
      </c>
      <c r="L14" s="257"/>
      <c r="M14" s="247">
        <v>1</v>
      </c>
      <c r="N14" s="257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42">
        <v>103</v>
      </c>
      <c r="G15" s="242"/>
      <c r="H15" s="246">
        <v>103</v>
      </c>
      <c r="I15" s="242"/>
      <c r="J15" s="246">
        <v>103</v>
      </c>
      <c r="K15" s="256">
        <v>4</v>
      </c>
      <c r="L15" s="257"/>
      <c r="M15" s="247">
        <v>4</v>
      </c>
      <c r="N15" s="257"/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42">
        <v>357</v>
      </c>
      <c r="G16" s="242"/>
      <c r="H16" s="246">
        <v>357</v>
      </c>
      <c r="I16" s="242"/>
      <c r="J16" s="246">
        <v>357</v>
      </c>
      <c r="K16" s="256">
        <v>5</v>
      </c>
      <c r="L16" s="257">
        <v>1</v>
      </c>
      <c r="M16" s="247">
        <v>6</v>
      </c>
      <c r="N16" s="257">
        <v>2</v>
      </c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42">
        <v>347</v>
      </c>
      <c r="G17" s="242"/>
      <c r="H17" s="246">
        <v>347</v>
      </c>
      <c r="I17" s="242"/>
      <c r="J17" s="246">
        <v>347</v>
      </c>
      <c r="K17" s="256">
        <v>1</v>
      </c>
      <c r="L17" s="257"/>
      <c r="M17" s="247">
        <v>1</v>
      </c>
      <c r="N17" s="257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42">
        <v>82</v>
      </c>
      <c r="G18" s="242"/>
      <c r="H18" s="246">
        <v>82</v>
      </c>
      <c r="I18" s="242"/>
      <c r="J18" s="246">
        <v>82</v>
      </c>
      <c r="K18" s="256">
        <v>1</v>
      </c>
      <c r="L18" s="257">
        <v>1</v>
      </c>
      <c r="M18" s="247">
        <v>2</v>
      </c>
      <c r="N18" s="257">
        <v>2</v>
      </c>
    </row>
    <row r="19" spans="1:14">
      <c r="A19" s="16"/>
      <c r="B19" s="12"/>
      <c r="C19" s="17"/>
      <c r="D19" s="13" t="s">
        <v>12</v>
      </c>
      <c r="E19" s="69">
        <v>4</v>
      </c>
      <c r="F19" s="242">
        <v>199</v>
      </c>
      <c r="G19" s="242"/>
      <c r="H19" s="246">
        <v>199</v>
      </c>
      <c r="I19" s="242"/>
      <c r="J19" s="246">
        <v>199</v>
      </c>
      <c r="K19" s="256">
        <v>1</v>
      </c>
      <c r="L19" s="257">
        <v>3</v>
      </c>
      <c r="M19" s="247">
        <v>4</v>
      </c>
      <c r="N19" s="257">
        <v>3</v>
      </c>
    </row>
    <row r="20" spans="1:14">
      <c r="A20" s="16"/>
      <c r="B20" s="12"/>
      <c r="C20" s="17" t="s">
        <v>1</v>
      </c>
      <c r="D20" s="9"/>
      <c r="E20" s="69">
        <v>3</v>
      </c>
      <c r="F20" s="242"/>
      <c r="G20" s="242">
        <v>74</v>
      </c>
      <c r="H20" s="246">
        <v>74</v>
      </c>
      <c r="I20" s="242"/>
      <c r="J20" s="246">
        <v>74</v>
      </c>
      <c r="K20" s="256">
        <v>1</v>
      </c>
      <c r="L20" s="257"/>
      <c r="M20" s="247">
        <v>1</v>
      </c>
      <c r="N20" s="257"/>
    </row>
    <row r="21" spans="1:14">
      <c r="A21" s="16"/>
      <c r="B21" s="12"/>
      <c r="C21" s="17"/>
      <c r="D21" s="9"/>
      <c r="E21" s="69">
        <v>2</v>
      </c>
      <c r="F21" s="242"/>
      <c r="G21" s="242">
        <v>94</v>
      </c>
      <c r="H21" s="246">
        <v>94</v>
      </c>
      <c r="I21" s="242"/>
      <c r="J21" s="246">
        <v>94</v>
      </c>
      <c r="K21" s="256"/>
      <c r="L21" s="257"/>
      <c r="M21" s="247">
        <v>0</v>
      </c>
      <c r="N21" s="257"/>
    </row>
    <row r="22" spans="1:14">
      <c r="A22" s="16"/>
      <c r="B22" s="14"/>
      <c r="C22" s="18"/>
      <c r="D22" s="9"/>
      <c r="E22" s="68">
        <v>1</v>
      </c>
      <c r="F22" s="242"/>
      <c r="G22" s="242">
        <v>69</v>
      </c>
      <c r="H22" s="246">
        <v>69</v>
      </c>
      <c r="I22" s="242">
        <v>180</v>
      </c>
      <c r="J22" s="246">
        <v>249</v>
      </c>
      <c r="K22" s="256">
        <v>1</v>
      </c>
      <c r="L22" s="257"/>
      <c r="M22" s="247">
        <v>1</v>
      </c>
      <c r="N22" s="257"/>
    </row>
    <row r="23" spans="1:14" ht="12.75" customHeight="1">
      <c r="A23" s="16"/>
      <c r="B23" s="374" t="s">
        <v>18</v>
      </c>
      <c r="C23" s="375"/>
      <c r="D23" s="375"/>
      <c r="E23" s="376"/>
      <c r="F23" s="246">
        <v>2228</v>
      </c>
      <c r="G23" s="246">
        <v>237</v>
      </c>
      <c r="H23" s="248">
        <v>2465</v>
      </c>
      <c r="I23" s="246">
        <v>180</v>
      </c>
      <c r="J23" s="248">
        <v>2645</v>
      </c>
      <c r="K23" s="249">
        <v>978</v>
      </c>
      <c r="L23" s="249">
        <v>173</v>
      </c>
      <c r="M23" s="246">
        <v>1151</v>
      </c>
      <c r="N23" s="246">
        <v>200</v>
      </c>
    </row>
    <row r="24" spans="1:14">
      <c r="A24" s="16"/>
      <c r="B24" s="12"/>
      <c r="C24" s="12"/>
      <c r="D24" s="15"/>
      <c r="E24" s="14">
        <v>13</v>
      </c>
      <c r="F24" s="242">
        <v>1249</v>
      </c>
      <c r="G24" s="242"/>
      <c r="H24" s="246">
        <v>1249</v>
      </c>
      <c r="I24" s="242"/>
      <c r="J24" s="246">
        <v>1249</v>
      </c>
      <c r="K24" s="256">
        <v>762</v>
      </c>
      <c r="L24" s="257">
        <v>120</v>
      </c>
      <c r="M24" s="250">
        <v>882</v>
      </c>
      <c r="N24" s="257">
        <v>136</v>
      </c>
    </row>
    <row r="25" spans="1:14">
      <c r="A25" s="16"/>
      <c r="B25" s="12"/>
      <c r="C25" s="12" t="s">
        <v>0</v>
      </c>
      <c r="D25" s="15"/>
      <c r="E25" s="69">
        <v>12</v>
      </c>
      <c r="F25" s="242">
        <v>207</v>
      </c>
      <c r="G25" s="242"/>
      <c r="H25" s="246">
        <v>207</v>
      </c>
      <c r="I25" s="242"/>
      <c r="J25" s="246">
        <v>207</v>
      </c>
      <c r="K25" s="256">
        <v>6</v>
      </c>
      <c r="L25" s="257">
        <v>1</v>
      </c>
      <c r="M25" s="250">
        <v>7</v>
      </c>
      <c r="N25" s="257">
        <v>1</v>
      </c>
    </row>
    <row r="26" spans="1:14">
      <c r="A26" s="16"/>
      <c r="B26" s="12" t="s">
        <v>7</v>
      </c>
      <c r="C26" s="14"/>
      <c r="D26" s="15"/>
      <c r="E26" s="69">
        <v>11</v>
      </c>
      <c r="F26" s="242">
        <v>86</v>
      </c>
      <c r="G26" s="242"/>
      <c r="H26" s="246">
        <v>86</v>
      </c>
      <c r="I26" s="242"/>
      <c r="J26" s="246">
        <v>86</v>
      </c>
      <c r="K26" s="256">
        <v>3</v>
      </c>
      <c r="L26" s="257">
        <v>1</v>
      </c>
      <c r="M26" s="250">
        <v>4</v>
      </c>
      <c r="N26" s="257">
        <v>1</v>
      </c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42">
        <v>38</v>
      </c>
      <c r="G27" s="242"/>
      <c r="H27" s="246">
        <v>38</v>
      </c>
      <c r="I27" s="242"/>
      <c r="J27" s="246">
        <v>38</v>
      </c>
      <c r="K27" s="256">
        <v>7</v>
      </c>
      <c r="L27" s="257">
        <v>2</v>
      </c>
      <c r="M27" s="250">
        <v>9</v>
      </c>
      <c r="N27" s="257">
        <v>3</v>
      </c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42">
        <v>82</v>
      </c>
      <c r="G28" s="242"/>
      <c r="H28" s="246">
        <v>82</v>
      </c>
      <c r="I28" s="242"/>
      <c r="J28" s="246">
        <v>82</v>
      </c>
      <c r="K28" s="256">
        <v>5</v>
      </c>
      <c r="L28" s="257">
        <v>1</v>
      </c>
      <c r="M28" s="250">
        <v>6</v>
      </c>
      <c r="N28" s="257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42">
        <v>69</v>
      </c>
      <c r="G29" s="242"/>
      <c r="H29" s="246">
        <v>69</v>
      </c>
      <c r="I29" s="242"/>
      <c r="J29" s="246">
        <v>69</v>
      </c>
      <c r="K29" s="256">
        <v>3</v>
      </c>
      <c r="L29" s="257">
        <v>1</v>
      </c>
      <c r="M29" s="250">
        <v>4</v>
      </c>
      <c r="N29" s="257">
        <v>1</v>
      </c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42">
        <v>170</v>
      </c>
      <c r="G30" s="242"/>
      <c r="H30" s="246">
        <v>170</v>
      </c>
      <c r="I30" s="242"/>
      <c r="J30" s="246">
        <v>170</v>
      </c>
      <c r="K30" s="256">
        <v>3</v>
      </c>
      <c r="L30" s="257">
        <v>1</v>
      </c>
      <c r="M30" s="250">
        <v>4</v>
      </c>
      <c r="N30" s="257">
        <v>1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42">
        <v>336</v>
      </c>
      <c r="G31" s="242"/>
      <c r="H31" s="246">
        <v>336</v>
      </c>
      <c r="I31" s="242"/>
      <c r="J31" s="246">
        <v>336</v>
      </c>
      <c r="K31" s="256">
        <v>1</v>
      </c>
      <c r="L31" s="257">
        <v>2</v>
      </c>
      <c r="M31" s="250">
        <v>3</v>
      </c>
      <c r="N31" s="257">
        <v>2</v>
      </c>
    </row>
    <row r="32" spans="1:14">
      <c r="A32" s="16"/>
      <c r="B32" s="12" t="s">
        <v>9</v>
      </c>
      <c r="C32" s="68"/>
      <c r="D32" s="15"/>
      <c r="E32" s="69">
        <v>5</v>
      </c>
      <c r="F32" s="242">
        <v>63</v>
      </c>
      <c r="G32" s="242"/>
      <c r="H32" s="246">
        <v>63</v>
      </c>
      <c r="I32" s="242"/>
      <c r="J32" s="246">
        <v>63</v>
      </c>
      <c r="K32" s="256">
        <v>5</v>
      </c>
      <c r="L32" s="257">
        <v>3</v>
      </c>
      <c r="M32" s="250">
        <v>8</v>
      </c>
      <c r="N32" s="257">
        <v>5</v>
      </c>
    </row>
    <row r="33" spans="1:14">
      <c r="A33" s="16"/>
      <c r="B33" s="12"/>
      <c r="C33" s="12"/>
      <c r="D33" s="15"/>
      <c r="E33" s="69">
        <v>4</v>
      </c>
      <c r="F33" s="242">
        <v>232</v>
      </c>
      <c r="G33" s="242"/>
      <c r="H33" s="246">
        <v>232</v>
      </c>
      <c r="I33" s="242"/>
      <c r="J33" s="246">
        <v>232</v>
      </c>
      <c r="K33" s="256">
        <v>1</v>
      </c>
      <c r="L33" s="257">
        <v>2</v>
      </c>
      <c r="M33" s="250">
        <v>3</v>
      </c>
      <c r="N33" s="257">
        <v>3</v>
      </c>
    </row>
    <row r="34" spans="1:14">
      <c r="A34" s="16"/>
      <c r="B34" s="12"/>
      <c r="C34" s="12" t="s">
        <v>1</v>
      </c>
      <c r="D34" s="15"/>
      <c r="E34" s="69">
        <v>3</v>
      </c>
      <c r="F34" s="242"/>
      <c r="G34" s="242">
        <v>155</v>
      </c>
      <c r="H34" s="246">
        <v>155</v>
      </c>
      <c r="I34" s="242"/>
      <c r="J34" s="246">
        <v>155</v>
      </c>
      <c r="K34" s="256">
        <v>2</v>
      </c>
      <c r="L34" s="257"/>
      <c r="M34" s="250">
        <v>2</v>
      </c>
      <c r="N34" s="257"/>
    </row>
    <row r="35" spans="1:14">
      <c r="A35" s="16"/>
      <c r="B35" s="12"/>
      <c r="C35" s="12"/>
      <c r="D35" s="15"/>
      <c r="E35" s="69">
        <v>2</v>
      </c>
      <c r="F35" s="242"/>
      <c r="G35" s="242">
        <v>122</v>
      </c>
      <c r="H35" s="246">
        <v>122</v>
      </c>
      <c r="I35" s="242"/>
      <c r="J35" s="246">
        <v>122</v>
      </c>
      <c r="K35" s="256">
        <v>1</v>
      </c>
      <c r="L35" s="257"/>
      <c r="M35" s="250">
        <v>1</v>
      </c>
      <c r="N35" s="257"/>
    </row>
    <row r="36" spans="1:14">
      <c r="A36" s="16"/>
      <c r="B36" s="14"/>
      <c r="C36" s="14"/>
      <c r="D36" s="15"/>
      <c r="E36" s="68">
        <v>1</v>
      </c>
      <c r="F36" s="242"/>
      <c r="G36" s="242">
        <v>79</v>
      </c>
      <c r="H36" s="246">
        <v>79</v>
      </c>
      <c r="I36" s="242">
        <v>128</v>
      </c>
      <c r="J36" s="246">
        <v>207</v>
      </c>
      <c r="K36" s="256">
        <v>1</v>
      </c>
      <c r="L36" s="257">
        <v>1</v>
      </c>
      <c r="M36" s="250">
        <v>2</v>
      </c>
      <c r="N36" s="257">
        <v>1</v>
      </c>
    </row>
    <row r="37" spans="1:14" ht="12.75" customHeight="1">
      <c r="A37" s="16"/>
      <c r="B37" s="374" t="s">
        <v>19</v>
      </c>
      <c r="C37" s="375"/>
      <c r="D37" s="375"/>
      <c r="E37" s="375"/>
      <c r="F37" s="249">
        <v>2532</v>
      </c>
      <c r="G37" s="246">
        <v>356</v>
      </c>
      <c r="H37" s="251">
        <v>2888</v>
      </c>
      <c r="I37" s="252">
        <v>128</v>
      </c>
      <c r="J37" s="248">
        <v>3016</v>
      </c>
      <c r="K37" s="249">
        <v>800</v>
      </c>
      <c r="L37" s="246">
        <v>135</v>
      </c>
      <c r="M37" s="248">
        <v>935</v>
      </c>
      <c r="N37" s="249">
        <v>155</v>
      </c>
    </row>
    <row r="38" spans="1:14">
      <c r="A38" s="16"/>
      <c r="B38" s="68"/>
      <c r="C38" s="68"/>
      <c r="D38" s="19"/>
      <c r="E38" s="69">
        <v>13</v>
      </c>
      <c r="F38" s="242"/>
      <c r="G38" s="242"/>
      <c r="H38" s="246">
        <v>0</v>
      </c>
      <c r="I38" s="242"/>
      <c r="J38" s="246">
        <v>0</v>
      </c>
      <c r="K38" s="243"/>
      <c r="L38" s="243"/>
      <c r="M38" s="250">
        <v>0</v>
      </c>
      <c r="N38" s="243"/>
    </row>
    <row r="39" spans="1:14">
      <c r="A39" s="16"/>
      <c r="B39" s="12" t="s">
        <v>1</v>
      </c>
      <c r="C39" s="12" t="s">
        <v>0</v>
      </c>
      <c r="D39" s="15" t="s">
        <v>21</v>
      </c>
      <c r="E39" s="69">
        <v>12</v>
      </c>
      <c r="F39" s="242"/>
      <c r="G39" s="242"/>
      <c r="H39" s="246">
        <v>0</v>
      </c>
      <c r="I39" s="242"/>
      <c r="J39" s="246">
        <v>0</v>
      </c>
      <c r="K39" s="243"/>
      <c r="L39" s="243"/>
      <c r="M39" s="250">
        <v>0</v>
      </c>
      <c r="N39" s="243"/>
    </row>
    <row r="40" spans="1:14">
      <c r="A40" s="16"/>
      <c r="B40" s="12" t="s">
        <v>10</v>
      </c>
      <c r="C40" s="12"/>
      <c r="D40" s="15" t="s">
        <v>10</v>
      </c>
      <c r="E40" s="69">
        <v>11</v>
      </c>
      <c r="F40" s="242"/>
      <c r="G40" s="242"/>
      <c r="H40" s="246">
        <v>0</v>
      </c>
      <c r="I40" s="242"/>
      <c r="J40" s="246">
        <v>0</v>
      </c>
      <c r="K40" s="243"/>
      <c r="L40" s="243"/>
      <c r="M40" s="250">
        <v>0</v>
      </c>
      <c r="N40" s="243"/>
    </row>
    <row r="41" spans="1:14">
      <c r="A41" s="16"/>
      <c r="B41" s="12" t="s">
        <v>11</v>
      </c>
      <c r="C41" s="68"/>
      <c r="D41" s="15" t="s">
        <v>2</v>
      </c>
      <c r="E41" s="69">
        <v>10</v>
      </c>
      <c r="F41" s="242"/>
      <c r="G41" s="242"/>
      <c r="H41" s="246">
        <v>0</v>
      </c>
      <c r="I41" s="242"/>
      <c r="J41" s="246">
        <v>0</v>
      </c>
      <c r="K41" s="243"/>
      <c r="L41" s="243"/>
      <c r="M41" s="250">
        <v>0</v>
      </c>
      <c r="N41" s="243"/>
    </row>
    <row r="42" spans="1:14">
      <c r="A42" s="16"/>
      <c r="B42" s="12" t="s">
        <v>4</v>
      </c>
      <c r="C42" s="12"/>
      <c r="D42" s="15" t="s">
        <v>27</v>
      </c>
      <c r="E42" s="69">
        <v>9</v>
      </c>
      <c r="F42" s="242"/>
      <c r="G42" s="242"/>
      <c r="H42" s="246">
        <v>0</v>
      </c>
      <c r="I42" s="242"/>
      <c r="J42" s="246">
        <v>0</v>
      </c>
      <c r="K42" s="243"/>
      <c r="L42" s="243"/>
      <c r="M42" s="250">
        <v>0</v>
      </c>
      <c r="N42" s="243"/>
    </row>
    <row r="43" spans="1:14">
      <c r="A43" s="16"/>
      <c r="B43" s="12" t="s">
        <v>3</v>
      </c>
      <c r="C43" s="12" t="s">
        <v>5</v>
      </c>
      <c r="D43" s="15" t="s">
        <v>1</v>
      </c>
      <c r="E43" s="69">
        <v>8</v>
      </c>
      <c r="F43" s="242"/>
      <c r="G43" s="242"/>
      <c r="H43" s="246">
        <v>0</v>
      </c>
      <c r="I43" s="242"/>
      <c r="J43" s="246">
        <v>0</v>
      </c>
      <c r="K43" s="243"/>
      <c r="L43" s="243"/>
      <c r="M43" s="250">
        <v>0</v>
      </c>
      <c r="N43" s="243"/>
    </row>
    <row r="44" spans="1:14">
      <c r="A44" s="16"/>
      <c r="B44" s="12" t="s">
        <v>4</v>
      </c>
      <c r="C44" s="12"/>
      <c r="D44" s="15" t="s">
        <v>26</v>
      </c>
      <c r="E44" s="69">
        <v>7</v>
      </c>
      <c r="F44" s="242"/>
      <c r="G44" s="242"/>
      <c r="H44" s="246">
        <v>0</v>
      </c>
      <c r="I44" s="242"/>
      <c r="J44" s="246">
        <v>0</v>
      </c>
      <c r="K44" s="243"/>
      <c r="L44" s="243"/>
      <c r="M44" s="250">
        <v>0</v>
      </c>
      <c r="N44" s="243"/>
    </row>
    <row r="45" spans="1:14">
      <c r="A45" s="16"/>
      <c r="B45" s="12" t="s">
        <v>1</v>
      </c>
      <c r="C45" s="12"/>
      <c r="D45" s="15" t="s">
        <v>22</v>
      </c>
      <c r="E45" s="69">
        <v>6</v>
      </c>
      <c r="F45" s="242"/>
      <c r="G45" s="242"/>
      <c r="H45" s="246">
        <v>0</v>
      </c>
      <c r="I45" s="242"/>
      <c r="J45" s="246">
        <v>0</v>
      </c>
      <c r="K45" s="243"/>
      <c r="L45" s="243"/>
      <c r="M45" s="250">
        <v>0</v>
      </c>
      <c r="N45" s="243"/>
    </row>
    <row r="46" spans="1:14">
      <c r="A46" s="16"/>
      <c r="B46" s="12" t="s">
        <v>12</v>
      </c>
      <c r="C46" s="68"/>
      <c r="D46" s="15" t="s">
        <v>2</v>
      </c>
      <c r="E46" s="69">
        <v>5</v>
      </c>
      <c r="F46" s="242"/>
      <c r="G46" s="242"/>
      <c r="H46" s="246">
        <v>0</v>
      </c>
      <c r="I46" s="242"/>
      <c r="J46" s="246">
        <v>0</v>
      </c>
      <c r="K46" s="243"/>
      <c r="L46" s="243"/>
      <c r="M46" s="250">
        <v>0</v>
      </c>
      <c r="N46" s="243"/>
    </row>
    <row r="47" spans="1:14">
      <c r="A47" s="16"/>
      <c r="B47" s="12"/>
      <c r="C47" s="12"/>
      <c r="D47" s="15" t="s">
        <v>7</v>
      </c>
      <c r="E47" s="69">
        <v>4</v>
      </c>
      <c r="F47" s="242"/>
      <c r="G47" s="242"/>
      <c r="H47" s="246">
        <v>0</v>
      </c>
      <c r="I47" s="242"/>
      <c r="J47" s="246">
        <v>0</v>
      </c>
      <c r="K47" s="243"/>
      <c r="L47" s="243"/>
      <c r="M47" s="250">
        <v>0</v>
      </c>
      <c r="N47" s="243"/>
    </row>
    <row r="48" spans="1:14">
      <c r="A48" s="16"/>
      <c r="B48" s="12"/>
      <c r="C48" s="12" t="s">
        <v>1</v>
      </c>
      <c r="D48" s="15" t="s">
        <v>1</v>
      </c>
      <c r="E48" s="69">
        <v>3</v>
      </c>
      <c r="F48" s="242"/>
      <c r="G48" s="242"/>
      <c r="H48" s="246">
        <v>0</v>
      </c>
      <c r="I48" s="242"/>
      <c r="J48" s="246">
        <v>0</v>
      </c>
      <c r="K48" s="243"/>
      <c r="L48" s="243"/>
      <c r="M48" s="250">
        <v>0</v>
      </c>
      <c r="N48" s="243"/>
    </row>
    <row r="49" spans="1:14">
      <c r="A49" s="16"/>
      <c r="B49" s="12"/>
      <c r="C49" s="12"/>
      <c r="D49" s="15" t="s">
        <v>3</v>
      </c>
      <c r="E49" s="69">
        <v>2</v>
      </c>
      <c r="F49" s="242"/>
      <c r="G49" s="242"/>
      <c r="H49" s="246">
        <v>0</v>
      </c>
      <c r="I49" s="242"/>
      <c r="J49" s="246">
        <v>0</v>
      </c>
      <c r="K49" s="243"/>
      <c r="L49" s="243"/>
      <c r="M49" s="250">
        <v>0</v>
      </c>
      <c r="N49" s="243"/>
    </row>
    <row r="50" spans="1:14">
      <c r="A50" s="16"/>
      <c r="B50" s="14"/>
      <c r="C50" s="15"/>
      <c r="D50" s="14"/>
      <c r="E50" s="68">
        <v>1</v>
      </c>
      <c r="F50" s="244"/>
      <c r="G50" s="244"/>
      <c r="H50" s="253">
        <v>0</v>
      </c>
      <c r="I50" s="244">
        <v>40</v>
      </c>
      <c r="J50" s="253">
        <v>40</v>
      </c>
      <c r="K50" s="245"/>
      <c r="L50" s="245"/>
      <c r="M50" s="254">
        <v>0</v>
      </c>
      <c r="N50" s="245"/>
    </row>
    <row r="51" spans="1:14" ht="12.75" customHeight="1">
      <c r="A51" s="61"/>
      <c r="B51" s="382" t="s">
        <v>20</v>
      </c>
      <c r="C51" s="382"/>
      <c r="D51" s="382"/>
      <c r="E51" s="382"/>
      <c r="F51" s="246">
        <v>0</v>
      </c>
      <c r="G51" s="246">
        <v>0</v>
      </c>
      <c r="H51" s="246">
        <v>0</v>
      </c>
      <c r="I51" s="246">
        <v>40</v>
      </c>
      <c r="J51" s="246">
        <v>40</v>
      </c>
      <c r="K51" s="246">
        <v>0</v>
      </c>
      <c r="L51" s="246">
        <v>0</v>
      </c>
      <c r="M51" s="246">
        <v>0</v>
      </c>
      <c r="N51" s="246">
        <v>0</v>
      </c>
    </row>
    <row r="52" spans="1:14">
      <c r="A52" s="61"/>
      <c r="B52" s="374" t="s">
        <v>37</v>
      </c>
      <c r="C52" s="375"/>
      <c r="D52" s="375"/>
      <c r="E52" s="376"/>
      <c r="F52" s="242"/>
      <c r="G52" s="242"/>
      <c r="H52" s="242"/>
      <c r="I52" s="242"/>
      <c r="J52" s="242"/>
      <c r="K52" s="242"/>
      <c r="L52" s="242">
        <v>11</v>
      </c>
      <c r="M52" s="242"/>
      <c r="N52" s="242">
        <v>13</v>
      </c>
    </row>
    <row r="53" spans="1:14" ht="12.75" customHeight="1">
      <c r="A53" s="61"/>
      <c r="B53" s="381" t="s">
        <v>40</v>
      </c>
      <c r="C53" s="381"/>
      <c r="D53" s="381"/>
      <c r="E53" s="381"/>
      <c r="F53" s="255">
        <v>4760</v>
      </c>
      <c r="G53" s="255">
        <v>593</v>
      </c>
      <c r="H53" s="255">
        <v>5353</v>
      </c>
      <c r="I53" s="255">
        <v>348</v>
      </c>
      <c r="J53" s="255">
        <v>5701</v>
      </c>
      <c r="K53" s="255">
        <v>1778</v>
      </c>
      <c r="L53" s="255">
        <v>319</v>
      </c>
      <c r="M53" s="255">
        <v>2086</v>
      </c>
      <c r="N53" s="255">
        <v>368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"/>
    <protectedRange sqref="D2:J3 F4" name="Cabecalho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P18" sqref="P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50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51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65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67" t="s">
        <v>16</v>
      </c>
      <c r="G9" s="67" t="s">
        <v>17</v>
      </c>
      <c r="H9" s="67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23"/>
      <c r="D10" s="9"/>
      <c r="E10" s="69">
        <v>13</v>
      </c>
      <c r="F10" s="258">
        <v>619</v>
      </c>
      <c r="G10" s="258">
        <v>10</v>
      </c>
      <c r="H10" s="259">
        <v>629</v>
      </c>
      <c r="I10" s="258"/>
      <c r="J10" s="259">
        <v>629</v>
      </c>
      <c r="K10" s="260">
        <v>820</v>
      </c>
      <c r="L10" s="260">
        <v>172</v>
      </c>
      <c r="M10" s="261">
        <v>992</v>
      </c>
      <c r="N10" s="260">
        <v>218</v>
      </c>
    </row>
    <row r="11" spans="1:14">
      <c r="A11" s="16"/>
      <c r="B11" s="12" t="s">
        <v>1</v>
      </c>
      <c r="C11" s="17" t="s">
        <v>0</v>
      </c>
      <c r="D11" s="9"/>
      <c r="E11" s="69">
        <v>12</v>
      </c>
      <c r="F11" s="258">
        <v>52</v>
      </c>
      <c r="G11" s="258">
        <v>1</v>
      </c>
      <c r="H11" s="259">
        <v>53</v>
      </c>
      <c r="I11" s="258"/>
      <c r="J11" s="259">
        <v>53</v>
      </c>
      <c r="K11" s="260"/>
      <c r="L11" s="260"/>
      <c r="M11" s="261">
        <v>0</v>
      </c>
      <c r="N11" s="260"/>
    </row>
    <row r="12" spans="1:14">
      <c r="A12" s="16"/>
      <c r="B12" s="12" t="s">
        <v>2</v>
      </c>
      <c r="C12" s="18"/>
      <c r="D12" s="13" t="s">
        <v>6</v>
      </c>
      <c r="E12" s="69">
        <v>11</v>
      </c>
      <c r="F12" s="258">
        <v>38</v>
      </c>
      <c r="G12" s="258">
        <v>3</v>
      </c>
      <c r="H12" s="259">
        <v>41</v>
      </c>
      <c r="I12" s="258"/>
      <c r="J12" s="259">
        <v>41</v>
      </c>
      <c r="K12" s="260"/>
      <c r="L12" s="260"/>
      <c r="M12" s="261">
        <v>0</v>
      </c>
      <c r="N12" s="260"/>
    </row>
    <row r="13" spans="1:14">
      <c r="A13" s="16"/>
      <c r="B13" s="12" t="s">
        <v>1</v>
      </c>
      <c r="C13" s="17"/>
      <c r="D13" s="13" t="s">
        <v>10</v>
      </c>
      <c r="E13" s="69">
        <v>10</v>
      </c>
      <c r="F13" s="258">
        <v>39</v>
      </c>
      <c r="G13" s="258">
        <v>1</v>
      </c>
      <c r="H13" s="259">
        <v>40</v>
      </c>
      <c r="I13" s="258"/>
      <c r="J13" s="259">
        <v>40</v>
      </c>
      <c r="K13" s="260">
        <v>3</v>
      </c>
      <c r="L13" s="260">
        <v>1</v>
      </c>
      <c r="M13" s="261">
        <v>4</v>
      </c>
      <c r="N13" s="260">
        <v>1</v>
      </c>
    </row>
    <row r="14" spans="1:14">
      <c r="A14" s="16"/>
      <c r="B14" s="12" t="s">
        <v>3</v>
      </c>
      <c r="C14" s="17"/>
      <c r="D14" s="13" t="s">
        <v>25</v>
      </c>
      <c r="E14" s="69">
        <v>9</v>
      </c>
      <c r="F14" s="258">
        <v>22</v>
      </c>
      <c r="G14" s="258">
        <v>7</v>
      </c>
      <c r="H14" s="259">
        <v>29</v>
      </c>
      <c r="I14" s="258"/>
      <c r="J14" s="259">
        <v>29</v>
      </c>
      <c r="K14" s="260">
        <v>2</v>
      </c>
      <c r="L14" s="260"/>
      <c r="M14" s="261">
        <v>2</v>
      </c>
      <c r="N14" s="260"/>
    </row>
    <row r="15" spans="1:14">
      <c r="A15" s="16"/>
      <c r="B15" s="12" t="s">
        <v>4</v>
      </c>
      <c r="C15" s="17" t="s">
        <v>5</v>
      </c>
      <c r="D15" s="13" t="s">
        <v>22</v>
      </c>
      <c r="E15" s="69">
        <v>8</v>
      </c>
      <c r="F15" s="258">
        <v>69</v>
      </c>
      <c r="G15" s="258">
        <v>9</v>
      </c>
      <c r="H15" s="259">
        <v>78</v>
      </c>
      <c r="I15" s="258"/>
      <c r="J15" s="259">
        <v>78</v>
      </c>
      <c r="K15" s="260"/>
      <c r="L15" s="260">
        <v>1</v>
      </c>
      <c r="M15" s="261">
        <v>1</v>
      </c>
      <c r="N15" s="260">
        <v>1</v>
      </c>
    </row>
    <row r="16" spans="1:14">
      <c r="A16" s="16"/>
      <c r="B16" s="12" t="s">
        <v>6</v>
      </c>
      <c r="C16" s="17"/>
      <c r="D16" s="13" t="s">
        <v>12</v>
      </c>
      <c r="E16" s="69">
        <v>7</v>
      </c>
      <c r="F16" s="258">
        <v>65</v>
      </c>
      <c r="G16" s="258">
        <v>10</v>
      </c>
      <c r="H16" s="259">
        <v>75</v>
      </c>
      <c r="I16" s="258"/>
      <c r="J16" s="259">
        <v>75</v>
      </c>
      <c r="K16" s="260"/>
      <c r="L16" s="260"/>
      <c r="M16" s="261">
        <v>0</v>
      </c>
      <c r="N16" s="260"/>
    </row>
    <row r="17" spans="1:14">
      <c r="A17" s="16"/>
      <c r="B17" s="12" t="s">
        <v>7</v>
      </c>
      <c r="C17" s="18"/>
      <c r="D17" s="13" t="s">
        <v>4</v>
      </c>
      <c r="E17" s="69">
        <v>6</v>
      </c>
      <c r="F17" s="258">
        <v>137</v>
      </c>
      <c r="G17" s="258">
        <v>10</v>
      </c>
      <c r="H17" s="259">
        <v>147</v>
      </c>
      <c r="I17" s="258"/>
      <c r="J17" s="259">
        <v>147</v>
      </c>
      <c r="K17" s="260">
        <v>1</v>
      </c>
      <c r="L17" s="260"/>
      <c r="M17" s="261">
        <v>1</v>
      </c>
      <c r="N17" s="260"/>
    </row>
    <row r="18" spans="1:14">
      <c r="A18" s="16"/>
      <c r="B18" s="12" t="s">
        <v>1</v>
      </c>
      <c r="C18" s="17"/>
      <c r="D18" s="13" t="s">
        <v>9</v>
      </c>
      <c r="E18" s="69">
        <v>5</v>
      </c>
      <c r="F18" s="258">
        <v>285</v>
      </c>
      <c r="G18" s="258">
        <v>8</v>
      </c>
      <c r="H18" s="259">
        <v>293</v>
      </c>
      <c r="I18" s="258"/>
      <c r="J18" s="259">
        <v>293</v>
      </c>
      <c r="K18" s="260"/>
      <c r="L18" s="260"/>
      <c r="M18" s="261">
        <v>0</v>
      </c>
      <c r="N18" s="260"/>
    </row>
    <row r="19" spans="1:14">
      <c r="A19" s="16"/>
      <c r="B19" s="12"/>
      <c r="C19" s="17"/>
      <c r="D19" s="13" t="s">
        <v>12</v>
      </c>
      <c r="E19" s="69">
        <v>4</v>
      </c>
      <c r="F19" s="258">
        <v>39</v>
      </c>
      <c r="G19" s="258">
        <v>0</v>
      </c>
      <c r="H19" s="259">
        <v>39</v>
      </c>
      <c r="I19" s="258"/>
      <c r="J19" s="259">
        <v>39</v>
      </c>
      <c r="K19" s="260">
        <v>1</v>
      </c>
      <c r="L19" s="260"/>
      <c r="M19" s="261">
        <v>1</v>
      </c>
      <c r="N19" s="260">
        <v>2</v>
      </c>
    </row>
    <row r="20" spans="1:14">
      <c r="A20" s="16"/>
      <c r="B20" s="12"/>
      <c r="C20" s="17" t="s">
        <v>1</v>
      </c>
      <c r="D20" s="9"/>
      <c r="E20" s="69">
        <v>3</v>
      </c>
      <c r="F20" s="258">
        <v>2</v>
      </c>
      <c r="G20" s="258">
        <v>38</v>
      </c>
      <c r="H20" s="259">
        <v>40</v>
      </c>
      <c r="I20" s="258"/>
      <c r="J20" s="259">
        <v>40</v>
      </c>
      <c r="K20" s="260"/>
      <c r="L20" s="260"/>
      <c r="M20" s="261">
        <v>0</v>
      </c>
      <c r="N20" s="260"/>
    </row>
    <row r="21" spans="1:14">
      <c r="A21" s="16"/>
      <c r="B21" s="12"/>
      <c r="C21" s="17"/>
      <c r="D21" s="9"/>
      <c r="E21" s="69">
        <v>2</v>
      </c>
      <c r="F21" s="258">
        <v>3</v>
      </c>
      <c r="G21" s="258">
        <v>49</v>
      </c>
      <c r="H21" s="259">
        <v>52</v>
      </c>
      <c r="I21" s="258"/>
      <c r="J21" s="259">
        <v>52</v>
      </c>
      <c r="K21" s="260"/>
      <c r="L21" s="260"/>
      <c r="M21" s="261">
        <v>0</v>
      </c>
      <c r="N21" s="260"/>
    </row>
    <row r="22" spans="1:14">
      <c r="A22" s="16"/>
      <c r="B22" s="14"/>
      <c r="C22" s="18"/>
      <c r="D22" s="9"/>
      <c r="E22" s="68">
        <v>1</v>
      </c>
      <c r="F22" s="258">
        <v>0</v>
      </c>
      <c r="G22" s="258">
        <v>11</v>
      </c>
      <c r="H22" s="259">
        <v>11</v>
      </c>
      <c r="I22" s="258">
        <v>82</v>
      </c>
      <c r="J22" s="259">
        <v>93</v>
      </c>
      <c r="K22" s="260"/>
      <c r="L22" s="260"/>
      <c r="M22" s="261">
        <v>0</v>
      </c>
      <c r="N22" s="260"/>
    </row>
    <row r="23" spans="1:14" ht="12.75" customHeight="1">
      <c r="A23" s="16"/>
      <c r="B23" s="374" t="s">
        <v>18</v>
      </c>
      <c r="C23" s="375"/>
      <c r="D23" s="375"/>
      <c r="E23" s="376"/>
      <c r="F23" s="259">
        <v>1370</v>
      </c>
      <c r="G23" s="259">
        <v>157</v>
      </c>
      <c r="H23" s="262">
        <v>1527</v>
      </c>
      <c r="I23" s="259">
        <v>82</v>
      </c>
      <c r="J23" s="262">
        <v>1609</v>
      </c>
      <c r="K23" s="259">
        <v>827</v>
      </c>
      <c r="L23" s="263">
        <v>174</v>
      </c>
      <c r="M23" s="259">
        <v>1001</v>
      </c>
      <c r="N23" s="259">
        <v>222</v>
      </c>
    </row>
    <row r="24" spans="1:14">
      <c r="A24" s="16"/>
      <c r="B24" s="12"/>
      <c r="C24" s="12"/>
      <c r="D24" s="15"/>
      <c r="E24" s="14">
        <v>13</v>
      </c>
      <c r="F24" s="258">
        <v>1120</v>
      </c>
      <c r="G24" s="258">
        <v>10</v>
      </c>
      <c r="H24" s="259">
        <v>1130</v>
      </c>
      <c r="I24" s="258"/>
      <c r="J24" s="259">
        <v>1130</v>
      </c>
      <c r="K24" s="260">
        <v>666</v>
      </c>
      <c r="L24" s="260">
        <v>75</v>
      </c>
      <c r="M24" s="264">
        <v>741</v>
      </c>
      <c r="N24" s="260">
        <v>94</v>
      </c>
    </row>
    <row r="25" spans="1:14">
      <c r="A25" s="16"/>
      <c r="B25" s="12"/>
      <c r="C25" s="12" t="s">
        <v>0</v>
      </c>
      <c r="D25" s="15"/>
      <c r="E25" s="69">
        <v>12</v>
      </c>
      <c r="F25" s="258">
        <v>70</v>
      </c>
      <c r="G25" s="258">
        <v>2</v>
      </c>
      <c r="H25" s="259">
        <v>72</v>
      </c>
      <c r="I25" s="258"/>
      <c r="J25" s="259">
        <v>72</v>
      </c>
      <c r="K25" s="260"/>
      <c r="L25" s="260"/>
      <c r="M25" s="264">
        <v>0</v>
      </c>
      <c r="N25" s="260"/>
    </row>
    <row r="26" spans="1:14">
      <c r="A26" s="16"/>
      <c r="B26" s="12" t="s">
        <v>7</v>
      </c>
      <c r="C26" s="14"/>
      <c r="D26" s="15"/>
      <c r="E26" s="69">
        <v>11</v>
      </c>
      <c r="F26" s="258">
        <v>33</v>
      </c>
      <c r="G26" s="258">
        <v>0</v>
      </c>
      <c r="H26" s="259">
        <v>33</v>
      </c>
      <c r="I26" s="258"/>
      <c r="J26" s="259">
        <v>33</v>
      </c>
      <c r="K26" s="260">
        <v>1</v>
      </c>
      <c r="L26" s="260"/>
      <c r="M26" s="264">
        <v>1</v>
      </c>
      <c r="N26" s="260"/>
    </row>
    <row r="27" spans="1:14">
      <c r="A27" s="16"/>
      <c r="B27" s="12" t="s">
        <v>8</v>
      </c>
      <c r="C27" s="12"/>
      <c r="D27" s="15" t="s">
        <v>26</v>
      </c>
      <c r="E27" s="69">
        <v>10</v>
      </c>
      <c r="F27" s="258">
        <v>29</v>
      </c>
      <c r="G27" s="258">
        <v>2</v>
      </c>
      <c r="H27" s="259">
        <v>31</v>
      </c>
      <c r="I27" s="258"/>
      <c r="J27" s="259">
        <v>31</v>
      </c>
      <c r="K27" s="260">
        <v>1</v>
      </c>
      <c r="L27" s="260"/>
      <c r="M27" s="264">
        <v>1</v>
      </c>
      <c r="N27" s="260"/>
    </row>
    <row r="28" spans="1:14">
      <c r="A28" s="16"/>
      <c r="B28" s="12" t="s">
        <v>0</v>
      </c>
      <c r="C28" s="12"/>
      <c r="D28" s="15" t="s">
        <v>8</v>
      </c>
      <c r="E28" s="69">
        <v>9</v>
      </c>
      <c r="F28" s="258">
        <v>17</v>
      </c>
      <c r="G28" s="258">
        <v>1</v>
      </c>
      <c r="H28" s="259">
        <v>18</v>
      </c>
      <c r="I28" s="258"/>
      <c r="J28" s="259">
        <v>18</v>
      </c>
      <c r="K28" s="260">
        <v>1</v>
      </c>
      <c r="L28" s="260"/>
      <c r="M28" s="264">
        <v>1</v>
      </c>
      <c r="N28" s="260"/>
    </row>
    <row r="29" spans="1:14">
      <c r="A29" s="16"/>
      <c r="B29" s="12" t="s">
        <v>2</v>
      </c>
      <c r="C29" s="12" t="s">
        <v>5</v>
      </c>
      <c r="D29" s="15" t="s">
        <v>27</v>
      </c>
      <c r="E29" s="69">
        <v>8</v>
      </c>
      <c r="F29" s="258">
        <v>122</v>
      </c>
      <c r="G29" s="258">
        <v>5</v>
      </c>
      <c r="H29" s="259">
        <v>127</v>
      </c>
      <c r="I29" s="258"/>
      <c r="J29" s="259">
        <v>127</v>
      </c>
      <c r="K29" s="260"/>
      <c r="L29" s="260"/>
      <c r="M29" s="264">
        <v>0</v>
      </c>
      <c r="N29" s="260"/>
    </row>
    <row r="30" spans="1:14">
      <c r="A30" s="16"/>
      <c r="B30" s="12" t="s">
        <v>4</v>
      </c>
      <c r="C30" s="12"/>
      <c r="D30" s="15" t="s">
        <v>4</v>
      </c>
      <c r="E30" s="69">
        <v>7</v>
      </c>
      <c r="F30" s="258">
        <v>83</v>
      </c>
      <c r="G30" s="258">
        <v>4</v>
      </c>
      <c r="H30" s="259">
        <v>87</v>
      </c>
      <c r="I30" s="258"/>
      <c r="J30" s="259">
        <v>87</v>
      </c>
      <c r="K30" s="260"/>
      <c r="L30" s="260">
        <v>1</v>
      </c>
      <c r="M30" s="264">
        <v>1</v>
      </c>
      <c r="N30" s="260">
        <v>2</v>
      </c>
    </row>
    <row r="31" spans="1:14">
      <c r="A31" s="16"/>
      <c r="B31" s="12" t="s">
        <v>0</v>
      </c>
      <c r="C31" s="12"/>
      <c r="D31" s="15" t="s">
        <v>9</v>
      </c>
      <c r="E31" s="69">
        <v>6</v>
      </c>
      <c r="F31" s="258">
        <v>126</v>
      </c>
      <c r="G31" s="258">
        <v>11</v>
      </c>
      <c r="H31" s="259">
        <v>137</v>
      </c>
      <c r="I31" s="258"/>
      <c r="J31" s="259">
        <v>137</v>
      </c>
      <c r="K31" s="260">
        <v>1</v>
      </c>
      <c r="L31" s="260">
        <v>1</v>
      </c>
      <c r="M31" s="264">
        <v>2</v>
      </c>
      <c r="N31" s="260">
        <v>1</v>
      </c>
    </row>
    <row r="32" spans="1:14">
      <c r="A32" s="16"/>
      <c r="B32" s="12" t="s">
        <v>9</v>
      </c>
      <c r="C32" s="68"/>
      <c r="D32" s="15"/>
      <c r="E32" s="69">
        <v>5</v>
      </c>
      <c r="F32" s="258">
        <v>147</v>
      </c>
      <c r="G32" s="258">
        <v>7</v>
      </c>
      <c r="H32" s="259">
        <v>154</v>
      </c>
      <c r="I32" s="258"/>
      <c r="J32" s="259">
        <v>154</v>
      </c>
      <c r="K32" s="260"/>
      <c r="L32" s="260">
        <v>1</v>
      </c>
      <c r="M32" s="264">
        <v>1</v>
      </c>
      <c r="N32" s="260">
        <v>2</v>
      </c>
    </row>
    <row r="33" spans="1:14">
      <c r="A33" s="16"/>
      <c r="B33" s="12"/>
      <c r="C33" s="12"/>
      <c r="D33" s="15"/>
      <c r="E33" s="69">
        <v>4</v>
      </c>
      <c r="F33" s="258">
        <v>55</v>
      </c>
      <c r="G33" s="258">
        <v>5</v>
      </c>
      <c r="H33" s="259">
        <v>60</v>
      </c>
      <c r="I33" s="258"/>
      <c r="J33" s="259">
        <v>60</v>
      </c>
      <c r="K33" s="260"/>
      <c r="L33" s="260">
        <v>1</v>
      </c>
      <c r="M33" s="264">
        <v>1</v>
      </c>
      <c r="N33" s="260">
        <v>2</v>
      </c>
    </row>
    <row r="34" spans="1:14">
      <c r="A34" s="16"/>
      <c r="B34" s="12"/>
      <c r="C34" s="12" t="s">
        <v>1</v>
      </c>
      <c r="D34" s="15"/>
      <c r="E34" s="69">
        <v>3</v>
      </c>
      <c r="F34" s="258">
        <v>2</v>
      </c>
      <c r="G34" s="258">
        <v>47</v>
      </c>
      <c r="H34" s="259">
        <v>49</v>
      </c>
      <c r="I34" s="258"/>
      <c r="J34" s="259">
        <v>49</v>
      </c>
      <c r="K34" s="260"/>
      <c r="L34" s="260">
        <v>1</v>
      </c>
      <c r="M34" s="264">
        <v>1</v>
      </c>
      <c r="N34" s="260">
        <v>1</v>
      </c>
    </row>
    <row r="35" spans="1:14">
      <c r="A35" s="16"/>
      <c r="B35" s="12"/>
      <c r="C35" s="12"/>
      <c r="D35" s="15"/>
      <c r="E35" s="69">
        <v>2</v>
      </c>
      <c r="F35" s="258">
        <v>1</v>
      </c>
      <c r="G35" s="258">
        <v>111</v>
      </c>
      <c r="H35" s="259">
        <v>112</v>
      </c>
      <c r="I35" s="258"/>
      <c r="J35" s="259">
        <v>112</v>
      </c>
      <c r="K35" s="260"/>
      <c r="L35" s="260"/>
      <c r="M35" s="264">
        <v>0</v>
      </c>
      <c r="N35" s="260"/>
    </row>
    <row r="36" spans="1:14">
      <c r="A36" s="16"/>
      <c r="B36" s="14"/>
      <c r="C36" s="14"/>
      <c r="D36" s="15"/>
      <c r="E36" s="68">
        <v>1</v>
      </c>
      <c r="F36" s="258">
        <v>0</v>
      </c>
      <c r="G36" s="258">
        <v>19</v>
      </c>
      <c r="H36" s="259">
        <v>19</v>
      </c>
      <c r="I36" s="258">
        <v>101</v>
      </c>
      <c r="J36" s="259">
        <v>120</v>
      </c>
      <c r="K36" s="260">
        <v>1</v>
      </c>
      <c r="L36" s="260"/>
      <c r="M36" s="264">
        <v>1</v>
      </c>
      <c r="N36" s="260"/>
    </row>
    <row r="37" spans="1:14" ht="12.75" customHeight="1">
      <c r="A37" s="16"/>
      <c r="B37" s="374" t="s">
        <v>19</v>
      </c>
      <c r="C37" s="375"/>
      <c r="D37" s="375"/>
      <c r="E37" s="375"/>
      <c r="F37" s="263">
        <v>1805</v>
      </c>
      <c r="G37" s="259">
        <v>224</v>
      </c>
      <c r="H37" s="265">
        <v>2029</v>
      </c>
      <c r="I37" s="266">
        <v>101</v>
      </c>
      <c r="J37" s="262">
        <v>2130</v>
      </c>
      <c r="K37" s="263">
        <v>671</v>
      </c>
      <c r="L37" s="259">
        <v>80</v>
      </c>
      <c r="M37" s="262">
        <v>751</v>
      </c>
      <c r="N37" s="263">
        <v>102</v>
      </c>
    </row>
    <row r="38" spans="1:14">
      <c r="A38" s="16"/>
      <c r="B38" s="68"/>
      <c r="C38" s="68"/>
      <c r="D38" s="19"/>
      <c r="E38" s="66">
        <v>13</v>
      </c>
      <c r="F38" s="258"/>
      <c r="G38" s="258"/>
      <c r="H38" s="259">
        <v>0</v>
      </c>
      <c r="I38" s="258"/>
      <c r="J38" s="259">
        <v>0</v>
      </c>
      <c r="K38" s="267"/>
      <c r="L38" s="267"/>
      <c r="M38" s="264">
        <v>0</v>
      </c>
      <c r="N38" s="267"/>
    </row>
    <row r="39" spans="1:14">
      <c r="A39" s="16"/>
      <c r="B39" s="12" t="s">
        <v>1</v>
      </c>
      <c r="C39" s="12" t="s">
        <v>0</v>
      </c>
      <c r="D39" s="15" t="s">
        <v>21</v>
      </c>
      <c r="E39" s="66">
        <v>12</v>
      </c>
      <c r="F39" s="258"/>
      <c r="G39" s="258"/>
      <c r="H39" s="259">
        <v>0</v>
      </c>
      <c r="I39" s="258"/>
      <c r="J39" s="259">
        <v>0</v>
      </c>
      <c r="K39" s="267"/>
      <c r="L39" s="267"/>
      <c r="M39" s="264">
        <v>0</v>
      </c>
      <c r="N39" s="267"/>
    </row>
    <row r="40" spans="1:14">
      <c r="A40" s="16"/>
      <c r="B40" s="12" t="s">
        <v>10</v>
      </c>
      <c r="C40" s="12"/>
      <c r="D40" s="15" t="s">
        <v>10</v>
      </c>
      <c r="E40" s="66">
        <v>11</v>
      </c>
      <c r="F40" s="258"/>
      <c r="G40" s="258"/>
      <c r="H40" s="259">
        <v>0</v>
      </c>
      <c r="I40" s="258"/>
      <c r="J40" s="259">
        <v>0</v>
      </c>
      <c r="K40" s="267"/>
      <c r="L40" s="267"/>
      <c r="M40" s="264">
        <v>0</v>
      </c>
      <c r="N40" s="267"/>
    </row>
    <row r="41" spans="1:14">
      <c r="A41" s="16"/>
      <c r="B41" s="12" t="s">
        <v>11</v>
      </c>
      <c r="C41" s="68"/>
      <c r="D41" s="15" t="s">
        <v>2</v>
      </c>
      <c r="E41" s="66">
        <v>10</v>
      </c>
      <c r="F41" s="258"/>
      <c r="G41" s="258"/>
      <c r="H41" s="259">
        <v>0</v>
      </c>
      <c r="I41" s="258"/>
      <c r="J41" s="259">
        <v>0</v>
      </c>
      <c r="K41" s="267"/>
      <c r="L41" s="267"/>
      <c r="M41" s="264">
        <v>0</v>
      </c>
      <c r="N41" s="267"/>
    </row>
    <row r="42" spans="1:14">
      <c r="A42" s="16"/>
      <c r="B42" s="12" t="s">
        <v>4</v>
      </c>
      <c r="C42" s="12"/>
      <c r="D42" s="15" t="s">
        <v>27</v>
      </c>
      <c r="E42" s="66">
        <v>9</v>
      </c>
      <c r="F42" s="258"/>
      <c r="G42" s="258"/>
      <c r="H42" s="259">
        <v>0</v>
      </c>
      <c r="I42" s="258"/>
      <c r="J42" s="259">
        <v>0</v>
      </c>
      <c r="K42" s="267"/>
      <c r="L42" s="267"/>
      <c r="M42" s="264">
        <v>0</v>
      </c>
      <c r="N42" s="267"/>
    </row>
    <row r="43" spans="1:14">
      <c r="A43" s="16"/>
      <c r="B43" s="12" t="s">
        <v>3</v>
      </c>
      <c r="C43" s="12" t="s">
        <v>5</v>
      </c>
      <c r="D43" s="15" t="s">
        <v>1</v>
      </c>
      <c r="E43" s="66">
        <v>8</v>
      </c>
      <c r="F43" s="258"/>
      <c r="G43" s="258"/>
      <c r="H43" s="259">
        <v>0</v>
      </c>
      <c r="I43" s="258"/>
      <c r="J43" s="259">
        <v>0</v>
      </c>
      <c r="K43" s="267"/>
      <c r="L43" s="267"/>
      <c r="M43" s="264">
        <v>0</v>
      </c>
      <c r="N43" s="267"/>
    </row>
    <row r="44" spans="1:14">
      <c r="A44" s="16"/>
      <c r="B44" s="12" t="s">
        <v>4</v>
      </c>
      <c r="C44" s="12"/>
      <c r="D44" s="15" t="s">
        <v>26</v>
      </c>
      <c r="E44" s="66">
        <v>7</v>
      </c>
      <c r="F44" s="258"/>
      <c r="G44" s="258"/>
      <c r="H44" s="259">
        <v>0</v>
      </c>
      <c r="I44" s="258"/>
      <c r="J44" s="259">
        <v>0</v>
      </c>
      <c r="K44" s="267"/>
      <c r="L44" s="267"/>
      <c r="M44" s="264">
        <v>0</v>
      </c>
      <c r="N44" s="267"/>
    </row>
    <row r="45" spans="1:14">
      <c r="A45" s="16"/>
      <c r="B45" s="12" t="s">
        <v>1</v>
      </c>
      <c r="C45" s="12"/>
      <c r="D45" s="15" t="s">
        <v>22</v>
      </c>
      <c r="E45" s="66">
        <v>6</v>
      </c>
      <c r="F45" s="258"/>
      <c r="G45" s="258"/>
      <c r="H45" s="259">
        <v>0</v>
      </c>
      <c r="I45" s="258"/>
      <c r="J45" s="259">
        <v>0</v>
      </c>
      <c r="K45" s="267"/>
      <c r="L45" s="267"/>
      <c r="M45" s="264">
        <v>0</v>
      </c>
      <c r="N45" s="267"/>
    </row>
    <row r="46" spans="1:14">
      <c r="A46" s="16"/>
      <c r="B46" s="12" t="s">
        <v>12</v>
      </c>
      <c r="C46" s="68"/>
      <c r="D46" s="15" t="s">
        <v>2</v>
      </c>
      <c r="E46" s="66">
        <v>5</v>
      </c>
      <c r="F46" s="258"/>
      <c r="G46" s="258"/>
      <c r="H46" s="259">
        <v>0</v>
      </c>
      <c r="I46" s="258"/>
      <c r="J46" s="259">
        <v>0</v>
      </c>
      <c r="K46" s="267"/>
      <c r="L46" s="267"/>
      <c r="M46" s="264">
        <v>0</v>
      </c>
      <c r="N46" s="267"/>
    </row>
    <row r="47" spans="1:14">
      <c r="A47" s="16"/>
      <c r="B47" s="12"/>
      <c r="C47" s="12"/>
      <c r="D47" s="15" t="s">
        <v>7</v>
      </c>
      <c r="E47" s="66">
        <v>4</v>
      </c>
      <c r="F47" s="258"/>
      <c r="G47" s="258"/>
      <c r="H47" s="259">
        <v>0</v>
      </c>
      <c r="I47" s="258"/>
      <c r="J47" s="259">
        <v>0</v>
      </c>
      <c r="K47" s="267"/>
      <c r="L47" s="267"/>
      <c r="M47" s="264">
        <v>0</v>
      </c>
      <c r="N47" s="267"/>
    </row>
    <row r="48" spans="1:14">
      <c r="A48" s="16"/>
      <c r="B48" s="12"/>
      <c r="C48" s="12" t="s">
        <v>1</v>
      </c>
      <c r="D48" s="15" t="s">
        <v>1</v>
      </c>
      <c r="E48" s="66">
        <v>3</v>
      </c>
      <c r="F48" s="258"/>
      <c r="G48" s="258"/>
      <c r="H48" s="259">
        <v>0</v>
      </c>
      <c r="I48" s="258"/>
      <c r="J48" s="259">
        <v>0</v>
      </c>
      <c r="K48" s="267"/>
      <c r="L48" s="267"/>
      <c r="M48" s="264">
        <v>0</v>
      </c>
      <c r="N48" s="267"/>
    </row>
    <row r="49" spans="1:14">
      <c r="A49" s="16"/>
      <c r="B49" s="12"/>
      <c r="C49" s="12"/>
      <c r="D49" s="15" t="s">
        <v>3</v>
      </c>
      <c r="E49" s="66">
        <v>2</v>
      </c>
      <c r="F49" s="258"/>
      <c r="G49" s="258"/>
      <c r="H49" s="259">
        <v>0</v>
      </c>
      <c r="I49" s="258"/>
      <c r="J49" s="259">
        <v>0</v>
      </c>
      <c r="K49" s="267"/>
      <c r="L49" s="267"/>
      <c r="M49" s="264">
        <v>0</v>
      </c>
      <c r="N49" s="267"/>
    </row>
    <row r="50" spans="1:14">
      <c r="A50" s="16"/>
      <c r="B50" s="14"/>
      <c r="C50" s="15"/>
      <c r="D50" s="14"/>
      <c r="E50" s="68">
        <v>1</v>
      </c>
      <c r="F50" s="268"/>
      <c r="G50" s="268"/>
      <c r="H50" s="269">
        <v>0</v>
      </c>
      <c r="I50" s="268"/>
      <c r="J50" s="269">
        <v>0</v>
      </c>
      <c r="K50" s="270"/>
      <c r="L50" s="270"/>
      <c r="M50" s="271">
        <v>0</v>
      </c>
      <c r="N50" s="270"/>
    </row>
    <row r="51" spans="1:14" ht="12.75" customHeight="1">
      <c r="A51" s="61"/>
      <c r="B51" s="377" t="s">
        <v>20</v>
      </c>
      <c r="C51" s="377"/>
      <c r="D51" s="377"/>
      <c r="E51" s="377"/>
      <c r="F51" s="259">
        <v>0</v>
      </c>
      <c r="G51" s="259">
        <v>0</v>
      </c>
      <c r="H51" s="259">
        <v>0</v>
      </c>
      <c r="I51" s="259">
        <v>0</v>
      </c>
      <c r="J51" s="259">
        <v>0</v>
      </c>
      <c r="K51" s="259">
        <v>0</v>
      </c>
      <c r="L51" s="259">
        <v>0</v>
      </c>
      <c r="M51" s="259">
        <v>0</v>
      </c>
      <c r="N51" s="259">
        <v>0</v>
      </c>
    </row>
    <row r="52" spans="1:14">
      <c r="A52" s="61"/>
      <c r="B52" s="374" t="s">
        <v>37</v>
      </c>
      <c r="C52" s="375"/>
      <c r="D52" s="375"/>
      <c r="E52" s="376"/>
      <c r="F52" s="258"/>
      <c r="G52" s="258"/>
      <c r="H52" s="258"/>
      <c r="I52" s="258"/>
      <c r="J52" s="258"/>
      <c r="K52" s="258">
        <v>4</v>
      </c>
      <c r="L52" s="258">
        <v>12</v>
      </c>
      <c r="M52" s="258">
        <v>16</v>
      </c>
      <c r="N52" s="258">
        <v>12</v>
      </c>
    </row>
    <row r="53" spans="1:14" ht="12.75" customHeight="1">
      <c r="A53" s="61"/>
      <c r="B53" s="372" t="s">
        <v>40</v>
      </c>
      <c r="C53" s="372"/>
      <c r="D53" s="372"/>
      <c r="E53" s="372"/>
      <c r="F53" s="272">
        <v>3175</v>
      </c>
      <c r="G53" s="272">
        <v>381</v>
      </c>
      <c r="H53" s="272">
        <v>3556</v>
      </c>
      <c r="I53" s="272">
        <v>183</v>
      </c>
      <c r="J53" s="272">
        <v>3739</v>
      </c>
      <c r="K53" s="272">
        <v>1502</v>
      </c>
      <c r="L53" s="272">
        <v>266</v>
      </c>
      <c r="M53" s="272">
        <v>1768</v>
      </c>
      <c r="N53" s="272">
        <v>336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F10:G22 I10:I22 K10:L22 N10:N22 F24:G36 I24:I36 K24:L36 N24:N36 F38:G50 I38:I50 K38:L50 N38:N50 F52:N52" name="dados a serem preenchidos pelos TRTs_1"/>
    <protectedRange sqref="D2:J3 F4" name="Cabecalho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17" sqref="Q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>
      <c r="A2" s="61"/>
      <c r="B2" s="87" t="s">
        <v>34</v>
      </c>
      <c r="C2" s="88"/>
      <c r="D2" s="383" t="s">
        <v>52</v>
      </c>
      <c r="E2" s="383"/>
      <c r="F2" s="383"/>
      <c r="G2" s="383"/>
      <c r="H2" s="383"/>
      <c r="I2" s="383"/>
      <c r="J2" s="383"/>
      <c r="K2" s="88"/>
      <c r="L2" s="88"/>
      <c r="M2" s="88"/>
      <c r="N2" s="88"/>
    </row>
    <row r="3" spans="1:14">
      <c r="A3" s="61"/>
      <c r="B3" s="87" t="s">
        <v>33</v>
      </c>
      <c r="C3" s="88"/>
      <c r="D3" s="383" t="s">
        <v>49</v>
      </c>
      <c r="E3" s="383"/>
      <c r="F3" s="383"/>
      <c r="G3" s="383"/>
      <c r="H3" s="383"/>
      <c r="I3" s="383"/>
      <c r="J3" s="383"/>
      <c r="K3" s="88"/>
      <c r="L3" s="88"/>
      <c r="M3" s="88"/>
      <c r="N3" s="88"/>
    </row>
    <row r="4" spans="1:14">
      <c r="A4" s="61"/>
      <c r="B4" s="384" t="s">
        <v>36</v>
      </c>
      <c r="C4" s="384"/>
      <c r="D4" s="384"/>
      <c r="E4" s="384"/>
      <c r="F4" s="89">
        <v>43220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386" t="s">
        <v>45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387" t="s">
        <v>41</v>
      </c>
      <c r="C7" s="387"/>
      <c r="D7" s="387"/>
      <c r="E7" s="387"/>
      <c r="F7" s="387" t="s">
        <v>35</v>
      </c>
      <c r="G7" s="387"/>
      <c r="H7" s="387"/>
      <c r="I7" s="387"/>
      <c r="J7" s="387"/>
      <c r="K7" s="387" t="s">
        <v>28</v>
      </c>
      <c r="L7" s="387"/>
      <c r="M7" s="387"/>
      <c r="N7" s="387"/>
    </row>
    <row r="8" spans="1:14" ht="12.75" customHeight="1">
      <c r="A8" s="61"/>
      <c r="B8" s="387"/>
      <c r="C8" s="387"/>
      <c r="D8" s="387"/>
      <c r="E8" s="387"/>
      <c r="F8" s="387" t="s">
        <v>13</v>
      </c>
      <c r="G8" s="387"/>
      <c r="H8" s="387"/>
      <c r="I8" s="387" t="s">
        <v>14</v>
      </c>
      <c r="J8" s="387" t="s">
        <v>15</v>
      </c>
      <c r="K8" s="387" t="s">
        <v>30</v>
      </c>
      <c r="L8" s="387" t="s">
        <v>31</v>
      </c>
      <c r="M8" s="387" t="s">
        <v>15</v>
      </c>
      <c r="N8" s="387" t="s">
        <v>29</v>
      </c>
    </row>
    <row r="9" spans="1:14" ht="24">
      <c r="A9" s="61"/>
      <c r="B9" s="387"/>
      <c r="C9" s="387"/>
      <c r="D9" s="387"/>
      <c r="E9" s="387"/>
      <c r="F9" s="91" t="s">
        <v>16</v>
      </c>
      <c r="G9" s="91" t="s">
        <v>17</v>
      </c>
      <c r="H9" s="91" t="s">
        <v>23</v>
      </c>
      <c r="I9" s="387"/>
      <c r="J9" s="387"/>
      <c r="K9" s="387"/>
      <c r="L9" s="387"/>
      <c r="M9" s="387"/>
      <c r="N9" s="387"/>
    </row>
    <row r="10" spans="1:14">
      <c r="A10" s="16"/>
      <c r="B10" s="92"/>
      <c r="C10" s="93"/>
      <c r="D10" s="94"/>
      <c r="E10" s="95">
        <v>13</v>
      </c>
      <c r="F10" s="70">
        <v>568</v>
      </c>
      <c r="G10" s="70">
        <v>0</v>
      </c>
      <c r="H10" s="71">
        <f>F10+G10</f>
        <v>568</v>
      </c>
      <c r="I10" s="70">
        <v>0</v>
      </c>
      <c r="J10" s="71">
        <f>H10+I10</f>
        <v>568</v>
      </c>
      <c r="K10" s="200">
        <v>684</v>
      </c>
      <c r="L10" s="200">
        <v>152</v>
      </c>
      <c r="M10" s="73">
        <f>K10+L10</f>
        <v>836</v>
      </c>
      <c r="N10" s="200">
        <v>173</v>
      </c>
    </row>
    <row r="11" spans="1:14">
      <c r="A11" s="16"/>
      <c r="B11" s="98" t="s">
        <v>1</v>
      </c>
      <c r="C11" s="99" t="s">
        <v>0</v>
      </c>
      <c r="D11" s="94"/>
      <c r="E11" s="95">
        <v>12</v>
      </c>
      <c r="F11" s="70">
        <v>36</v>
      </c>
      <c r="G11" s="70">
        <v>0</v>
      </c>
      <c r="H11" s="71">
        <f t="shared" ref="H11:H22" si="0">F11+G11</f>
        <v>36</v>
      </c>
      <c r="I11" s="70">
        <v>0</v>
      </c>
      <c r="J11" s="71">
        <f t="shared" ref="J11:J50" si="1">H11+I11</f>
        <v>36</v>
      </c>
      <c r="K11" s="200">
        <v>2</v>
      </c>
      <c r="L11" s="200">
        <v>0</v>
      </c>
      <c r="M11" s="73">
        <f t="shared" ref="M11:M22" si="2">K11+L11</f>
        <v>2</v>
      </c>
      <c r="N11" s="200">
        <v>0</v>
      </c>
    </row>
    <row r="12" spans="1:14">
      <c r="A12" s="16"/>
      <c r="B12" s="98" t="s">
        <v>2</v>
      </c>
      <c r="C12" s="100"/>
      <c r="D12" s="101" t="s">
        <v>6</v>
      </c>
      <c r="E12" s="95">
        <v>11</v>
      </c>
      <c r="F12" s="70">
        <v>49</v>
      </c>
      <c r="G12" s="70">
        <v>0</v>
      </c>
      <c r="H12" s="71">
        <f t="shared" si="0"/>
        <v>49</v>
      </c>
      <c r="I12" s="70">
        <v>0</v>
      </c>
      <c r="J12" s="71">
        <f t="shared" si="1"/>
        <v>49</v>
      </c>
      <c r="K12" s="200">
        <v>1</v>
      </c>
      <c r="L12" s="200">
        <v>1</v>
      </c>
      <c r="M12" s="73">
        <f t="shared" si="2"/>
        <v>2</v>
      </c>
      <c r="N12" s="200">
        <v>1</v>
      </c>
    </row>
    <row r="13" spans="1:14">
      <c r="A13" s="16"/>
      <c r="B13" s="98" t="s">
        <v>1</v>
      </c>
      <c r="C13" s="99"/>
      <c r="D13" s="101" t="s">
        <v>10</v>
      </c>
      <c r="E13" s="95">
        <v>10</v>
      </c>
      <c r="F13" s="70">
        <v>52</v>
      </c>
      <c r="G13" s="70">
        <v>0</v>
      </c>
      <c r="H13" s="71">
        <f t="shared" si="0"/>
        <v>52</v>
      </c>
      <c r="I13" s="70">
        <v>0</v>
      </c>
      <c r="J13" s="71">
        <f t="shared" si="1"/>
        <v>52</v>
      </c>
      <c r="K13" s="200">
        <v>7</v>
      </c>
      <c r="L13" s="200">
        <v>2</v>
      </c>
      <c r="M13" s="73">
        <f t="shared" si="2"/>
        <v>9</v>
      </c>
      <c r="N13" s="200">
        <v>2</v>
      </c>
    </row>
    <row r="14" spans="1:14">
      <c r="A14" s="16"/>
      <c r="B14" s="98" t="s">
        <v>3</v>
      </c>
      <c r="C14" s="99"/>
      <c r="D14" s="101" t="s">
        <v>25</v>
      </c>
      <c r="E14" s="95">
        <v>9</v>
      </c>
      <c r="F14" s="70">
        <v>117</v>
      </c>
      <c r="G14" s="70">
        <v>0</v>
      </c>
      <c r="H14" s="71">
        <f t="shared" si="0"/>
        <v>117</v>
      </c>
      <c r="I14" s="70">
        <v>0</v>
      </c>
      <c r="J14" s="71">
        <f t="shared" si="1"/>
        <v>117</v>
      </c>
      <c r="K14" s="200">
        <v>3</v>
      </c>
      <c r="L14" s="200">
        <v>0</v>
      </c>
      <c r="M14" s="73">
        <f t="shared" si="2"/>
        <v>3</v>
      </c>
      <c r="N14" s="200">
        <v>0</v>
      </c>
    </row>
    <row r="15" spans="1:14">
      <c r="A15" s="16"/>
      <c r="B15" s="98" t="s">
        <v>4</v>
      </c>
      <c r="C15" s="99" t="s">
        <v>5</v>
      </c>
      <c r="D15" s="101" t="s">
        <v>22</v>
      </c>
      <c r="E15" s="95">
        <v>8</v>
      </c>
      <c r="F15" s="70">
        <v>103</v>
      </c>
      <c r="G15" s="70">
        <v>0</v>
      </c>
      <c r="H15" s="71">
        <f t="shared" si="0"/>
        <v>103</v>
      </c>
      <c r="I15" s="70">
        <v>0</v>
      </c>
      <c r="J15" s="71">
        <f t="shared" si="1"/>
        <v>103</v>
      </c>
      <c r="K15" s="200">
        <v>1</v>
      </c>
      <c r="L15" s="200">
        <v>0</v>
      </c>
      <c r="M15" s="73">
        <f t="shared" si="2"/>
        <v>1</v>
      </c>
      <c r="N15" s="200">
        <v>0</v>
      </c>
    </row>
    <row r="16" spans="1:14">
      <c r="A16" s="16"/>
      <c r="B16" s="98" t="s">
        <v>6</v>
      </c>
      <c r="C16" s="99"/>
      <c r="D16" s="101" t="s">
        <v>12</v>
      </c>
      <c r="E16" s="95">
        <v>7</v>
      </c>
      <c r="F16" s="70">
        <v>57</v>
      </c>
      <c r="G16" s="70">
        <v>0</v>
      </c>
      <c r="H16" s="71">
        <f t="shared" si="0"/>
        <v>57</v>
      </c>
      <c r="I16" s="70">
        <v>0</v>
      </c>
      <c r="J16" s="71">
        <f t="shared" si="1"/>
        <v>57</v>
      </c>
      <c r="K16" s="200">
        <v>1</v>
      </c>
      <c r="L16" s="200">
        <v>1</v>
      </c>
      <c r="M16" s="73">
        <f t="shared" si="2"/>
        <v>2</v>
      </c>
      <c r="N16" s="200">
        <v>1</v>
      </c>
    </row>
    <row r="17" spans="1:14">
      <c r="A17" s="16"/>
      <c r="B17" s="98" t="s">
        <v>7</v>
      </c>
      <c r="C17" s="100"/>
      <c r="D17" s="101" t="s">
        <v>4</v>
      </c>
      <c r="E17" s="95">
        <v>6</v>
      </c>
      <c r="F17" s="70">
        <v>82</v>
      </c>
      <c r="G17" s="70">
        <v>0</v>
      </c>
      <c r="H17" s="71">
        <f t="shared" si="0"/>
        <v>82</v>
      </c>
      <c r="I17" s="70">
        <v>0</v>
      </c>
      <c r="J17" s="71">
        <f t="shared" si="1"/>
        <v>82</v>
      </c>
      <c r="K17" s="200">
        <v>0</v>
      </c>
      <c r="L17" s="200">
        <v>0</v>
      </c>
      <c r="M17" s="73">
        <f t="shared" si="2"/>
        <v>0</v>
      </c>
      <c r="N17" s="200">
        <v>0</v>
      </c>
    </row>
    <row r="18" spans="1:14">
      <c r="A18" s="16"/>
      <c r="B18" s="98" t="s">
        <v>1</v>
      </c>
      <c r="C18" s="99"/>
      <c r="D18" s="101" t="s">
        <v>9</v>
      </c>
      <c r="E18" s="95">
        <v>5</v>
      </c>
      <c r="F18" s="70">
        <v>76</v>
      </c>
      <c r="G18" s="70">
        <v>0</v>
      </c>
      <c r="H18" s="71">
        <f t="shared" si="0"/>
        <v>76</v>
      </c>
      <c r="I18" s="70">
        <v>0</v>
      </c>
      <c r="J18" s="71">
        <f t="shared" si="1"/>
        <v>76</v>
      </c>
      <c r="K18" s="200">
        <v>1</v>
      </c>
      <c r="L18" s="200">
        <v>1</v>
      </c>
      <c r="M18" s="73">
        <f t="shared" si="2"/>
        <v>2</v>
      </c>
      <c r="N18" s="200">
        <v>1</v>
      </c>
    </row>
    <row r="19" spans="1:14">
      <c r="A19" s="16"/>
      <c r="B19" s="98"/>
      <c r="C19" s="99"/>
      <c r="D19" s="101" t="s">
        <v>12</v>
      </c>
      <c r="E19" s="95">
        <v>4</v>
      </c>
      <c r="F19" s="70">
        <v>71</v>
      </c>
      <c r="G19" s="70">
        <v>0</v>
      </c>
      <c r="H19" s="71">
        <f t="shared" si="0"/>
        <v>71</v>
      </c>
      <c r="I19" s="70">
        <v>0</v>
      </c>
      <c r="J19" s="71">
        <f t="shared" si="1"/>
        <v>71</v>
      </c>
      <c r="K19" s="200">
        <v>2</v>
      </c>
      <c r="L19" s="200">
        <v>0</v>
      </c>
      <c r="M19" s="73">
        <f t="shared" si="2"/>
        <v>2</v>
      </c>
      <c r="N19" s="200">
        <v>0</v>
      </c>
    </row>
    <row r="20" spans="1:14">
      <c r="A20" s="16"/>
      <c r="B20" s="98"/>
      <c r="C20" s="99" t="s">
        <v>1</v>
      </c>
      <c r="D20" s="94"/>
      <c r="E20" s="95">
        <v>3</v>
      </c>
      <c r="F20" s="70">
        <v>0</v>
      </c>
      <c r="G20" s="70">
        <v>31</v>
      </c>
      <c r="H20" s="71">
        <f t="shared" si="0"/>
        <v>31</v>
      </c>
      <c r="I20" s="70">
        <v>0</v>
      </c>
      <c r="J20" s="71">
        <f t="shared" si="1"/>
        <v>31</v>
      </c>
      <c r="K20" s="200">
        <v>1</v>
      </c>
      <c r="L20" s="200">
        <v>1</v>
      </c>
      <c r="M20" s="73">
        <f t="shared" si="2"/>
        <v>2</v>
      </c>
      <c r="N20" s="200">
        <v>1</v>
      </c>
    </row>
    <row r="21" spans="1:14">
      <c r="A21" s="16"/>
      <c r="B21" s="98"/>
      <c r="C21" s="99"/>
      <c r="D21" s="94"/>
      <c r="E21" s="95">
        <v>2</v>
      </c>
      <c r="F21" s="70">
        <v>0</v>
      </c>
      <c r="G21" s="70">
        <v>51</v>
      </c>
      <c r="H21" s="71">
        <f t="shared" si="0"/>
        <v>51</v>
      </c>
      <c r="I21" s="70">
        <v>0</v>
      </c>
      <c r="J21" s="71">
        <f t="shared" si="1"/>
        <v>51</v>
      </c>
      <c r="K21" s="200">
        <v>0</v>
      </c>
      <c r="L21" s="200">
        <v>0</v>
      </c>
      <c r="M21" s="73">
        <f t="shared" si="2"/>
        <v>0</v>
      </c>
      <c r="N21" s="200">
        <v>0</v>
      </c>
    </row>
    <row r="22" spans="1:14">
      <c r="A22" s="16"/>
      <c r="B22" s="102"/>
      <c r="C22" s="100"/>
      <c r="D22" s="94"/>
      <c r="E22" s="92">
        <v>1</v>
      </c>
      <c r="F22" s="70">
        <v>0</v>
      </c>
      <c r="G22" s="70">
        <v>22</v>
      </c>
      <c r="H22" s="71">
        <f t="shared" si="0"/>
        <v>22</v>
      </c>
      <c r="I22" s="70">
        <v>69</v>
      </c>
      <c r="J22" s="71">
        <f t="shared" si="1"/>
        <v>91</v>
      </c>
      <c r="K22" s="200">
        <v>1</v>
      </c>
      <c r="L22" s="200">
        <v>0</v>
      </c>
      <c r="M22" s="73">
        <f t="shared" si="2"/>
        <v>1</v>
      </c>
      <c r="N22" s="200">
        <v>0</v>
      </c>
    </row>
    <row r="23" spans="1:14" ht="12.75" customHeight="1">
      <c r="A23" s="16"/>
      <c r="B23" s="388" t="s">
        <v>18</v>
      </c>
      <c r="C23" s="388"/>
      <c r="D23" s="388"/>
      <c r="E23" s="388"/>
      <c r="F23" s="71">
        <f t="shared" ref="F23:N23" si="3">SUM(F10:F22)</f>
        <v>1211</v>
      </c>
      <c r="G23" s="71">
        <f t="shared" si="3"/>
        <v>104</v>
      </c>
      <c r="H23" s="64">
        <f t="shared" si="3"/>
        <v>1315</v>
      </c>
      <c r="I23" s="71">
        <f t="shared" si="3"/>
        <v>69</v>
      </c>
      <c r="J23" s="64">
        <f t="shared" si="3"/>
        <v>1384</v>
      </c>
      <c r="K23" s="74">
        <f t="shared" si="3"/>
        <v>704</v>
      </c>
      <c r="L23" s="74">
        <f t="shared" si="3"/>
        <v>158</v>
      </c>
      <c r="M23" s="71">
        <f t="shared" si="3"/>
        <v>862</v>
      </c>
      <c r="N23" s="71">
        <f t="shared" si="3"/>
        <v>179</v>
      </c>
    </row>
    <row r="24" spans="1:14">
      <c r="A24" s="16"/>
      <c r="B24" s="98"/>
      <c r="C24" s="98"/>
      <c r="D24" s="103"/>
      <c r="E24" s="102">
        <v>13</v>
      </c>
      <c r="F24" s="70">
        <v>1071</v>
      </c>
      <c r="G24" s="70">
        <v>0</v>
      </c>
      <c r="H24" s="71">
        <f>F24+G24</f>
        <v>1071</v>
      </c>
      <c r="I24" s="70">
        <v>0</v>
      </c>
      <c r="J24" s="71">
        <f t="shared" si="1"/>
        <v>1071</v>
      </c>
      <c r="K24" s="200">
        <v>614</v>
      </c>
      <c r="L24" s="200">
        <v>103</v>
      </c>
      <c r="M24" s="75">
        <f>K24+L24</f>
        <v>717</v>
      </c>
      <c r="N24" s="200">
        <v>134</v>
      </c>
    </row>
    <row r="25" spans="1:14">
      <c r="A25" s="16"/>
      <c r="B25" s="98"/>
      <c r="C25" s="98" t="s">
        <v>0</v>
      </c>
      <c r="D25" s="103"/>
      <c r="E25" s="95">
        <v>12</v>
      </c>
      <c r="F25" s="70">
        <v>50</v>
      </c>
      <c r="G25" s="70">
        <v>0</v>
      </c>
      <c r="H25" s="71">
        <f t="shared" ref="H25:H50" si="4">F25+G25</f>
        <v>50</v>
      </c>
      <c r="I25" s="70">
        <v>0</v>
      </c>
      <c r="J25" s="71">
        <f t="shared" si="1"/>
        <v>50</v>
      </c>
      <c r="K25" s="200">
        <v>1</v>
      </c>
      <c r="L25" s="200">
        <v>1</v>
      </c>
      <c r="M25" s="75">
        <f t="shared" ref="M25:M36" si="5">K25+L25</f>
        <v>2</v>
      </c>
      <c r="N25" s="200">
        <v>1</v>
      </c>
    </row>
    <row r="26" spans="1:14">
      <c r="A26" s="16"/>
      <c r="B26" s="98" t="s">
        <v>7</v>
      </c>
      <c r="C26" s="102"/>
      <c r="D26" s="103"/>
      <c r="E26" s="95">
        <v>11</v>
      </c>
      <c r="F26" s="70">
        <v>161</v>
      </c>
      <c r="G26" s="70">
        <v>0</v>
      </c>
      <c r="H26" s="71">
        <f t="shared" si="4"/>
        <v>161</v>
      </c>
      <c r="I26" s="70">
        <v>0</v>
      </c>
      <c r="J26" s="71">
        <f t="shared" si="1"/>
        <v>161</v>
      </c>
      <c r="K26" s="200">
        <v>1</v>
      </c>
      <c r="L26" s="200">
        <v>0</v>
      </c>
      <c r="M26" s="75">
        <f t="shared" si="5"/>
        <v>1</v>
      </c>
      <c r="N26" s="200">
        <v>0</v>
      </c>
    </row>
    <row r="27" spans="1:14">
      <c r="A27" s="16"/>
      <c r="B27" s="98" t="s">
        <v>8</v>
      </c>
      <c r="C27" s="98"/>
      <c r="D27" s="103" t="s">
        <v>26</v>
      </c>
      <c r="E27" s="95">
        <v>10</v>
      </c>
      <c r="F27" s="70">
        <v>113</v>
      </c>
      <c r="G27" s="70">
        <v>0</v>
      </c>
      <c r="H27" s="71">
        <f t="shared" si="4"/>
        <v>113</v>
      </c>
      <c r="I27" s="70">
        <v>0</v>
      </c>
      <c r="J27" s="71">
        <f t="shared" si="1"/>
        <v>113</v>
      </c>
      <c r="K27" s="200">
        <v>6</v>
      </c>
      <c r="L27" s="200">
        <v>1</v>
      </c>
      <c r="M27" s="75">
        <f t="shared" si="5"/>
        <v>7</v>
      </c>
      <c r="N27" s="200">
        <v>1</v>
      </c>
    </row>
    <row r="28" spans="1:14">
      <c r="A28" s="16"/>
      <c r="B28" s="98" t="s">
        <v>0</v>
      </c>
      <c r="C28" s="98"/>
      <c r="D28" s="103" t="s">
        <v>8</v>
      </c>
      <c r="E28" s="95">
        <v>9</v>
      </c>
      <c r="F28" s="70">
        <v>107</v>
      </c>
      <c r="G28" s="70">
        <v>0</v>
      </c>
      <c r="H28" s="71">
        <f t="shared" si="4"/>
        <v>107</v>
      </c>
      <c r="I28" s="70">
        <v>0</v>
      </c>
      <c r="J28" s="71">
        <f t="shared" si="1"/>
        <v>107</v>
      </c>
      <c r="K28" s="200">
        <v>0</v>
      </c>
      <c r="L28" s="200">
        <v>1</v>
      </c>
      <c r="M28" s="75">
        <f t="shared" si="5"/>
        <v>1</v>
      </c>
      <c r="N28" s="200">
        <v>3</v>
      </c>
    </row>
    <row r="29" spans="1:14">
      <c r="A29" s="16"/>
      <c r="B29" s="98" t="s">
        <v>2</v>
      </c>
      <c r="C29" s="98" t="s">
        <v>5</v>
      </c>
      <c r="D29" s="103" t="s">
        <v>27</v>
      </c>
      <c r="E29" s="95">
        <v>8</v>
      </c>
      <c r="F29" s="70">
        <v>64</v>
      </c>
      <c r="G29" s="70">
        <v>0</v>
      </c>
      <c r="H29" s="71">
        <f t="shared" si="4"/>
        <v>64</v>
      </c>
      <c r="I29" s="70">
        <v>0</v>
      </c>
      <c r="J29" s="71">
        <f t="shared" si="1"/>
        <v>64</v>
      </c>
      <c r="K29" s="200">
        <v>3</v>
      </c>
      <c r="L29" s="200">
        <v>0</v>
      </c>
      <c r="M29" s="75">
        <f t="shared" si="5"/>
        <v>3</v>
      </c>
      <c r="N29" s="200">
        <v>0</v>
      </c>
    </row>
    <row r="30" spans="1:14">
      <c r="A30" s="16"/>
      <c r="B30" s="98" t="s">
        <v>4</v>
      </c>
      <c r="C30" s="98"/>
      <c r="D30" s="103" t="s">
        <v>4</v>
      </c>
      <c r="E30" s="95">
        <v>7</v>
      </c>
      <c r="F30" s="70">
        <v>57</v>
      </c>
      <c r="G30" s="70">
        <v>0</v>
      </c>
      <c r="H30" s="71">
        <f t="shared" si="4"/>
        <v>57</v>
      </c>
      <c r="I30" s="70">
        <v>0</v>
      </c>
      <c r="J30" s="71">
        <f t="shared" si="1"/>
        <v>57</v>
      </c>
      <c r="K30" s="200">
        <v>1</v>
      </c>
      <c r="L30" s="200">
        <v>0</v>
      </c>
      <c r="M30" s="75">
        <f t="shared" si="5"/>
        <v>1</v>
      </c>
      <c r="N30" s="200">
        <v>0</v>
      </c>
    </row>
    <row r="31" spans="1:14">
      <c r="A31" s="16"/>
      <c r="B31" s="98" t="s">
        <v>0</v>
      </c>
      <c r="C31" s="98"/>
      <c r="D31" s="103" t="s">
        <v>9</v>
      </c>
      <c r="E31" s="95">
        <v>6</v>
      </c>
      <c r="F31" s="70">
        <v>47</v>
      </c>
      <c r="G31" s="70">
        <v>0</v>
      </c>
      <c r="H31" s="71">
        <f t="shared" si="4"/>
        <v>47</v>
      </c>
      <c r="I31" s="70">
        <v>0</v>
      </c>
      <c r="J31" s="71">
        <f t="shared" si="1"/>
        <v>47</v>
      </c>
      <c r="K31" s="200">
        <v>0</v>
      </c>
      <c r="L31" s="200">
        <v>0</v>
      </c>
      <c r="M31" s="75">
        <f t="shared" si="5"/>
        <v>0</v>
      </c>
      <c r="N31" s="200">
        <v>0</v>
      </c>
    </row>
    <row r="32" spans="1:14">
      <c r="A32" s="16"/>
      <c r="B32" s="98" t="s">
        <v>9</v>
      </c>
      <c r="C32" s="92"/>
      <c r="D32" s="103"/>
      <c r="E32" s="95">
        <v>5</v>
      </c>
      <c r="F32" s="70">
        <v>94</v>
      </c>
      <c r="G32" s="70">
        <v>0</v>
      </c>
      <c r="H32" s="71">
        <f t="shared" si="4"/>
        <v>94</v>
      </c>
      <c r="I32" s="70">
        <v>0</v>
      </c>
      <c r="J32" s="71">
        <f t="shared" si="1"/>
        <v>94</v>
      </c>
      <c r="K32" s="200">
        <v>0</v>
      </c>
      <c r="L32" s="200">
        <v>1</v>
      </c>
      <c r="M32" s="75">
        <f t="shared" si="5"/>
        <v>1</v>
      </c>
      <c r="N32" s="200">
        <v>3</v>
      </c>
    </row>
    <row r="33" spans="1:14">
      <c r="A33" s="16"/>
      <c r="B33" s="98"/>
      <c r="C33" s="98"/>
      <c r="D33" s="103"/>
      <c r="E33" s="95">
        <v>4</v>
      </c>
      <c r="F33" s="70">
        <v>76</v>
      </c>
      <c r="G33" s="70">
        <v>0</v>
      </c>
      <c r="H33" s="71">
        <f t="shared" si="4"/>
        <v>76</v>
      </c>
      <c r="I33" s="70">
        <v>0</v>
      </c>
      <c r="J33" s="71">
        <f t="shared" si="1"/>
        <v>76</v>
      </c>
      <c r="K33" s="200">
        <v>0</v>
      </c>
      <c r="L33" s="200">
        <v>0</v>
      </c>
      <c r="M33" s="75">
        <f t="shared" si="5"/>
        <v>0</v>
      </c>
      <c r="N33" s="200">
        <v>0</v>
      </c>
    </row>
    <row r="34" spans="1:14">
      <c r="A34" s="16"/>
      <c r="B34" s="98"/>
      <c r="C34" s="98" t="s">
        <v>1</v>
      </c>
      <c r="D34" s="103"/>
      <c r="E34" s="95">
        <v>3</v>
      </c>
      <c r="F34" s="70">
        <v>0</v>
      </c>
      <c r="G34" s="70">
        <v>49</v>
      </c>
      <c r="H34" s="71">
        <f t="shared" si="4"/>
        <v>49</v>
      </c>
      <c r="I34" s="70">
        <v>0</v>
      </c>
      <c r="J34" s="71">
        <f t="shared" si="1"/>
        <v>49</v>
      </c>
      <c r="K34" s="200">
        <v>0</v>
      </c>
      <c r="L34" s="200">
        <v>0</v>
      </c>
      <c r="M34" s="75">
        <f t="shared" si="5"/>
        <v>0</v>
      </c>
      <c r="N34" s="200">
        <v>0</v>
      </c>
    </row>
    <row r="35" spans="1:14">
      <c r="A35" s="16"/>
      <c r="B35" s="98"/>
      <c r="C35" s="98"/>
      <c r="D35" s="103"/>
      <c r="E35" s="95">
        <v>2</v>
      </c>
      <c r="F35" s="70">
        <v>0</v>
      </c>
      <c r="G35" s="70">
        <v>84</v>
      </c>
      <c r="H35" s="71">
        <f t="shared" si="4"/>
        <v>84</v>
      </c>
      <c r="I35" s="70">
        <v>0</v>
      </c>
      <c r="J35" s="71">
        <f t="shared" si="1"/>
        <v>84</v>
      </c>
      <c r="K35" s="200">
        <v>0</v>
      </c>
      <c r="L35" s="200">
        <v>2</v>
      </c>
      <c r="M35" s="75">
        <f t="shared" si="5"/>
        <v>2</v>
      </c>
      <c r="N35" s="200">
        <v>2</v>
      </c>
    </row>
    <row r="36" spans="1:14">
      <c r="A36" s="16"/>
      <c r="B36" s="102"/>
      <c r="C36" s="102"/>
      <c r="D36" s="103"/>
      <c r="E36" s="92">
        <v>1</v>
      </c>
      <c r="F36" s="70">
        <v>0</v>
      </c>
      <c r="G36" s="70">
        <v>26</v>
      </c>
      <c r="H36" s="71">
        <f t="shared" si="4"/>
        <v>26</v>
      </c>
      <c r="I36" s="70">
        <v>116</v>
      </c>
      <c r="J36" s="71">
        <f t="shared" si="1"/>
        <v>142</v>
      </c>
      <c r="K36" s="200">
        <v>0</v>
      </c>
      <c r="L36" s="200">
        <v>0</v>
      </c>
      <c r="M36" s="75">
        <f t="shared" si="5"/>
        <v>0</v>
      </c>
      <c r="N36" s="200">
        <v>0</v>
      </c>
    </row>
    <row r="37" spans="1:14" ht="12.75" customHeight="1">
      <c r="A37" s="16"/>
      <c r="B37" s="389" t="s">
        <v>19</v>
      </c>
      <c r="C37" s="389"/>
      <c r="D37" s="389"/>
      <c r="E37" s="389"/>
      <c r="F37" s="74">
        <f t="shared" ref="F37:N37" si="6">SUM(F24:F36)</f>
        <v>1840</v>
      </c>
      <c r="G37" s="71">
        <f t="shared" si="6"/>
        <v>159</v>
      </c>
      <c r="H37" s="76">
        <f t="shared" si="6"/>
        <v>1999</v>
      </c>
      <c r="I37" s="77">
        <f t="shared" si="6"/>
        <v>116</v>
      </c>
      <c r="J37" s="64">
        <f t="shared" si="6"/>
        <v>2115</v>
      </c>
      <c r="K37" s="74">
        <f t="shared" si="6"/>
        <v>626</v>
      </c>
      <c r="L37" s="71">
        <f t="shared" si="6"/>
        <v>109</v>
      </c>
      <c r="M37" s="64">
        <f t="shared" si="6"/>
        <v>735</v>
      </c>
      <c r="N37" s="74">
        <f t="shared" si="6"/>
        <v>144</v>
      </c>
    </row>
    <row r="38" spans="1:14">
      <c r="A38" s="16"/>
      <c r="B38" s="92"/>
      <c r="C38" s="92"/>
      <c r="D38" s="105"/>
      <c r="E38" s="95">
        <v>13</v>
      </c>
      <c r="F38" s="70">
        <v>17</v>
      </c>
      <c r="G38" s="70">
        <v>0</v>
      </c>
      <c r="H38" s="71">
        <f t="shared" si="4"/>
        <v>17</v>
      </c>
      <c r="I38" s="70">
        <v>0</v>
      </c>
      <c r="J38" s="71">
        <f t="shared" si="1"/>
        <v>17</v>
      </c>
      <c r="K38" s="200">
        <v>0</v>
      </c>
      <c r="L38" s="200">
        <v>0</v>
      </c>
      <c r="M38" s="75">
        <f>K38+L38</f>
        <v>0</v>
      </c>
      <c r="N38" s="200">
        <v>0</v>
      </c>
    </row>
    <row r="39" spans="1:14">
      <c r="A39" s="16"/>
      <c r="B39" s="98" t="s">
        <v>1</v>
      </c>
      <c r="C39" s="98" t="s">
        <v>0</v>
      </c>
      <c r="D39" s="103" t="s">
        <v>21</v>
      </c>
      <c r="E39" s="95">
        <v>12</v>
      </c>
      <c r="F39" s="70">
        <v>1</v>
      </c>
      <c r="G39" s="70">
        <v>0</v>
      </c>
      <c r="H39" s="71">
        <f t="shared" si="4"/>
        <v>1</v>
      </c>
      <c r="I39" s="70">
        <v>0</v>
      </c>
      <c r="J39" s="71">
        <f t="shared" si="1"/>
        <v>1</v>
      </c>
      <c r="K39" s="200">
        <v>0</v>
      </c>
      <c r="L39" s="200">
        <v>0</v>
      </c>
      <c r="M39" s="75">
        <f t="shared" ref="M39:M50" si="7">K39+L39</f>
        <v>0</v>
      </c>
      <c r="N39" s="200">
        <v>0</v>
      </c>
    </row>
    <row r="40" spans="1:14">
      <c r="A40" s="16"/>
      <c r="B40" s="98" t="s">
        <v>10</v>
      </c>
      <c r="C40" s="98"/>
      <c r="D40" s="103" t="s">
        <v>10</v>
      </c>
      <c r="E40" s="95">
        <v>11</v>
      </c>
      <c r="F40" s="70">
        <v>0</v>
      </c>
      <c r="G40" s="70">
        <v>0</v>
      </c>
      <c r="H40" s="71">
        <f t="shared" si="4"/>
        <v>0</v>
      </c>
      <c r="I40" s="70">
        <v>0</v>
      </c>
      <c r="J40" s="71">
        <f t="shared" si="1"/>
        <v>0</v>
      </c>
      <c r="K40" s="200">
        <v>0</v>
      </c>
      <c r="L40" s="200">
        <v>0</v>
      </c>
      <c r="M40" s="75">
        <f t="shared" si="7"/>
        <v>0</v>
      </c>
      <c r="N40" s="200">
        <v>0</v>
      </c>
    </row>
    <row r="41" spans="1:14">
      <c r="A41" s="16"/>
      <c r="B41" s="98" t="s">
        <v>11</v>
      </c>
      <c r="C41" s="92"/>
      <c r="D41" s="103" t="s">
        <v>2</v>
      </c>
      <c r="E41" s="95">
        <v>10</v>
      </c>
      <c r="F41" s="70">
        <v>1</v>
      </c>
      <c r="G41" s="70">
        <v>0</v>
      </c>
      <c r="H41" s="71">
        <f t="shared" si="4"/>
        <v>1</v>
      </c>
      <c r="I41" s="70">
        <v>0</v>
      </c>
      <c r="J41" s="71">
        <f t="shared" si="1"/>
        <v>1</v>
      </c>
      <c r="K41" s="200">
        <v>0</v>
      </c>
      <c r="L41" s="200">
        <v>0</v>
      </c>
      <c r="M41" s="75">
        <f t="shared" si="7"/>
        <v>0</v>
      </c>
      <c r="N41" s="200">
        <v>0</v>
      </c>
    </row>
    <row r="42" spans="1:14">
      <c r="A42" s="16"/>
      <c r="B42" s="98" t="s">
        <v>4</v>
      </c>
      <c r="C42" s="98"/>
      <c r="D42" s="103" t="s">
        <v>27</v>
      </c>
      <c r="E42" s="95">
        <v>9</v>
      </c>
      <c r="F42" s="70">
        <v>0</v>
      </c>
      <c r="G42" s="70">
        <v>0</v>
      </c>
      <c r="H42" s="71">
        <f t="shared" si="4"/>
        <v>0</v>
      </c>
      <c r="I42" s="70">
        <v>0</v>
      </c>
      <c r="J42" s="71">
        <f t="shared" si="1"/>
        <v>0</v>
      </c>
      <c r="K42" s="200">
        <v>0</v>
      </c>
      <c r="L42" s="200">
        <v>0</v>
      </c>
      <c r="M42" s="75">
        <f t="shared" si="7"/>
        <v>0</v>
      </c>
      <c r="N42" s="200">
        <v>0</v>
      </c>
    </row>
    <row r="43" spans="1:14">
      <c r="A43" s="16"/>
      <c r="B43" s="98" t="s">
        <v>3</v>
      </c>
      <c r="C43" s="98" t="s">
        <v>5</v>
      </c>
      <c r="D43" s="103" t="s">
        <v>1</v>
      </c>
      <c r="E43" s="95">
        <v>8</v>
      </c>
      <c r="F43" s="70">
        <v>0</v>
      </c>
      <c r="G43" s="70">
        <v>0</v>
      </c>
      <c r="H43" s="71">
        <f t="shared" si="4"/>
        <v>0</v>
      </c>
      <c r="I43" s="70">
        <v>0</v>
      </c>
      <c r="J43" s="71">
        <f t="shared" si="1"/>
        <v>0</v>
      </c>
      <c r="K43" s="200">
        <v>0</v>
      </c>
      <c r="L43" s="200">
        <v>0</v>
      </c>
      <c r="M43" s="75">
        <f t="shared" si="7"/>
        <v>0</v>
      </c>
      <c r="N43" s="200">
        <v>0</v>
      </c>
    </row>
    <row r="44" spans="1:14">
      <c r="A44" s="16"/>
      <c r="B44" s="98" t="s">
        <v>4</v>
      </c>
      <c r="C44" s="98"/>
      <c r="D44" s="103" t="s">
        <v>26</v>
      </c>
      <c r="E44" s="95">
        <v>7</v>
      </c>
      <c r="F44" s="70">
        <v>0</v>
      </c>
      <c r="G44" s="70">
        <v>0</v>
      </c>
      <c r="H44" s="71">
        <f t="shared" si="4"/>
        <v>0</v>
      </c>
      <c r="I44" s="70">
        <v>0</v>
      </c>
      <c r="J44" s="71">
        <f t="shared" si="1"/>
        <v>0</v>
      </c>
      <c r="K44" s="200">
        <v>0</v>
      </c>
      <c r="L44" s="200">
        <v>0</v>
      </c>
      <c r="M44" s="75">
        <f t="shared" si="7"/>
        <v>0</v>
      </c>
      <c r="N44" s="200">
        <v>0</v>
      </c>
    </row>
    <row r="45" spans="1:14">
      <c r="A45" s="16"/>
      <c r="B45" s="98" t="s">
        <v>1</v>
      </c>
      <c r="C45" s="98"/>
      <c r="D45" s="103" t="s">
        <v>22</v>
      </c>
      <c r="E45" s="95">
        <v>6</v>
      </c>
      <c r="F45" s="70">
        <v>0</v>
      </c>
      <c r="G45" s="70">
        <v>0</v>
      </c>
      <c r="H45" s="71">
        <f t="shared" si="4"/>
        <v>0</v>
      </c>
      <c r="I45" s="70">
        <v>0</v>
      </c>
      <c r="J45" s="71">
        <f t="shared" si="1"/>
        <v>0</v>
      </c>
      <c r="K45" s="200">
        <v>0</v>
      </c>
      <c r="L45" s="200">
        <v>0</v>
      </c>
      <c r="M45" s="75">
        <f t="shared" si="7"/>
        <v>0</v>
      </c>
      <c r="N45" s="200">
        <v>0</v>
      </c>
    </row>
    <row r="46" spans="1:14">
      <c r="A46" s="16"/>
      <c r="B46" s="98" t="s">
        <v>12</v>
      </c>
      <c r="C46" s="92"/>
      <c r="D46" s="103" t="s">
        <v>2</v>
      </c>
      <c r="E46" s="95">
        <v>5</v>
      </c>
      <c r="F46" s="70">
        <v>0</v>
      </c>
      <c r="G46" s="70">
        <v>0</v>
      </c>
      <c r="H46" s="71">
        <f t="shared" si="4"/>
        <v>0</v>
      </c>
      <c r="I46" s="70">
        <v>0</v>
      </c>
      <c r="J46" s="71">
        <f t="shared" si="1"/>
        <v>0</v>
      </c>
      <c r="K46" s="200">
        <v>0</v>
      </c>
      <c r="L46" s="200">
        <v>0</v>
      </c>
      <c r="M46" s="75">
        <f t="shared" si="7"/>
        <v>0</v>
      </c>
      <c r="N46" s="200">
        <v>0</v>
      </c>
    </row>
    <row r="47" spans="1:14">
      <c r="A47" s="16"/>
      <c r="B47" s="98"/>
      <c r="C47" s="98"/>
      <c r="D47" s="103" t="s">
        <v>7</v>
      </c>
      <c r="E47" s="95">
        <v>4</v>
      </c>
      <c r="F47" s="70">
        <v>0</v>
      </c>
      <c r="G47" s="70">
        <v>0</v>
      </c>
      <c r="H47" s="71">
        <f t="shared" si="4"/>
        <v>0</v>
      </c>
      <c r="I47" s="70">
        <v>0</v>
      </c>
      <c r="J47" s="71">
        <f t="shared" si="1"/>
        <v>0</v>
      </c>
      <c r="K47" s="200">
        <v>0</v>
      </c>
      <c r="L47" s="200">
        <v>0</v>
      </c>
      <c r="M47" s="75">
        <f t="shared" si="7"/>
        <v>0</v>
      </c>
      <c r="N47" s="200">
        <v>0</v>
      </c>
    </row>
    <row r="48" spans="1:14">
      <c r="A48" s="16"/>
      <c r="B48" s="98"/>
      <c r="C48" s="98" t="s">
        <v>1</v>
      </c>
      <c r="D48" s="103" t="s">
        <v>1</v>
      </c>
      <c r="E48" s="95">
        <v>3</v>
      </c>
      <c r="F48" s="70">
        <v>0</v>
      </c>
      <c r="G48" s="70">
        <v>0</v>
      </c>
      <c r="H48" s="71">
        <f t="shared" si="4"/>
        <v>0</v>
      </c>
      <c r="I48" s="70">
        <v>0</v>
      </c>
      <c r="J48" s="71">
        <f t="shared" si="1"/>
        <v>0</v>
      </c>
      <c r="K48" s="200">
        <v>0</v>
      </c>
      <c r="L48" s="200">
        <v>0</v>
      </c>
      <c r="M48" s="75">
        <f t="shared" si="7"/>
        <v>0</v>
      </c>
      <c r="N48" s="200">
        <v>0</v>
      </c>
    </row>
    <row r="49" spans="1:14">
      <c r="A49" s="16"/>
      <c r="B49" s="98"/>
      <c r="C49" s="98"/>
      <c r="D49" s="103" t="s">
        <v>3</v>
      </c>
      <c r="E49" s="95">
        <v>2</v>
      </c>
      <c r="F49" s="70">
        <v>0</v>
      </c>
      <c r="G49" s="70">
        <v>0</v>
      </c>
      <c r="H49" s="71">
        <f t="shared" si="4"/>
        <v>0</v>
      </c>
      <c r="I49" s="70">
        <v>0</v>
      </c>
      <c r="J49" s="71">
        <f t="shared" si="1"/>
        <v>0</v>
      </c>
      <c r="K49" s="200">
        <v>0</v>
      </c>
      <c r="L49" s="200">
        <v>0</v>
      </c>
      <c r="M49" s="75">
        <f t="shared" si="7"/>
        <v>0</v>
      </c>
      <c r="N49" s="200">
        <v>0</v>
      </c>
    </row>
    <row r="50" spans="1:14">
      <c r="A50" s="16"/>
      <c r="B50" s="102"/>
      <c r="C50" s="103"/>
      <c r="D50" s="102"/>
      <c r="E50" s="92">
        <v>1</v>
      </c>
      <c r="F50" s="78">
        <v>0</v>
      </c>
      <c r="G50" s="78">
        <v>0</v>
      </c>
      <c r="H50" s="79">
        <f t="shared" si="4"/>
        <v>0</v>
      </c>
      <c r="I50" s="78">
        <v>22</v>
      </c>
      <c r="J50" s="79">
        <f t="shared" si="1"/>
        <v>22</v>
      </c>
      <c r="K50" s="201">
        <v>0</v>
      </c>
      <c r="L50" s="201">
        <v>0</v>
      </c>
      <c r="M50" s="81">
        <f t="shared" si="7"/>
        <v>0</v>
      </c>
      <c r="N50" s="201">
        <v>0</v>
      </c>
    </row>
    <row r="51" spans="1:14" ht="12.75" customHeight="1">
      <c r="A51" s="61"/>
      <c r="B51" s="388" t="s">
        <v>20</v>
      </c>
      <c r="C51" s="388"/>
      <c r="D51" s="388"/>
      <c r="E51" s="388"/>
      <c r="F51" s="71">
        <f t="shared" ref="F51:N51" si="8">SUM(F38:F50)</f>
        <v>19</v>
      </c>
      <c r="G51" s="71">
        <f t="shared" si="8"/>
        <v>0</v>
      </c>
      <c r="H51" s="71">
        <f t="shared" si="8"/>
        <v>19</v>
      </c>
      <c r="I51" s="71">
        <f t="shared" si="8"/>
        <v>22</v>
      </c>
      <c r="J51" s="71">
        <f t="shared" si="8"/>
        <v>41</v>
      </c>
      <c r="K51" s="71">
        <f t="shared" si="8"/>
        <v>0</v>
      </c>
      <c r="L51" s="71">
        <f t="shared" si="8"/>
        <v>0</v>
      </c>
      <c r="M51" s="71">
        <f t="shared" si="8"/>
        <v>0</v>
      </c>
      <c r="N51" s="71">
        <f t="shared" si="8"/>
        <v>0</v>
      </c>
    </row>
    <row r="52" spans="1:14">
      <c r="A52" s="61"/>
      <c r="B52" s="388" t="s">
        <v>37</v>
      </c>
      <c r="C52" s="388"/>
      <c r="D52" s="388"/>
      <c r="E52" s="388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22</v>
      </c>
      <c r="L52" s="70">
        <v>6</v>
      </c>
      <c r="M52" s="70">
        <v>28</v>
      </c>
      <c r="N52" s="70">
        <v>7</v>
      </c>
    </row>
    <row r="53" spans="1:14" ht="12.75" customHeight="1">
      <c r="A53" s="61"/>
      <c r="B53" s="385" t="s">
        <v>40</v>
      </c>
      <c r="C53" s="385"/>
      <c r="D53" s="385"/>
      <c r="E53" s="385"/>
      <c r="F53" s="86">
        <f t="shared" ref="F53:J53" si="9">+F23+F37+F51+F52</f>
        <v>3070</v>
      </c>
      <c r="G53" s="86">
        <f t="shared" si="9"/>
        <v>263</v>
      </c>
      <c r="H53" s="86">
        <f t="shared" si="9"/>
        <v>3333</v>
      </c>
      <c r="I53" s="86">
        <f t="shared" si="9"/>
        <v>207</v>
      </c>
      <c r="J53" s="86">
        <f t="shared" si="9"/>
        <v>3540</v>
      </c>
      <c r="K53" s="86">
        <f>+K23+K37+K51+K52</f>
        <v>1352</v>
      </c>
      <c r="L53" s="86">
        <f t="shared" ref="L53:N53" si="10">+L23+L37+L51+L52</f>
        <v>273</v>
      </c>
      <c r="M53" s="86">
        <f t="shared" si="10"/>
        <v>1625</v>
      </c>
      <c r="N53" s="86">
        <f t="shared" si="10"/>
        <v>330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37:E37"/>
    <mergeCell ref="B51:E51"/>
    <mergeCell ref="B52:E52"/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R18" sqref="R18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87" t="s">
        <v>32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2.75" customHeight="1">
      <c r="A2" s="61"/>
      <c r="B2" s="87" t="s">
        <v>34</v>
      </c>
      <c r="C2" s="88"/>
      <c r="D2" s="410" t="s">
        <v>53</v>
      </c>
      <c r="E2" s="410"/>
      <c r="F2" s="410"/>
      <c r="G2" s="410"/>
      <c r="H2" s="410"/>
      <c r="I2" s="410"/>
      <c r="J2" s="410"/>
      <c r="K2" s="88"/>
      <c r="L2" s="88"/>
      <c r="M2" s="88"/>
      <c r="N2" s="88"/>
    </row>
    <row r="3" spans="1:14">
      <c r="A3" s="61"/>
      <c r="B3" s="87" t="s">
        <v>33</v>
      </c>
      <c r="C3" s="88"/>
      <c r="D3" s="410"/>
      <c r="E3" s="410"/>
      <c r="F3" s="410"/>
      <c r="G3" s="410"/>
      <c r="H3" s="410"/>
      <c r="I3" s="410"/>
      <c r="J3" s="410"/>
      <c r="K3" s="88"/>
      <c r="L3" s="88"/>
      <c r="M3" s="88"/>
      <c r="N3" s="88"/>
    </row>
    <row r="4" spans="1:14">
      <c r="A4" s="61"/>
      <c r="B4" s="384" t="s">
        <v>36</v>
      </c>
      <c r="C4" s="384"/>
      <c r="D4" s="384"/>
      <c r="E4" s="384"/>
      <c r="F4" s="184">
        <v>43220</v>
      </c>
      <c r="G4" s="88"/>
      <c r="H4" s="88"/>
      <c r="I4" s="88"/>
      <c r="J4" s="88"/>
      <c r="K4" s="88"/>
      <c r="L4" s="88"/>
      <c r="M4" s="88"/>
      <c r="N4" s="88"/>
    </row>
    <row r="5" spans="1:14">
      <c r="A5" s="61"/>
      <c r="B5" s="386" t="s">
        <v>45</v>
      </c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</row>
    <row r="6" spans="1:14">
      <c r="A6" s="61"/>
      <c r="B6" s="90" t="s">
        <v>39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12.75" customHeight="1">
      <c r="A7" s="61"/>
      <c r="B7" s="393" t="s">
        <v>41</v>
      </c>
      <c r="C7" s="394"/>
      <c r="D7" s="394"/>
      <c r="E7" s="395"/>
      <c r="F7" s="402" t="s">
        <v>35</v>
      </c>
      <c r="G7" s="403"/>
      <c r="H7" s="403"/>
      <c r="I7" s="403"/>
      <c r="J7" s="404"/>
      <c r="K7" s="402" t="s">
        <v>28</v>
      </c>
      <c r="L7" s="403"/>
      <c r="M7" s="403"/>
      <c r="N7" s="404"/>
    </row>
    <row r="8" spans="1:14" ht="12.75" customHeight="1">
      <c r="A8" s="61"/>
      <c r="B8" s="396"/>
      <c r="C8" s="397"/>
      <c r="D8" s="397"/>
      <c r="E8" s="398"/>
      <c r="F8" s="402" t="s">
        <v>13</v>
      </c>
      <c r="G8" s="403"/>
      <c r="H8" s="404"/>
      <c r="I8" s="405" t="s">
        <v>14</v>
      </c>
      <c r="J8" s="405" t="s">
        <v>15</v>
      </c>
      <c r="K8" s="405" t="s">
        <v>30</v>
      </c>
      <c r="L8" s="405" t="s">
        <v>31</v>
      </c>
      <c r="M8" s="405" t="s">
        <v>15</v>
      </c>
      <c r="N8" s="405" t="s">
        <v>29</v>
      </c>
    </row>
    <row r="9" spans="1:14" ht="24">
      <c r="A9" s="61"/>
      <c r="B9" s="399"/>
      <c r="C9" s="400"/>
      <c r="D9" s="400"/>
      <c r="E9" s="401"/>
      <c r="F9" s="107" t="s">
        <v>16</v>
      </c>
      <c r="G9" s="107" t="s">
        <v>17</v>
      </c>
      <c r="H9" s="107" t="s">
        <v>23</v>
      </c>
      <c r="I9" s="406"/>
      <c r="J9" s="406"/>
      <c r="K9" s="406"/>
      <c r="L9" s="406"/>
      <c r="M9" s="406"/>
      <c r="N9" s="406"/>
    </row>
    <row r="10" spans="1:14">
      <c r="A10" s="16"/>
      <c r="B10" s="108"/>
      <c r="C10" s="118"/>
      <c r="D10" s="109"/>
      <c r="E10" s="110">
        <v>13</v>
      </c>
      <c r="F10" s="211">
        <v>359</v>
      </c>
      <c r="G10" s="211">
        <v>1</v>
      </c>
      <c r="H10" s="97">
        <f t="shared" ref="H10:H22" si="0">F10+G10</f>
        <v>360</v>
      </c>
      <c r="I10" s="96">
        <v>0</v>
      </c>
      <c r="J10" s="97">
        <f t="shared" ref="J10:J22" si="1">H10+I10</f>
        <v>360</v>
      </c>
      <c r="K10" s="211">
        <v>299</v>
      </c>
      <c r="L10" s="211">
        <v>78</v>
      </c>
      <c r="M10" s="212">
        <f t="shared" ref="M10:M22" si="2">K10+L10</f>
        <v>377</v>
      </c>
      <c r="N10" s="211">
        <v>105</v>
      </c>
    </row>
    <row r="11" spans="1:14" ht="12.75" customHeight="1">
      <c r="A11" s="16"/>
      <c r="B11" s="111" t="s">
        <v>1</v>
      </c>
      <c r="C11" s="112" t="s">
        <v>0</v>
      </c>
      <c r="D11" s="109"/>
      <c r="E11" s="110">
        <v>12</v>
      </c>
      <c r="F11" s="211">
        <v>21</v>
      </c>
      <c r="G11" s="211">
        <v>0</v>
      </c>
      <c r="H11" s="97">
        <f t="shared" si="0"/>
        <v>21</v>
      </c>
      <c r="I11" s="96">
        <v>0</v>
      </c>
      <c r="J11" s="97">
        <f t="shared" si="1"/>
        <v>21</v>
      </c>
      <c r="K11" s="211">
        <v>8</v>
      </c>
      <c r="L11" s="211">
        <v>7</v>
      </c>
      <c r="M11" s="212">
        <f t="shared" si="2"/>
        <v>15</v>
      </c>
      <c r="N11" s="211">
        <v>8</v>
      </c>
    </row>
    <row r="12" spans="1:14" ht="12.75" customHeight="1">
      <c r="A12" s="16"/>
      <c r="B12" s="111" t="s">
        <v>2</v>
      </c>
      <c r="C12" s="113"/>
      <c r="D12" s="114" t="s">
        <v>6</v>
      </c>
      <c r="E12" s="110">
        <v>11</v>
      </c>
      <c r="F12" s="211">
        <v>13</v>
      </c>
      <c r="G12" s="211">
        <v>0</v>
      </c>
      <c r="H12" s="97">
        <f t="shared" si="0"/>
        <v>13</v>
      </c>
      <c r="I12" s="96">
        <v>0</v>
      </c>
      <c r="J12" s="97">
        <f t="shared" si="1"/>
        <v>13</v>
      </c>
      <c r="K12" s="211">
        <v>0</v>
      </c>
      <c r="L12" s="211">
        <v>4</v>
      </c>
      <c r="M12" s="212">
        <f t="shared" si="2"/>
        <v>4</v>
      </c>
      <c r="N12" s="211">
        <v>4</v>
      </c>
    </row>
    <row r="13" spans="1:14">
      <c r="A13" s="16"/>
      <c r="B13" s="111" t="s">
        <v>1</v>
      </c>
      <c r="C13" s="112"/>
      <c r="D13" s="114" t="s">
        <v>10</v>
      </c>
      <c r="E13" s="110">
        <v>10</v>
      </c>
      <c r="F13" s="211">
        <v>10</v>
      </c>
      <c r="G13" s="211">
        <v>1</v>
      </c>
      <c r="H13" s="97">
        <f t="shared" si="0"/>
        <v>11</v>
      </c>
      <c r="I13" s="96">
        <v>0</v>
      </c>
      <c r="J13" s="97">
        <f t="shared" si="1"/>
        <v>11</v>
      </c>
      <c r="K13" s="211">
        <v>1</v>
      </c>
      <c r="L13" s="211">
        <v>1</v>
      </c>
      <c r="M13" s="212">
        <f t="shared" si="2"/>
        <v>2</v>
      </c>
      <c r="N13" s="211">
        <v>1</v>
      </c>
    </row>
    <row r="14" spans="1:14" ht="12.75" customHeight="1">
      <c r="A14" s="16"/>
      <c r="B14" s="111" t="s">
        <v>3</v>
      </c>
      <c r="C14" s="112"/>
      <c r="D14" s="114" t="s">
        <v>25</v>
      </c>
      <c r="E14" s="110">
        <v>9</v>
      </c>
      <c r="F14" s="211">
        <v>89</v>
      </c>
      <c r="G14" s="211">
        <v>2</v>
      </c>
      <c r="H14" s="97">
        <f t="shared" si="0"/>
        <v>91</v>
      </c>
      <c r="I14" s="96">
        <v>0</v>
      </c>
      <c r="J14" s="97">
        <f t="shared" si="1"/>
        <v>91</v>
      </c>
      <c r="K14" s="211">
        <v>0</v>
      </c>
      <c r="L14" s="211">
        <v>0</v>
      </c>
      <c r="M14" s="212">
        <f t="shared" si="2"/>
        <v>0</v>
      </c>
      <c r="N14" s="211">
        <v>0</v>
      </c>
    </row>
    <row r="15" spans="1:14">
      <c r="A15" s="16"/>
      <c r="B15" s="111" t="s">
        <v>4</v>
      </c>
      <c r="C15" s="112" t="s">
        <v>5</v>
      </c>
      <c r="D15" s="114" t="s">
        <v>22</v>
      </c>
      <c r="E15" s="110">
        <v>8</v>
      </c>
      <c r="F15" s="211">
        <v>147</v>
      </c>
      <c r="G15" s="211">
        <v>3</v>
      </c>
      <c r="H15" s="97">
        <f t="shared" si="0"/>
        <v>150</v>
      </c>
      <c r="I15" s="96">
        <v>0</v>
      </c>
      <c r="J15" s="97">
        <f t="shared" si="1"/>
        <v>150</v>
      </c>
      <c r="K15" s="211">
        <v>0</v>
      </c>
      <c r="L15" s="211">
        <v>0</v>
      </c>
      <c r="M15" s="212">
        <f t="shared" si="2"/>
        <v>0</v>
      </c>
      <c r="N15" s="211">
        <v>0</v>
      </c>
    </row>
    <row r="16" spans="1:14">
      <c r="A16" s="16"/>
      <c r="B16" s="111" t="s">
        <v>6</v>
      </c>
      <c r="C16" s="112"/>
      <c r="D16" s="114" t="s">
        <v>12</v>
      </c>
      <c r="E16" s="110">
        <v>7</v>
      </c>
      <c r="F16" s="211">
        <v>42</v>
      </c>
      <c r="G16" s="211">
        <v>8</v>
      </c>
      <c r="H16" s="97">
        <f t="shared" si="0"/>
        <v>50</v>
      </c>
      <c r="I16" s="96">
        <v>0</v>
      </c>
      <c r="J16" s="97">
        <f t="shared" si="1"/>
        <v>50</v>
      </c>
      <c r="K16" s="211">
        <v>0</v>
      </c>
      <c r="L16" s="211">
        <v>0</v>
      </c>
      <c r="M16" s="212">
        <f t="shared" si="2"/>
        <v>0</v>
      </c>
      <c r="N16" s="211">
        <v>0</v>
      </c>
    </row>
    <row r="17" spans="1:14">
      <c r="A17" s="16"/>
      <c r="B17" s="111" t="s">
        <v>7</v>
      </c>
      <c r="C17" s="113"/>
      <c r="D17" s="114" t="s">
        <v>4</v>
      </c>
      <c r="E17" s="110">
        <v>6</v>
      </c>
      <c r="F17" s="211">
        <v>47</v>
      </c>
      <c r="G17" s="211">
        <v>19</v>
      </c>
      <c r="H17" s="97">
        <f t="shared" si="0"/>
        <v>66</v>
      </c>
      <c r="I17" s="96">
        <v>0</v>
      </c>
      <c r="J17" s="97">
        <f t="shared" si="1"/>
        <v>66</v>
      </c>
      <c r="K17" s="211">
        <v>2</v>
      </c>
      <c r="L17" s="211">
        <v>1</v>
      </c>
      <c r="M17" s="212">
        <f t="shared" si="2"/>
        <v>3</v>
      </c>
      <c r="N17" s="211">
        <v>1</v>
      </c>
    </row>
    <row r="18" spans="1:14">
      <c r="A18" s="16"/>
      <c r="B18" s="111" t="s">
        <v>1</v>
      </c>
      <c r="C18" s="112"/>
      <c r="D18" s="114" t="s">
        <v>9</v>
      </c>
      <c r="E18" s="110">
        <v>5</v>
      </c>
      <c r="F18" s="211">
        <v>10</v>
      </c>
      <c r="G18" s="211">
        <v>13</v>
      </c>
      <c r="H18" s="97">
        <f t="shared" si="0"/>
        <v>23</v>
      </c>
      <c r="I18" s="96">
        <v>0</v>
      </c>
      <c r="J18" s="97">
        <f t="shared" si="1"/>
        <v>23</v>
      </c>
      <c r="K18" s="211">
        <v>0</v>
      </c>
      <c r="L18" s="211">
        <v>2</v>
      </c>
      <c r="M18" s="212">
        <f t="shared" si="2"/>
        <v>2</v>
      </c>
      <c r="N18" s="211">
        <v>4</v>
      </c>
    </row>
    <row r="19" spans="1:14">
      <c r="A19" s="16"/>
      <c r="B19" s="111"/>
      <c r="C19" s="112"/>
      <c r="D19" s="114" t="s">
        <v>12</v>
      </c>
      <c r="E19" s="110">
        <v>4</v>
      </c>
      <c r="F19" s="211">
        <v>28</v>
      </c>
      <c r="G19" s="211">
        <v>5</v>
      </c>
      <c r="H19" s="97">
        <f t="shared" si="0"/>
        <v>33</v>
      </c>
      <c r="I19" s="96">
        <v>0</v>
      </c>
      <c r="J19" s="97">
        <f t="shared" si="1"/>
        <v>33</v>
      </c>
      <c r="K19" s="211">
        <v>1</v>
      </c>
      <c r="L19" s="211">
        <v>5</v>
      </c>
      <c r="M19" s="212">
        <f t="shared" si="2"/>
        <v>6</v>
      </c>
      <c r="N19" s="211">
        <v>6</v>
      </c>
    </row>
    <row r="20" spans="1:14">
      <c r="A20" s="16"/>
      <c r="B20" s="111"/>
      <c r="C20" s="112" t="s">
        <v>1</v>
      </c>
      <c r="D20" s="109"/>
      <c r="E20" s="110">
        <v>3</v>
      </c>
      <c r="F20" s="211">
        <v>2</v>
      </c>
      <c r="G20" s="211">
        <v>9</v>
      </c>
      <c r="H20" s="97">
        <f t="shared" si="0"/>
        <v>11</v>
      </c>
      <c r="I20" s="96">
        <v>0</v>
      </c>
      <c r="J20" s="97">
        <f t="shared" si="1"/>
        <v>11</v>
      </c>
      <c r="K20" s="211">
        <v>0</v>
      </c>
      <c r="L20" s="211">
        <v>0</v>
      </c>
      <c r="M20" s="212">
        <f t="shared" si="2"/>
        <v>0</v>
      </c>
      <c r="N20" s="211">
        <v>0</v>
      </c>
    </row>
    <row r="21" spans="1:14">
      <c r="A21" s="16"/>
      <c r="B21" s="111"/>
      <c r="C21" s="112"/>
      <c r="D21" s="109"/>
      <c r="E21" s="110">
        <v>2</v>
      </c>
      <c r="F21" s="211">
        <v>1</v>
      </c>
      <c r="G21" s="211">
        <v>19</v>
      </c>
      <c r="H21" s="97">
        <f t="shared" si="0"/>
        <v>20</v>
      </c>
      <c r="I21" s="96">
        <v>0</v>
      </c>
      <c r="J21" s="97">
        <f t="shared" si="1"/>
        <v>20</v>
      </c>
      <c r="K21" s="211">
        <v>0</v>
      </c>
      <c r="L21" s="211">
        <v>1</v>
      </c>
      <c r="M21" s="212">
        <f t="shared" si="2"/>
        <v>1</v>
      </c>
      <c r="N21" s="211">
        <v>1</v>
      </c>
    </row>
    <row r="22" spans="1:14">
      <c r="A22" s="16"/>
      <c r="B22" s="115"/>
      <c r="C22" s="113"/>
      <c r="D22" s="109"/>
      <c r="E22" s="108">
        <v>1</v>
      </c>
      <c r="F22" s="211">
        <v>5</v>
      </c>
      <c r="G22" s="211">
        <v>6</v>
      </c>
      <c r="H22" s="97">
        <f t="shared" si="0"/>
        <v>11</v>
      </c>
      <c r="I22" s="96">
        <v>22</v>
      </c>
      <c r="J22" s="97">
        <f t="shared" si="1"/>
        <v>33</v>
      </c>
      <c r="K22" s="211">
        <v>0</v>
      </c>
      <c r="L22" s="211">
        <v>2</v>
      </c>
      <c r="M22" s="212">
        <f t="shared" si="2"/>
        <v>2</v>
      </c>
      <c r="N22" s="211">
        <v>3</v>
      </c>
    </row>
    <row r="23" spans="1:14" ht="12.75" customHeight="1">
      <c r="A23" s="16"/>
      <c r="B23" s="407" t="s">
        <v>18</v>
      </c>
      <c r="C23" s="408"/>
      <c r="D23" s="408"/>
      <c r="E23" s="409"/>
      <c r="F23" s="97">
        <f t="shared" ref="F23:N23" si="3">SUM(F10:F22)</f>
        <v>774</v>
      </c>
      <c r="G23" s="97">
        <f t="shared" si="3"/>
        <v>86</v>
      </c>
      <c r="H23" s="213">
        <f t="shared" si="3"/>
        <v>860</v>
      </c>
      <c r="I23" s="97">
        <f t="shared" si="3"/>
        <v>22</v>
      </c>
      <c r="J23" s="213">
        <f t="shared" si="3"/>
        <v>882</v>
      </c>
      <c r="K23" s="214">
        <f t="shared" si="3"/>
        <v>311</v>
      </c>
      <c r="L23" s="214">
        <f t="shared" si="3"/>
        <v>101</v>
      </c>
      <c r="M23" s="97">
        <f t="shared" si="3"/>
        <v>412</v>
      </c>
      <c r="N23" s="97">
        <f t="shared" si="3"/>
        <v>133</v>
      </c>
    </row>
    <row r="24" spans="1:14">
      <c r="A24" s="16"/>
      <c r="B24" s="111"/>
      <c r="C24" s="111"/>
      <c r="D24" s="116"/>
      <c r="E24" s="115">
        <v>13</v>
      </c>
      <c r="F24" s="211">
        <v>878</v>
      </c>
      <c r="G24" s="211">
        <v>5</v>
      </c>
      <c r="H24" s="97">
        <f t="shared" ref="H24:H36" si="4">F24+G24</f>
        <v>883</v>
      </c>
      <c r="I24" s="96">
        <v>0</v>
      </c>
      <c r="J24" s="97">
        <f t="shared" ref="J24:J36" si="5">H24+I24</f>
        <v>883</v>
      </c>
      <c r="K24" s="211">
        <v>387</v>
      </c>
      <c r="L24" s="211">
        <v>92</v>
      </c>
      <c r="M24" s="104">
        <f t="shared" ref="M24:M36" si="6">K24+L24</f>
        <v>479</v>
      </c>
      <c r="N24" s="211">
        <v>131</v>
      </c>
    </row>
    <row r="25" spans="1:14">
      <c r="A25" s="16"/>
      <c r="B25" s="111"/>
      <c r="C25" s="111" t="s">
        <v>0</v>
      </c>
      <c r="D25" s="116"/>
      <c r="E25" s="110">
        <v>12</v>
      </c>
      <c r="F25" s="211">
        <v>50</v>
      </c>
      <c r="G25" s="211">
        <v>0</v>
      </c>
      <c r="H25" s="97">
        <f t="shared" si="4"/>
        <v>50</v>
      </c>
      <c r="I25" s="96">
        <v>0</v>
      </c>
      <c r="J25" s="97">
        <f t="shared" si="5"/>
        <v>50</v>
      </c>
      <c r="K25" s="211">
        <v>1</v>
      </c>
      <c r="L25" s="211">
        <v>0</v>
      </c>
      <c r="M25" s="104">
        <f t="shared" si="6"/>
        <v>1</v>
      </c>
      <c r="N25" s="211">
        <v>0</v>
      </c>
    </row>
    <row r="26" spans="1:14">
      <c r="A26" s="16"/>
      <c r="B26" s="111" t="s">
        <v>7</v>
      </c>
      <c r="C26" s="115"/>
      <c r="D26" s="116"/>
      <c r="E26" s="110">
        <v>11</v>
      </c>
      <c r="F26" s="211">
        <v>27</v>
      </c>
      <c r="G26" s="211">
        <v>0</v>
      </c>
      <c r="H26" s="97">
        <f t="shared" si="4"/>
        <v>27</v>
      </c>
      <c r="I26" s="96">
        <v>0</v>
      </c>
      <c r="J26" s="97">
        <f t="shared" si="5"/>
        <v>27</v>
      </c>
      <c r="K26" s="211">
        <v>1</v>
      </c>
      <c r="L26" s="211">
        <v>0</v>
      </c>
      <c r="M26" s="104">
        <f t="shared" si="6"/>
        <v>1</v>
      </c>
      <c r="N26" s="211">
        <v>0</v>
      </c>
    </row>
    <row r="27" spans="1:14">
      <c r="A27" s="16"/>
      <c r="B27" s="111" t="s">
        <v>8</v>
      </c>
      <c r="C27" s="111"/>
      <c r="D27" s="116" t="s">
        <v>26</v>
      </c>
      <c r="E27" s="110">
        <v>10</v>
      </c>
      <c r="F27" s="211">
        <v>8</v>
      </c>
      <c r="G27" s="211">
        <v>2</v>
      </c>
      <c r="H27" s="97">
        <f t="shared" si="4"/>
        <v>10</v>
      </c>
      <c r="I27" s="96">
        <v>0</v>
      </c>
      <c r="J27" s="97">
        <f t="shared" si="5"/>
        <v>10</v>
      </c>
      <c r="K27" s="211">
        <v>2</v>
      </c>
      <c r="L27" s="211">
        <v>4</v>
      </c>
      <c r="M27" s="104">
        <f t="shared" si="6"/>
        <v>6</v>
      </c>
      <c r="N27" s="211">
        <v>7</v>
      </c>
    </row>
    <row r="28" spans="1:14">
      <c r="A28" s="16"/>
      <c r="B28" s="111" t="s">
        <v>0</v>
      </c>
      <c r="C28" s="111"/>
      <c r="D28" s="116" t="s">
        <v>8</v>
      </c>
      <c r="E28" s="110">
        <v>9</v>
      </c>
      <c r="F28" s="211">
        <v>63</v>
      </c>
      <c r="G28" s="211">
        <v>2</v>
      </c>
      <c r="H28" s="97">
        <f t="shared" si="4"/>
        <v>65</v>
      </c>
      <c r="I28" s="96">
        <v>0</v>
      </c>
      <c r="J28" s="97">
        <f t="shared" si="5"/>
        <v>65</v>
      </c>
      <c r="K28" s="211">
        <v>2</v>
      </c>
      <c r="L28" s="211">
        <v>0</v>
      </c>
      <c r="M28" s="104">
        <f t="shared" si="6"/>
        <v>2</v>
      </c>
      <c r="N28" s="211">
        <v>0</v>
      </c>
    </row>
    <row r="29" spans="1:14">
      <c r="A29" s="16"/>
      <c r="B29" s="111" t="s">
        <v>2</v>
      </c>
      <c r="C29" s="111" t="s">
        <v>5</v>
      </c>
      <c r="D29" s="116" t="s">
        <v>27</v>
      </c>
      <c r="E29" s="110">
        <v>8</v>
      </c>
      <c r="F29" s="211">
        <v>46</v>
      </c>
      <c r="G29" s="211">
        <v>1</v>
      </c>
      <c r="H29" s="97">
        <f t="shared" si="4"/>
        <v>47</v>
      </c>
      <c r="I29" s="96">
        <v>0</v>
      </c>
      <c r="J29" s="97">
        <f t="shared" si="5"/>
        <v>47</v>
      </c>
      <c r="K29" s="211">
        <v>9</v>
      </c>
      <c r="L29" s="211">
        <v>6</v>
      </c>
      <c r="M29" s="104">
        <f t="shared" si="6"/>
        <v>15</v>
      </c>
      <c r="N29" s="211">
        <v>8</v>
      </c>
    </row>
    <row r="30" spans="1:14">
      <c r="A30" s="16"/>
      <c r="B30" s="111" t="s">
        <v>4</v>
      </c>
      <c r="C30" s="111"/>
      <c r="D30" s="116" t="s">
        <v>4</v>
      </c>
      <c r="E30" s="110">
        <v>7</v>
      </c>
      <c r="F30" s="211">
        <v>29</v>
      </c>
      <c r="G30" s="211">
        <v>2</v>
      </c>
      <c r="H30" s="97">
        <f t="shared" si="4"/>
        <v>31</v>
      </c>
      <c r="I30" s="96">
        <v>0</v>
      </c>
      <c r="J30" s="97">
        <f t="shared" si="5"/>
        <v>31</v>
      </c>
      <c r="K30" s="211">
        <v>1</v>
      </c>
      <c r="L30" s="211">
        <v>0</v>
      </c>
      <c r="M30" s="104">
        <f t="shared" si="6"/>
        <v>1</v>
      </c>
      <c r="N30" s="211">
        <v>0</v>
      </c>
    </row>
    <row r="31" spans="1:14">
      <c r="A31" s="16"/>
      <c r="B31" s="111" t="s">
        <v>0</v>
      </c>
      <c r="C31" s="111"/>
      <c r="D31" s="116" t="s">
        <v>9</v>
      </c>
      <c r="E31" s="110">
        <v>6</v>
      </c>
      <c r="F31" s="211">
        <v>34</v>
      </c>
      <c r="G31" s="211">
        <v>4</v>
      </c>
      <c r="H31" s="97">
        <f t="shared" si="4"/>
        <v>38</v>
      </c>
      <c r="I31" s="96">
        <v>0</v>
      </c>
      <c r="J31" s="97">
        <f t="shared" si="5"/>
        <v>38</v>
      </c>
      <c r="K31" s="211">
        <v>4</v>
      </c>
      <c r="L31" s="211">
        <v>1</v>
      </c>
      <c r="M31" s="104">
        <f t="shared" si="6"/>
        <v>5</v>
      </c>
      <c r="N31" s="211">
        <v>3</v>
      </c>
    </row>
    <row r="32" spans="1:14">
      <c r="A32" s="16"/>
      <c r="B32" s="111" t="s">
        <v>9</v>
      </c>
      <c r="C32" s="108"/>
      <c r="D32" s="116"/>
      <c r="E32" s="110">
        <v>5</v>
      </c>
      <c r="F32" s="211">
        <v>17</v>
      </c>
      <c r="G32" s="211">
        <v>4</v>
      </c>
      <c r="H32" s="97">
        <f t="shared" si="4"/>
        <v>21</v>
      </c>
      <c r="I32" s="96">
        <v>0</v>
      </c>
      <c r="J32" s="97">
        <f t="shared" si="5"/>
        <v>21</v>
      </c>
      <c r="K32" s="211">
        <v>0</v>
      </c>
      <c r="L32" s="211">
        <v>0</v>
      </c>
      <c r="M32" s="104">
        <f t="shared" si="6"/>
        <v>0</v>
      </c>
      <c r="N32" s="211">
        <v>0</v>
      </c>
    </row>
    <row r="33" spans="1:14">
      <c r="A33" s="16"/>
      <c r="B33" s="111"/>
      <c r="C33" s="111"/>
      <c r="D33" s="116"/>
      <c r="E33" s="110">
        <v>4</v>
      </c>
      <c r="F33" s="211">
        <v>41</v>
      </c>
      <c r="G33" s="211">
        <v>4</v>
      </c>
      <c r="H33" s="97">
        <f t="shared" si="4"/>
        <v>45</v>
      </c>
      <c r="I33" s="96">
        <v>0</v>
      </c>
      <c r="J33" s="97">
        <f t="shared" si="5"/>
        <v>45</v>
      </c>
      <c r="K33" s="211">
        <v>1</v>
      </c>
      <c r="L33" s="211">
        <v>0</v>
      </c>
      <c r="M33" s="104">
        <f t="shared" si="6"/>
        <v>1</v>
      </c>
      <c r="N33" s="211">
        <v>0</v>
      </c>
    </row>
    <row r="34" spans="1:14">
      <c r="A34" s="16"/>
      <c r="B34" s="111"/>
      <c r="C34" s="111" t="s">
        <v>1</v>
      </c>
      <c r="D34" s="116"/>
      <c r="E34" s="110">
        <v>3</v>
      </c>
      <c r="F34" s="211">
        <v>0</v>
      </c>
      <c r="G34" s="211">
        <v>31</v>
      </c>
      <c r="H34" s="97">
        <f t="shared" si="4"/>
        <v>31</v>
      </c>
      <c r="I34" s="96">
        <v>0</v>
      </c>
      <c r="J34" s="97">
        <f t="shared" si="5"/>
        <v>31</v>
      </c>
      <c r="K34" s="211">
        <v>0</v>
      </c>
      <c r="L34" s="211">
        <v>0</v>
      </c>
      <c r="M34" s="104">
        <f t="shared" si="6"/>
        <v>0</v>
      </c>
      <c r="N34" s="211">
        <v>0</v>
      </c>
    </row>
    <row r="35" spans="1:14">
      <c r="A35" s="16"/>
      <c r="B35" s="111"/>
      <c r="C35" s="111"/>
      <c r="D35" s="116"/>
      <c r="E35" s="110">
        <v>2</v>
      </c>
      <c r="F35" s="211">
        <v>0</v>
      </c>
      <c r="G35" s="211">
        <v>35</v>
      </c>
      <c r="H35" s="97">
        <f t="shared" si="4"/>
        <v>35</v>
      </c>
      <c r="I35" s="96">
        <v>0</v>
      </c>
      <c r="J35" s="97">
        <f t="shared" si="5"/>
        <v>35</v>
      </c>
      <c r="K35" s="211">
        <v>0</v>
      </c>
      <c r="L35" s="211">
        <v>0</v>
      </c>
      <c r="M35" s="104">
        <f t="shared" si="6"/>
        <v>0</v>
      </c>
      <c r="N35" s="211">
        <v>0</v>
      </c>
    </row>
    <row r="36" spans="1:14">
      <c r="A36" s="16"/>
      <c r="B36" s="115"/>
      <c r="C36" s="115"/>
      <c r="D36" s="116"/>
      <c r="E36" s="108">
        <v>1</v>
      </c>
      <c r="F36" s="211">
        <v>0</v>
      </c>
      <c r="G36" s="211">
        <v>42</v>
      </c>
      <c r="H36" s="97">
        <f t="shared" si="4"/>
        <v>42</v>
      </c>
      <c r="I36" s="96">
        <v>58</v>
      </c>
      <c r="J36" s="97">
        <f t="shared" si="5"/>
        <v>100</v>
      </c>
      <c r="K36" s="211">
        <v>0</v>
      </c>
      <c r="L36" s="211">
        <v>0</v>
      </c>
      <c r="M36" s="104">
        <f t="shared" si="6"/>
        <v>0</v>
      </c>
      <c r="N36" s="211">
        <v>0</v>
      </c>
    </row>
    <row r="37" spans="1:14" ht="12.75" customHeight="1">
      <c r="A37" s="16"/>
      <c r="B37" s="407" t="s">
        <v>19</v>
      </c>
      <c r="C37" s="408"/>
      <c r="D37" s="408"/>
      <c r="E37" s="409"/>
      <c r="F37" s="214">
        <f t="shared" ref="F37:N37" si="7">SUM(F24:F36)</f>
        <v>1193</v>
      </c>
      <c r="G37" s="97">
        <f t="shared" si="7"/>
        <v>132</v>
      </c>
      <c r="H37" s="215">
        <f t="shared" si="7"/>
        <v>1325</v>
      </c>
      <c r="I37" s="216">
        <f t="shared" si="7"/>
        <v>58</v>
      </c>
      <c r="J37" s="213">
        <f t="shared" si="7"/>
        <v>1383</v>
      </c>
      <c r="K37" s="214">
        <f t="shared" si="7"/>
        <v>408</v>
      </c>
      <c r="L37" s="97">
        <f t="shared" si="7"/>
        <v>103</v>
      </c>
      <c r="M37" s="213">
        <f t="shared" si="7"/>
        <v>511</v>
      </c>
      <c r="N37" s="214">
        <f t="shared" si="7"/>
        <v>149</v>
      </c>
    </row>
    <row r="38" spans="1:14">
      <c r="A38" s="16"/>
      <c r="B38" s="108"/>
      <c r="C38" s="108"/>
      <c r="D38" s="117"/>
      <c r="E38" s="110">
        <v>13</v>
      </c>
      <c r="F38" s="217">
        <v>9</v>
      </c>
      <c r="G38" s="217">
        <v>0</v>
      </c>
      <c r="H38" s="97">
        <f t="shared" ref="H38:H50" si="8">F38+G38</f>
        <v>9</v>
      </c>
      <c r="I38" s="96">
        <v>0</v>
      </c>
      <c r="J38" s="97">
        <f t="shared" ref="J38:J50" si="9">H38+I38</f>
        <v>9</v>
      </c>
      <c r="K38" s="217">
        <v>0</v>
      </c>
      <c r="L38" s="217">
        <v>0</v>
      </c>
      <c r="M38" s="104">
        <f t="shared" ref="M38:M50" si="10">K38+L38</f>
        <v>0</v>
      </c>
      <c r="N38" s="217">
        <v>0</v>
      </c>
    </row>
    <row r="39" spans="1:14">
      <c r="A39" s="16"/>
      <c r="B39" s="111" t="s">
        <v>1</v>
      </c>
      <c r="C39" s="111" t="s">
        <v>0</v>
      </c>
      <c r="D39" s="116" t="s">
        <v>21</v>
      </c>
      <c r="E39" s="110">
        <v>12</v>
      </c>
      <c r="F39" s="217">
        <v>0</v>
      </c>
      <c r="G39" s="217">
        <v>0</v>
      </c>
      <c r="H39" s="97">
        <f t="shared" si="8"/>
        <v>0</v>
      </c>
      <c r="I39" s="96">
        <v>0</v>
      </c>
      <c r="J39" s="97">
        <f t="shared" si="9"/>
        <v>0</v>
      </c>
      <c r="K39" s="217">
        <v>0</v>
      </c>
      <c r="L39" s="217">
        <v>0</v>
      </c>
      <c r="M39" s="104">
        <f t="shared" si="10"/>
        <v>0</v>
      </c>
      <c r="N39" s="217">
        <v>0</v>
      </c>
    </row>
    <row r="40" spans="1:14">
      <c r="A40" s="16"/>
      <c r="B40" s="111" t="s">
        <v>10</v>
      </c>
      <c r="C40" s="111"/>
      <c r="D40" s="116" t="s">
        <v>10</v>
      </c>
      <c r="E40" s="110">
        <v>11</v>
      </c>
      <c r="F40" s="217">
        <v>0</v>
      </c>
      <c r="G40" s="217">
        <v>0</v>
      </c>
      <c r="H40" s="97">
        <f t="shared" si="8"/>
        <v>0</v>
      </c>
      <c r="I40" s="96">
        <v>0</v>
      </c>
      <c r="J40" s="97">
        <f t="shared" si="9"/>
        <v>0</v>
      </c>
      <c r="K40" s="217">
        <v>0</v>
      </c>
      <c r="L40" s="217">
        <v>1</v>
      </c>
      <c r="M40" s="104">
        <f t="shared" si="10"/>
        <v>1</v>
      </c>
      <c r="N40" s="217">
        <v>2</v>
      </c>
    </row>
    <row r="41" spans="1:14">
      <c r="A41" s="16"/>
      <c r="B41" s="111" t="s">
        <v>11</v>
      </c>
      <c r="C41" s="108"/>
      <c r="D41" s="116" t="s">
        <v>2</v>
      </c>
      <c r="E41" s="110">
        <v>10</v>
      </c>
      <c r="F41" s="217">
        <v>0</v>
      </c>
      <c r="G41" s="217">
        <v>0</v>
      </c>
      <c r="H41" s="97">
        <f t="shared" si="8"/>
        <v>0</v>
      </c>
      <c r="I41" s="96">
        <v>0</v>
      </c>
      <c r="J41" s="97">
        <f t="shared" si="9"/>
        <v>0</v>
      </c>
      <c r="K41" s="217">
        <v>0</v>
      </c>
      <c r="L41" s="217">
        <v>0</v>
      </c>
      <c r="M41" s="104">
        <f t="shared" si="10"/>
        <v>0</v>
      </c>
      <c r="N41" s="217">
        <v>0</v>
      </c>
    </row>
    <row r="42" spans="1:14">
      <c r="A42" s="16"/>
      <c r="B42" s="111" t="s">
        <v>4</v>
      </c>
      <c r="C42" s="111"/>
      <c r="D42" s="116" t="s">
        <v>27</v>
      </c>
      <c r="E42" s="110">
        <v>9</v>
      </c>
      <c r="F42" s="217">
        <v>0</v>
      </c>
      <c r="G42" s="217">
        <v>0</v>
      </c>
      <c r="H42" s="97">
        <f t="shared" si="8"/>
        <v>0</v>
      </c>
      <c r="I42" s="96">
        <v>0</v>
      </c>
      <c r="J42" s="97">
        <f t="shared" si="9"/>
        <v>0</v>
      </c>
      <c r="K42" s="217">
        <v>0</v>
      </c>
      <c r="L42" s="217">
        <v>0</v>
      </c>
      <c r="M42" s="104">
        <f t="shared" si="10"/>
        <v>0</v>
      </c>
      <c r="N42" s="217">
        <v>0</v>
      </c>
    </row>
    <row r="43" spans="1:14">
      <c r="A43" s="16"/>
      <c r="B43" s="111" t="s">
        <v>3</v>
      </c>
      <c r="C43" s="111" t="s">
        <v>5</v>
      </c>
      <c r="D43" s="116" t="s">
        <v>1</v>
      </c>
      <c r="E43" s="110">
        <v>8</v>
      </c>
      <c r="F43" s="217">
        <v>0</v>
      </c>
      <c r="G43" s="217">
        <v>0</v>
      </c>
      <c r="H43" s="97">
        <f t="shared" si="8"/>
        <v>0</v>
      </c>
      <c r="I43" s="96">
        <v>0</v>
      </c>
      <c r="J43" s="97">
        <f t="shared" si="9"/>
        <v>0</v>
      </c>
      <c r="K43" s="217">
        <v>0</v>
      </c>
      <c r="L43" s="217">
        <v>0</v>
      </c>
      <c r="M43" s="104">
        <f t="shared" si="10"/>
        <v>0</v>
      </c>
      <c r="N43" s="217">
        <v>0</v>
      </c>
    </row>
    <row r="44" spans="1:14">
      <c r="A44" s="16"/>
      <c r="B44" s="111" t="s">
        <v>4</v>
      </c>
      <c r="C44" s="111"/>
      <c r="D44" s="116" t="s">
        <v>26</v>
      </c>
      <c r="E44" s="110">
        <v>7</v>
      </c>
      <c r="F44" s="217">
        <v>0</v>
      </c>
      <c r="G44" s="217">
        <v>0</v>
      </c>
      <c r="H44" s="97">
        <f t="shared" si="8"/>
        <v>0</v>
      </c>
      <c r="I44" s="96">
        <v>0</v>
      </c>
      <c r="J44" s="97">
        <f t="shared" si="9"/>
        <v>0</v>
      </c>
      <c r="K44" s="217">
        <v>0</v>
      </c>
      <c r="L44" s="217">
        <v>0</v>
      </c>
      <c r="M44" s="104">
        <f t="shared" si="10"/>
        <v>0</v>
      </c>
      <c r="N44" s="217">
        <v>0</v>
      </c>
    </row>
    <row r="45" spans="1:14">
      <c r="A45" s="16"/>
      <c r="B45" s="111" t="s">
        <v>1</v>
      </c>
      <c r="C45" s="111"/>
      <c r="D45" s="116" t="s">
        <v>22</v>
      </c>
      <c r="E45" s="110">
        <v>6</v>
      </c>
      <c r="F45" s="217">
        <v>0</v>
      </c>
      <c r="G45" s="217">
        <v>0</v>
      </c>
      <c r="H45" s="97">
        <f t="shared" si="8"/>
        <v>0</v>
      </c>
      <c r="I45" s="96">
        <v>0</v>
      </c>
      <c r="J45" s="97">
        <f t="shared" si="9"/>
        <v>0</v>
      </c>
      <c r="K45" s="217">
        <v>0</v>
      </c>
      <c r="L45" s="217">
        <v>0</v>
      </c>
      <c r="M45" s="104">
        <f t="shared" si="10"/>
        <v>0</v>
      </c>
      <c r="N45" s="217">
        <v>0</v>
      </c>
    </row>
    <row r="46" spans="1:14">
      <c r="A46" s="16"/>
      <c r="B46" s="111" t="s">
        <v>12</v>
      </c>
      <c r="C46" s="108"/>
      <c r="D46" s="116" t="s">
        <v>2</v>
      </c>
      <c r="E46" s="110">
        <v>5</v>
      </c>
      <c r="F46" s="217">
        <v>0</v>
      </c>
      <c r="G46" s="217">
        <v>0</v>
      </c>
      <c r="H46" s="97">
        <f t="shared" si="8"/>
        <v>0</v>
      </c>
      <c r="I46" s="96">
        <v>0</v>
      </c>
      <c r="J46" s="97">
        <f t="shared" si="9"/>
        <v>0</v>
      </c>
      <c r="K46" s="217">
        <v>0</v>
      </c>
      <c r="L46" s="217">
        <v>0</v>
      </c>
      <c r="M46" s="104">
        <f t="shared" si="10"/>
        <v>0</v>
      </c>
      <c r="N46" s="217">
        <v>0</v>
      </c>
    </row>
    <row r="47" spans="1:14">
      <c r="A47" s="16"/>
      <c r="B47" s="111"/>
      <c r="C47" s="111"/>
      <c r="D47" s="116" t="s">
        <v>7</v>
      </c>
      <c r="E47" s="110">
        <v>4</v>
      </c>
      <c r="F47" s="217">
        <v>0</v>
      </c>
      <c r="G47" s="217">
        <v>0</v>
      </c>
      <c r="H47" s="97">
        <f t="shared" si="8"/>
        <v>0</v>
      </c>
      <c r="I47" s="96">
        <v>0</v>
      </c>
      <c r="J47" s="97">
        <f t="shared" si="9"/>
        <v>0</v>
      </c>
      <c r="K47" s="217">
        <v>0</v>
      </c>
      <c r="L47" s="217">
        <v>0</v>
      </c>
      <c r="M47" s="104">
        <f t="shared" si="10"/>
        <v>0</v>
      </c>
      <c r="N47" s="217">
        <v>0</v>
      </c>
    </row>
    <row r="48" spans="1:14">
      <c r="A48" s="16"/>
      <c r="B48" s="111"/>
      <c r="C48" s="111" t="s">
        <v>1</v>
      </c>
      <c r="D48" s="116" t="s">
        <v>1</v>
      </c>
      <c r="E48" s="110">
        <v>3</v>
      </c>
      <c r="F48" s="217">
        <v>0</v>
      </c>
      <c r="G48" s="217">
        <v>0</v>
      </c>
      <c r="H48" s="97">
        <f t="shared" si="8"/>
        <v>0</v>
      </c>
      <c r="I48" s="96">
        <v>0</v>
      </c>
      <c r="J48" s="97">
        <f t="shared" si="9"/>
        <v>0</v>
      </c>
      <c r="K48" s="217">
        <v>0</v>
      </c>
      <c r="L48" s="217">
        <v>0</v>
      </c>
      <c r="M48" s="104">
        <f t="shared" si="10"/>
        <v>0</v>
      </c>
      <c r="N48" s="217">
        <v>0</v>
      </c>
    </row>
    <row r="49" spans="1:14">
      <c r="A49" s="16"/>
      <c r="B49" s="111"/>
      <c r="C49" s="111"/>
      <c r="D49" s="116" t="s">
        <v>3</v>
      </c>
      <c r="E49" s="110">
        <v>2</v>
      </c>
      <c r="F49" s="217">
        <v>0</v>
      </c>
      <c r="G49" s="217">
        <v>0</v>
      </c>
      <c r="H49" s="97">
        <f t="shared" si="8"/>
        <v>0</v>
      </c>
      <c r="I49" s="96">
        <v>0</v>
      </c>
      <c r="J49" s="97">
        <f t="shared" si="9"/>
        <v>0</v>
      </c>
      <c r="K49" s="217">
        <v>0</v>
      </c>
      <c r="L49" s="217">
        <v>0</v>
      </c>
      <c r="M49" s="104">
        <f t="shared" si="10"/>
        <v>0</v>
      </c>
      <c r="N49" s="217">
        <v>0</v>
      </c>
    </row>
    <row r="50" spans="1:14">
      <c r="A50" s="16"/>
      <c r="B50" s="115"/>
      <c r="C50" s="116"/>
      <c r="D50" s="115"/>
      <c r="E50" s="108">
        <v>1</v>
      </c>
      <c r="F50" s="217">
        <v>0</v>
      </c>
      <c r="G50" s="217">
        <v>0</v>
      </c>
      <c r="H50" s="218">
        <f t="shared" si="8"/>
        <v>0</v>
      </c>
      <c r="I50" s="178">
        <v>10</v>
      </c>
      <c r="J50" s="218">
        <f t="shared" si="9"/>
        <v>10</v>
      </c>
      <c r="K50" s="217">
        <v>0</v>
      </c>
      <c r="L50" s="217">
        <v>0</v>
      </c>
      <c r="M50" s="219">
        <f t="shared" si="10"/>
        <v>0</v>
      </c>
      <c r="N50" s="217">
        <v>0</v>
      </c>
    </row>
    <row r="51" spans="1:14" ht="12.75" customHeight="1">
      <c r="A51" s="61"/>
      <c r="B51" s="407" t="s">
        <v>20</v>
      </c>
      <c r="C51" s="408"/>
      <c r="D51" s="408"/>
      <c r="E51" s="409"/>
      <c r="F51" s="97">
        <f t="shared" ref="F51:N51" si="11">SUM(F38:F50)</f>
        <v>9</v>
      </c>
      <c r="G51" s="97">
        <f t="shared" si="11"/>
        <v>0</v>
      </c>
      <c r="H51" s="97">
        <f t="shared" si="11"/>
        <v>9</v>
      </c>
      <c r="I51" s="97">
        <f t="shared" si="11"/>
        <v>10</v>
      </c>
      <c r="J51" s="97">
        <f t="shared" si="11"/>
        <v>19</v>
      </c>
      <c r="K51" s="97">
        <f t="shared" si="11"/>
        <v>0</v>
      </c>
      <c r="L51" s="97">
        <f t="shared" si="11"/>
        <v>1</v>
      </c>
      <c r="M51" s="97">
        <f t="shared" si="11"/>
        <v>1</v>
      </c>
      <c r="N51" s="97">
        <f t="shared" si="11"/>
        <v>2</v>
      </c>
    </row>
    <row r="52" spans="1:14">
      <c r="A52" s="61"/>
      <c r="B52" s="407" t="s">
        <v>37</v>
      </c>
      <c r="C52" s="408"/>
      <c r="D52" s="408"/>
      <c r="E52" s="409"/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f>SUM(K52:L52)</f>
        <v>0</v>
      </c>
      <c r="N52" s="96">
        <v>0</v>
      </c>
    </row>
    <row r="53" spans="1:14" ht="12.75" customHeight="1">
      <c r="A53" s="61"/>
      <c r="B53" s="390" t="s">
        <v>40</v>
      </c>
      <c r="C53" s="391"/>
      <c r="D53" s="391"/>
      <c r="E53" s="392"/>
      <c r="F53" s="106">
        <f t="shared" ref="F53:N53" si="12">+F23+F37+F51+F52</f>
        <v>1976</v>
      </c>
      <c r="G53" s="106">
        <f t="shared" si="12"/>
        <v>218</v>
      </c>
      <c r="H53" s="106">
        <f t="shared" si="12"/>
        <v>2194</v>
      </c>
      <c r="I53" s="106">
        <f t="shared" si="12"/>
        <v>90</v>
      </c>
      <c r="J53" s="106">
        <f t="shared" si="12"/>
        <v>2284</v>
      </c>
      <c r="K53" s="106">
        <f t="shared" si="12"/>
        <v>719</v>
      </c>
      <c r="L53" s="106">
        <f t="shared" si="12"/>
        <v>205</v>
      </c>
      <c r="M53" s="106">
        <f t="shared" si="12"/>
        <v>924</v>
      </c>
      <c r="N53" s="106">
        <f t="shared" si="12"/>
        <v>284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3"/>
    <protectedRange sqref="F10:G22 I10:I22 K10:L22 N10:N22 F24:G36 I24:I36 K24:L36 N24:N36 F38:G50 I38:I50 K38:L50 N38:N50 F52:N52" name="dados a serem preenchidos pelos TRTs"/>
  </protectedRanges>
  <mergeCells count="19">
    <mergeCell ref="D2:J2"/>
    <mergeCell ref="D3:J3"/>
    <mergeCell ref="B4:E4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  <ignoredErrors>
    <ignoredError sqref="H56:O57 O23:O53 O54:O5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S13" sqref="S13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417" t="s">
        <v>54</v>
      </c>
      <c r="E2" s="417"/>
      <c r="F2" s="417"/>
      <c r="G2" s="417"/>
      <c r="H2" s="417"/>
      <c r="I2" s="417"/>
      <c r="J2" s="417"/>
      <c r="K2" s="63"/>
      <c r="L2" s="63"/>
      <c r="M2" s="63"/>
      <c r="N2" s="63"/>
    </row>
    <row r="3" spans="1:14">
      <c r="A3" s="61"/>
      <c r="B3" s="62" t="s">
        <v>33</v>
      </c>
      <c r="C3" s="63"/>
      <c r="D3" s="417" t="s">
        <v>55</v>
      </c>
      <c r="E3" s="417"/>
      <c r="F3" s="417"/>
      <c r="G3" s="417"/>
      <c r="H3" s="417"/>
      <c r="I3" s="417"/>
      <c r="J3" s="417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141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412" t="s">
        <v>41</v>
      </c>
      <c r="C7" s="412"/>
      <c r="D7" s="412"/>
      <c r="E7" s="412"/>
      <c r="F7" s="412" t="s">
        <v>35</v>
      </c>
      <c r="G7" s="412"/>
      <c r="H7" s="412"/>
      <c r="I7" s="412"/>
      <c r="J7" s="412"/>
      <c r="K7" s="412" t="s">
        <v>28</v>
      </c>
      <c r="L7" s="412"/>
      <c r="M7" s="412"/>
      <c r="N7" s="412"/>
    </row>
    <row r="8" spans="1:14" ht="12.75" customHeight="1">
      <c r="A8" s="61"/>
      <c r="B8" s="412"/>
      <c r="C8" s="412"/>
      <c r="D8" s="412"/>
      <c r="E8" s="412"/>
      <c r="F8" s="412" t="s">
        <v>13</v>
      </c>
      <c r="G8" s="412"/>
      <c r="H8" s="412"/>
      <c r="I8" s="412" t="s">
        <v>14</v>
      </c>
      <c r="J8" s="412" t="s">
        <v>15</v>
      </c>
      <c r="K8" s="412" t="s">
        <v>30</v>
      </c>
      <c r="L8" s="412" t="s">
        <v>31</v>
      </c>
      <c r="M8" s="412" t="s">
        <v>15</v>
      </c>
      <c r="N8" s="412" t="s">
        <v>29</v>
      </c>
    </row>
    <row r="9" spans="1:14" ht="24">
      <c r="A9" s="61"/>
      <c r="B9" s="412"/>
      <c r="C9" s="412"/>
      <c r="D9" s="412"/>
      <c r="E9" s="412"/>
      <c r="F9" s="119" t="s">
        <v>16</v>
      </c>
      <c r="G9" s="119" t="s">
        <v>17</v>
      </c>
      <c r="H9" s="119" t="s">
        <v>23</v>
      </c>
      <c r="I9" s="412"/>
      <c r="J9" s="412"/>
      <c r="K9" s="412"/>
      <c r="L9" s="412"/>
      <c r="M9" s="412"/>
      <c r="N9" s="412"/>
    </row>
    <row r="10" spans="1:14">
      <c r="A10" s="16"/>
      <c r="B10" s="120"/>
      <c r="C10" s="121"/>
      <c r="D10" s="122"/>
      <c r="E10" s="123">
        <v>13</v>
      </c>
      <c r="F10" s="70">
        <v>281</v>
      </c>
      <c r="G10" s="70"/>
      <c r="H10" s="124">
        <f>F10+G10</f>
        <v>281</v>
      </c>
      <c r="I10" s="70"/>
      <c r="J10" s="124">
        <f>H10+I10</f>
        <v>281</v>
      </c>
      <c r="K10" s="72">
        <v>185</v>
      </c>
      <c r="L10" s="72">
        <v>30</v>
      </c>
      <c r="M10" s="125">
        <f>K10+L10</f>
        <v>215</v>
      </c>
      <c r="N10" s="72">
        <v>37</v>
      </c>
    </row>
    <row r="11" spans="1:14">
      <c r="A11" s="16"/>
      <c r="B11" s="126" t="s">
        <v>1</v>
      </c>
      <c r="C11" s="127" t="s">
        <v>0</v>
      </c>
      <c r="D11" s="122"/>
      <c r="E11" s="123">
        <v>12</v>
      </c>
      <c r="F11" s="70">
        <v>20</v>
      </c>
      <c r="G11" s="70"/>
      <c r="H11" s="124">
        <f t="shared" ref="H11:H22" si="0">F11+G11</f>
        <v>20</v>
      </c>
      <c r="I11" s="70"/>
      <c r="J11" s="124">
        <f t="shared" ref="J11:J50" si="1">H11+I11</f>
        <v>20</v>
      </c>
      <c r="K11" s="72">
        <v>3</v>
      </c>
      <c r="L11" s="72">
        <v>2</v>
      </c>
      <c r="M11" s="125">
        <f t="shared" ref="M11:M22" si="2">K11+L11</f>
        <v>5</v>
      </c>
      <c r="N11" s="72">
        <v>2</v>
      </c>
    </row>
    <row r="12" spans="1:14">
      <c r="A12" s="16"/>
      <c r="B12" s="126" t="s">
        <v>2</v>
      </c>
      <c r="C12" s="128"/>
      <c r="D12" s="129" t="s">
        <v>6</v>
      </c>
      <c r="E12" s="123">
        <v>11</v>
      </c>
      <c r="F12" s="70">
        <v>12</v>
      </c>
      <c r="G12" s="70"/>
      <c r="H12" s="124">
        <f t="shared" si="0"/>
        <v>12</v>
      </c>
      <c r="I12" s="70"/>
      <c r="J12" s="124">
        <f t="shared" si="1"/>
        <v>12</v>
      </c>
      <c r="K12" s="72">
        <v>1</v>
      </c>
      <c r="L12" s="72"/>
      <c r="M12" s="125">
        <f t="shared" si="2"/>
        <v>1</v>
      </c>
      <c r="N12" s="72"/>
    </row>
    <row r="13" spans="1:14">
      <c r="A13" s="16"/>
      <c r="B13" s="126" t="s">
        <v>1</v>
      </c>
      <c r="C13" s="127"/>
      <c r="D13" s="129" t="s">
        <v>10</v>
      </c>
      <c r="E13" s="123">
        <v>10</v>
      </c>
      <c r="F13" s="70">
        <v>8</v>
      </c>
      <c r="G13" s="70"/>
      <c r="H13" s="124">
        <f t="shared" si="0"/>
        <v>8</v>
      </c>
      <c r="I13" s="70"/>
      <c r="J13" s="124">
        <f t="shared" si="1"/>
        <v>8</v>
      </c>
      <c r="K13" s="72"/>
      <c r="L13" s="72"/>
      <c r="M13" s="125">
        <f t="shared" si="2"/>
        <v>0</v>
      </c>
      <c r="N13" s="72"/>
    </row>
    <row r="14" spans="1:14">
      <c r="A14" s="16"/>
      <c r="B14" s="126" t="s">
        <v>3</v>
      </c>
      <c r="C14" s="127"/>
      <c r="D14" s="129" t="s">
        <v>25</v>
      </c>
      <c r="E14" s="123">
        <v>9</v>
      </c>
      <c r="F14" s="70">
        <v>12</v>
      </c>
      <c r="G14" s="70"/>
      <c r="H14" s="124">
        <f t="shared" si="0"/>
        <v>12</v>
      </c>
      <c r="I14" s="70"/>
      <c r="J14" s="124">
        <f t="shared" si="1"/>
        <v>12</v>
      </c>
      <c r="K14" s="72"/>
      <c r="L14" s="72">
        <v>1</v>
      </c>
      <c r="M14" s="125">
        <f t="shared" si="2"/>
        <v>1</v>
      </c>
      <c r="N14" s="72">
        <v>2</v>
      </c>
    </row>
    <row r="15" spans="1:14">
      <c r="A15" s="16"/>
      <c r="B15" s="126" t="s">
        <v>4</v>
      </c>
      <c r="C15" s="127" t="s">
        <v>5</v>
      </c>
      <c r="D15" s="129" t="s">
        <v>22</v>
      </c>
      <c r="E15" s="123">
        <v>8</v>
      </c>
      <c r="F15" s="70">
        <v>17</v>
      </c>
      <c r="G15" s="70"/>
      <c r="H15" s="124">
        <f t="shared" si="0"/>
        <v>17</v>
      </c>
      <c r="I15" s="70"/>
      <c r="J15" s="124">
        <f t="shared" si="1"/>
        <v>17</v>
      </c>
      <c r="K15" s="72">
        <v>1</v>
      </c>
      <c r="L15" s="72"/>
      <c r="M15" s="125">
        <f t="shared" si="2"/>
        <v>1</v>
      </c>
      <c r="N15" s="72"/>
    </row>
    <row r="16" spans="1:14">
      <c r="A16" s="16"/>
      <c r="B16" s="126" t="s">
        <v>6</v>
      </c>
      <c r="C16" s="127"/>
      <c r="D16" s="129" t="s">
        <v>12</v>
      </c>
      <c r="E16" s="123">
        <v>7</v>
      </c>
      <c r="F16" s="70">
        <v>36</v>
      </c>
      <c r="G16" s="70"/>
      <c r="H16" s="124">
        <f t="shared" si="0"/>
        <v>36</v>
      </c>
      <c r="I16" s="70"/>
      <c r="J16" s="124">
        <f t="shared" si="1"/>
        <v>36</v>
      </c>
      <c r="K16" s="72">
        <v>1</v>
      </c>
      <c r="L16" s="72">
        <v>3</v>
      </c>
      <c r="M16" s="125">
        <f t="shared" si="2"/>
        <v>4</v>
      </c>
      <c r="N16" s="72">
        <v>7</v>
      </c>
    </row>
    <row r="17" spans="1:14">
      <c r="A17" s="16"/>
      <c r="B17" s="126" t="s">
        <v>7</v>
      </c>
      <c r="C17" s="128"/>
      <c r="D17" s="129" t="s">
        <v>4</v>
      </c>
      <c r="E17" s="123">
        <v>6</v>
      </c>
      <c r="F17" s="70">
        <v>95</v>
      </c>
      <c r="G17" s="70"/>
      <c r="H17" s="124">
        <f t="shared" si="0"/>
        <v>95</v>
      </c>
      <c r="I17" s="70"/>
      <c r="J17" s="124">
        <f t="shared" si="1"/>
        <v>95</v>
      </c>
      <c r="K17" s="72"/>
      <c r="L17" s="72">
        <v>1</v>
      </c>
      <c r="M17" s="125">
        <f t="shared" si="2"/>
        <v>1</v>
      </c>
      <c r="N17" s="72">
        <v>1</v>
      </c>
    </row>
    <row r="18" spans="1:14">
      <c r="A18" s="16"/>
      <c r="B18" s="126" t="s">
        <v>1</v>
      </c>
      <c r="C18" s="127"/>
      <c r="D18" s="129" t="s">
        <v>9</v>
      </c>
      <c r="E18" s="123">
        <v>5</v>
      </c>
      <c r="F18" s="70">
        <v>24</v>
      </c>
      <c r="G18" s="70"/>
      <c r="H18" s="124">
        <f t="shared" si="0"/>
        <v>24</v>
      </c>
      <c r="I18" s="70"/>
      <c r="J18" s="124">
        <f t="shared" si="1"/>
        <v>24</v>
      </c>
      <c r="K18" s="72"/>
      <c r="L18" s="72"/>
      <c r="M18" s="125">
        <f t="shared" si="2"/>
        <v>0</v>
      </c>
      <c r="N18" s="72"/>
    </row>
    <row r="19" spans="1:14">
      <c r="A19" s="16"/>
      <c r="B19" s="126"/>
      <c r="C19" s="127"/>
      <c r="D19" s="129" t="s">
        <v>12</v>
      </c>
      <c r="E19" s="123">
        <v>4</v>
      </c>
      <c r="F19" s="70">
        <v>33</v>
      </c>
      <c r="G19" s="70"/>
      <c r="H19" s="124">
        <f t="shared" si="0"/>
        <v>33</v>
      </c>
      <c r="I19" s="70"/>
      <c r="J19" s="124">
        <f t="shared" si="1"/>
        <v>33</v>
      </c>
      <c r="K19" s="72">
        <v>1</v>
      </c>
      <c r="L19" s="72"/>
      <c r="M19" s="125">
        <f t="shared" si="2"/>
        <v>1</v>
      </c>
      <c r="N19" s="72"/>
    </row>
    <row r="20" spans="1:14">
      <c r="A20" s="16"/>
      <c r="B20" s="126"/>
      <c r="C20" s="127" t="s">
        <v>1</v>
      </c>
      <c r="D20" s="122"/>
      <c r="E20" s="123">
        <v>3</v>
      </c>
      <c r="F20" s="70"/>
      <c r="G20" s="70">
        <v>11</v>
      </c>
      <c r="H20" s="124">
        <f t="shared" si="0"/>
        <v>11</v>
      </c>
      <c r="I20" s="70"/>
      <c r="J20" s="124">
        <f t="shared" si="1"/>
        <v>11</v>
      </c>
      <c r="K20" s="72"/>
      <c r="L20" s="72"/>
      <c r="M20" s="125">
        <f t="shared" si="2"/>
        <v>0</v>
      </c>
      <c r="N20" s="72"/>
    </row>
    <row r="21" spans="1:14">
      <c r="A21" s="16"/>
      <c r="B21" s="126"/>
      <c r="C21" s="127"/>
      <c r="D21" s="122"/>
      <c r="E21" s="123">
        <v>2</v>
      </c>
      <c r="F21" s="70"/>
      <c r="G21" s="70">
        <v>15</v>
      </c>
      <c r="H21" s="124">
        <f t="shared" si="0"/>
        <v>15</v>
      </c>
      <c r="I21" s="70"/>
      <c r="J21" s="124">
        <f t="shared" si="1"/>
        <v>15</v>
      </c>
      <c r="K21" s="72"/>
      <c r="L21" s="72"/>
      <c r="M21" s="125">
        <f t="shared" si="2"/>
        <v>0</v>
      </c>
      <c r="N21" s="72"/>
    </row>
    <row r="22" spans="1:14">
      <c r="A22" s="16"/>
      <c r="B22" s="130"/>
      <c r="C22" s="128"/>
      <c r="D22" s="122"/>
      <c r="E22" s="120">
        <v>1</v>
      </c>
      <c r="F22" s="70"/>
      <c r="G22" s="70"/>
      <c r="H22" s="124">
        <f t="shared" si="0"/>
        <v>0</v>
      </c>
      <c r="I22" s="70">
        <v>14</v>
      </c>
      <c r="J22" s="124">
        <f t="shared" si="1"/>
        <v>14</v>
      </c>
      <c r="K22" s="72"/>
      <c r="L22" s="72"/>
      <c r="M22" s="125">
        <f t="shared" si="2"/>
        <v>0</v>
      </c>
      <c r="N22" s="72"/>
    </row>
    <row r="23" spans="1:14" ht="12.75" customHeight="1">
      <c r="A23" s="16"/>
      <c r="B23" s="413" t="s">
        <v>18</v>
      </c>
      <c r="C23" s="414"/>
      <c r="D23" s="414"/>
      <c r="E23" s="415"/>
      <c r="F23" s="124">
        <f t="shared" ref="F23:N23" si="3">SUM(F10:F22)</f>
        <v>538</v>
      </c>
      <c r="G23" s="124">
        <f t="shared" si="3"/>
        <v>26</v>
      </c>
      <c r="H23" s="131">
        <f t="shared" si="3"/>
        <v>564</v>
      </c>
      <c r="I23" s="124">
        <f t="shared" si="3"/>
        <v>14</v>
      </c>
      <c r="J23" s="131">
        <f t="shared" si="3"/>
        <v>578</v>
      </c>
      <c r="K23" s="132">
        <f t="shared" si="3"/>
        <v>192</v>
      </c>
      <c r="L23" s="132">
        <f t="shared" si="3"/>
        <v>37</v>
      </c>
      <c r="M23" s="124">
        <f t="shared" si="3"/>
        <v>229</v>
      </c>
      <c r="N23" s="124">
        <f t="shared" si="3"/>
        <v>49</v>
      </c>
    </row>
    <row r="24" spans="1:14">
      <c r="A24" s="16"/>
      <c r="B24" s="126"/>
      <c r="C24" s="126"/>
      <c r="D24" s="133"/>
      <c r="E24" s="130">
        <v>13</v>
      </c>
      <c r="F24" s="70">
        <v>797</v>
      </c>
      <c r="G24" s="70"/>
      <c r="H24" s="124">
        <f>F24+G24</f>
        <v>797</v>
      </c>
      <c r="I24" s="70"/>
      <c r="J24" s="124">
        <f t="shared" si="1"/>
        <v>797</v>
      </c>
      <c r="K24" s="72">
        <v>317</v>
      </c>
      <c r="L24" s="72">
        <v>86</v>
      </c>
      <c r="M24" s="134">
        <f>K24+L24</f>
        <v>403</v>
      </c>
      <c r="N24" s="72">
        <v>128</v>
      </c>
    </row>
    <row r="25" spans="1:14">
      <c r="A25" s="16"/>
      <c r="B25" s="126"/>
      <c r="C25" s="126" t="s">
        <v>0</v>
      </c>
      <c r="D25" s="133"/>
      <c r="E25" s="123">
        <v>12</v>
      </c>
      <c r="F25" s="70">
        <v>25</v>
      </c>
      <c r="G25" s="70"/>
      <c r="H25" s="124">
        <f t="shared" ref="H25:H50" si="4">F25+G25</f>
        <v>25</v>
      </c>
      <c r="I25" s="70"/>
      <c r="J25" s="124">
        <f t="shared" si="1"/>
        <v>25</v>
      </c>
      <c r="K25" s="72">
        <v>1</v>
      </c>
      <c r="L25" s="72">
        <v>4</v>
      </c>
      <c r="M25" s="134">
        <f t="shared" ref="M25:M36" si="5">K25+L25</f>
        <v>5</v>
      </c>
      <c r="N25" s="72">
        <v>7</v>
      </c>
    </row>
    <row r="26" spans="1:14">
      <c r="A26" s="16"/>
      <c r="B26" s="126" t="s">
        <v>7</v>
      </c>
      <c r="C26" s="130"/>
      <c r="D26" s="133"/>
      <c r="E26" s="123">
        <v>11</v>
      </c>
      <c r="F26" s="70">
        <v>10</v>
      </c>
      <c r="G26" s="70"/>
      <c r="H26" s="124">
        <f t="shared" si="4"/>
        <v>10</v>
      </c>
      <c r="I26" s="70"/>
      <c r="J26" s="124">
        <f t="shared" si="1"/>
        <v>10</v>
      </c>
      <c r="K26" s="72">
        <v>1</v>
      </c>
      <c r="L26" s="72"/>
      <c r="M26" s="134">
        <f t="shared" si="5"/>
        <v>1</v>
      </c>
      <c r="N26" s="72"/>
    </row>
    <row r="27" spans="1:14">
      <c r="A27" s="16"/>
      <c r="B27" s="126" t="s">
        <v>8</v>
      </c>
      <c r="C27" s="126"/>
      <c r="D27" s="133" t="s">
        <v>26</v>
      </c>
      <c r="E27" s="123">
        <v>10</v>
      </c>
      <c r="F27" s="70">
        <v>12</v>
      </c>
      <c r="G27" s="70"/>
      <c r="H27" s="124">
        <f t="shared" si="4"/>
        <v>12</v>
      </c>
      <c r="I27" s="70"/>
      <c r="J27" s="124">
        <f t="shared" si="1"/>
        <v>12</v>
      </c>
      <c r="K27" s="72">
        <v>1</v>
      </c>
      <c r="L27" s="72"/>
      <c r="M27" s="134">
        <f t="shared" si="5"/>
        <v>1</v>
      </c>
      <c r="N27" s="72"/>
    </row>
    <row r="28" spans="1:14">
      <c r="A28" s="16"/>
      <c r="B28" s="126" t="s">
        <v>0</v>
      </c>
      <c r="C28" s="126"/>
      <c r="D28" s="133" t="s">
        <v>8</v>
      </c>
      <c r="E28" s="123">
        <v>9</v>
      </c>
      <c r="F28" s="70">
        <v>15</v>
      </c>
      <c r="G28" s="70"/>
      <c r="H28" s="124">
        <f t="shared" si="4"/>
        <v>15</v>
      </c>
      <c r="I28" s="70"/>
      <c r="J28" s="124">
        <f t="shared" si="1"/>
        <v>15</v>
      </c>
      <c r="K28" s="72"/>
      <c r="L28" s="72">
        <v>2</v>
      </c>
      <c r="M28" s="134">
        <f t="shared" si="5"/>
        <v>2</v>
      </c>
      <c r="N28" s="72">
        <v>4</v>
      </c>
    </row>
    <row r="29" spans="1:14">
      <c r="A29" s="16"/>
      <c r="B29" s="126" t="s">
        <v>2</v>
      </c>
      <c r="C29" s="126" t="s">
        <v>5</v>
      </c>
      <c r="D29" s="133" t="s">
        <v>27</v>
      </c>
      <c r="E29" s="123">
        <v>8</v>
      </c>
      <c r="F29" s="70">
        <v>18</v>
      </c>
      <c r="G29" s="70"/>
      <c r="H29" s="124">
        <f t="shared" si="4"/>
        <v>18</v>
      </c>
      <c r="I29" s="70"/>
      <c r="J29" s="124">
        <f t="shared" si="1"/>
        <v>18</v>
      </c>
      <c r="K29" s="72"/>
      <c r="L29" s="72">
        <v>2</v>
      </c>
      <c r="M29" s="134">
        <f t="shared" si="5"/>
        <v>2</v>
      </c>
      <c r="N29" s="72">
        <v>3</v>
      </c>
    </row>
    <row r="30" spans="1:14">
      <c r="A30" s="16"/>
      <c r="B30" s="126" t="s">
        <v>4</v>
      </c>
      <c r="C30" s="126"/>
      <c r="D30" s="133" t="s">
        <v>4</v>
      </c>
      <c r="E30" s="123">
        <v>7</v>
      </c>
      <c r="F30" s="70">
        <v>32</v>
      </c>
      <c r="G30" s="70"/>
      <c r="H30" s="124">
        <f t="shared" si="4"/>
        <v>32</v>
      </c>
      <c r="I30" s="70"/>
      <c r="J30" s="124">
        <f t="shared" si="1"/>
        <v>32</v>
      </c>
      <c r="K30" s="72"/>
      <c r="L30" s="72"/>
      <c r="M30" s="134">
        <f t="shared" si="5"/>
        <v>0</v>
      </c>
      <c r="N30" s="72"/>
    </row>
    <row r="31" spans="1:14">
      <c r="A31" s="16"/>
      <c r="B31" s="126" t="s">
        <v>0</v>
      </c>
      <c r="C31" s="126"/>
      <c r="D31" s="133" t="s">
        <v>9</v>
      </c>
      <c r="E31" s="123">
        <v>6</v>
      </c>
      <c r="F31" s="70">
        <v>37</v>
      </c>
      <c r="G31" s="70"/>
      <c r="H31" s="124">
        <f t="shared" si="4"/>
        <v>37</v>
      </c>
      <c r="I31" s="70"/>
      <c r="J31" s="124">
        <f t="shared" si="1"/>
        <v>37</v>
      </c>
      <c r="K31" s="72"/>
      <c r="L31" s="72">
        <v>2</v>
      </c>
      <c r="M31" s="134">
        <f t="shared" si="5"/>
        <v>2</v>
      </c>
      <c r="N31" s="72">
        <v>5</v>
      </c>
    </row>
    <row r="32" spans="1:14">
      <c r="A32" s="16"/>
      <c r="B32" s="126" t="s">
        <v>9</v>
      </c>
      <c r="C32" s="120"/>
      <c r="D32" s="133"/>
      <c r="E32" s="123">
        <v>5</v>
      </c>
      <c r="F32" s="70">
        <v>42</v>
      </c>
      <c r="G32" s="70"/>
      <c r="H32" s="124">
        <f t="shared" si="4"/>
        <v>42</v>
      </c>
      <c r="I32" s="70"/>
      <c r="J32" s="124">
        <f t="shared" si="1"/>
        <v>42</v>
      </c>
      <c r="K32" s="72"/>
      <c r="L32" s="72">
        <v>1</v>
      </c>
      <c r="M32" s="134">
        <f t="shared" si="5"/>
        <v>1</v>
      </c>
      <c r="N32" s="72">
        <v>3</v>
      </c>
    </row>
    <row r="33" spans="1:14">
      <c r="A33" s="16"/>
      <c r="B33" s="126"/>
      <c r="C33" s="126"/>
      <c r="D33" s="133"/>
      <c r="E33" s="123">
        <v>4</v>
      </c>
      <c r="F33" s="70">
        <v>59</v>
      </c>
      <c r="G33" s="70"/>
      <c r="H33" s="124">
        <f t="shared" si="4"/>
        <v>59</v>
      </c>
      <c r="I33" s="70"/>
      <c r="J33" s="124">
        <f t="shared" si="1"/>
        <v>59</v>
      </c>
      <c r="K33" s="72"/>
      <c r="L33" s="72">
        <v>1</v>
      </c>
      <c r="M33" s="134">
        <f t="shared" si="5"/>
        <v>1</v>
      </c>
      <c r="N33" s="72">
        <v>1</v>
      </c>
    </row>
    <row r="34" spans="1:14">
      <c r="A34" s="16"/>
      <c r="B34" s="126"/>
      <c r="C34" s="126" t="s">
        <v>1</v>
      </c>
      <c r="D34" s="133"/>
      <c r="E34" s="123">
        <v>3</v>
      </c>
      <c r="F34" s="70"/>
      <c r="G34" s="70">
        <v>33</v>
      </c>
      <c r="H34" s="124">
        <f t="shared" si="4"/>
        <v>33</v>
      </c>
      <c r="I34" s="70"/>
      <c r="J34" s="124">
        <f t="shared" si="1"/>
        <v>33</v>
      </c>
      <c r="K34" s="72"/>
      <c r="L34" s="72">
        <v>1</v>
      </c>
      <c r="M34" s="134">
        <f t="shared" si="5"/>
        <v>1</v>
      </c>
      <c r="N34" s="72">
        <v>2</v>
      </c>
    </row>
    <row r="35" spans="1:14">
      <c r="A35" s="16"/>
      <c r="B35" s="126"/>
      <c r="C35" s="126"/>
      <c r="D35" s="133"/>
      <c r="E35" s="123">
        <v>2</v>
      </c>
      <c r="F35" s="70"/>
      <c r="G35" s="70">
        <v>39</v>
      </c>
      <c r="H35" s="124">
        <f t="shared" si="4"/>
        <v>39</v>
      </c>
      <c r="I35" s="70"/>
      <c r="J35" s="124">
        <f t="shared" si="1"/>
        <v>39</v>
      </c>
      <c r="K35" s="72"/>
      <c r="L35" s="72"/>
      <c r="M35" s="134">
        <f t="shared" si="5"/>
        <v>0</v>
      </c>
      <c r="N35" s="72"/>
    </row>
    <row r="36" spans="1:14">
      <c r="A36" s="16"/>
      <c r="B36" s="130"/>
      <c r="C36" s="130"/>
      <c r="D36" s="133"/>
      <c r="E36" s="120">
        <v>1</v>
      </c>
      <c r="F36" s="70"/>
      <c r="G36" s="70"/>
      <c r="H36" s="124">
        <f t="shared" si="4"/>
        <v>0</v>
      </c>
      <c r="I36" s="70">
        <v>52</v>
      </c>
      <c r="J36" s="124">
        <f t="shared" si="1"/>
        <v>52</v>
      </c>
      <c r="K36" s="72">
        <v>4</v>
      </c>
      <c r="L36" s="72">
        <v>4</v>
      </c>
      <c r="M36" s="134">
        <f t="shared" si="5"/>
        <v>8</v>
      </c>
      <c r="N36" s="72">
        <v>4</v>
      </c>
    </row>
    <row r="37" spans="1:14" ht="12.75" customHeight="1">
      <c r="A37" s="16"/>
      <c r="B37" s="413" t="s">
        <v>19</v>
      </c>
      <c r="C37" s="414"/>
      <c r="D37" s="414"/>
      <c r="E37" s="414"/>
      <c r="F37" s="132">
        <f t="shared" ref="F37:N37" si="6">SUM(F24:F36)</f>
        <v>1047</v>
      </c>
      <c r="G37" s="124">
        <f t="shared" si="6"/>
        <v>72</v>
      </c>
      <c r="H37" s="135">
        <f t="shared" si="6"/>
        <v>1119</v>
      </c>
      <c r="I37" s="136">
        <f t="shared" si="6"/>
        <v>52</v>
      </c>
      <c r="J37" s="131">
        <f t="shared" si="6"/>
        <v>1171</v>
      </c>
      <c r="K37" s="132">
        <f t="shared" si="6"/>
        <v>324</v>
      </c>
      <c r="L37" s="124">
        <f t="shared" si="6"/>
        <v>103</v>
      </c>
      <c r="M37" s="131">
        <f t="shared" si="6"/>
        <v>427</v>
      </c>
      <c r="N37" s="132">
        <f t="shared" si="6"/>
        <v>157</v>
      </c>
    </row>
    <row r="38" spans="1:14">
      <c r="A38" s="16"/>
      <c r="B38" s="120"/>
      <c r="C38" s="120"/>
      <c r="D38" s="137"/>
      <c r="E38" s="123">
        <v>13</v>
      </c>
      <c r="F38" s="70">
        <v>4</v>
      </c>
      <c r="G38" s="70"/>
      <c r="H38" s="124">
        <f t="shared" si="4"/>
        <v>4</v>
      </c>
      <c r="I38" s="70"/>
      <c r="J38" s="124">
        <f t="shared" si="1"/>
        <v>4</v>
      </c>
      <c r="K38" s="72">
        <v>1</v>
      </c>
      <c r="L38" s="72">
        <v>4</v>
      </c>
      <c r="M38" s="134">
        <f>K38+L38</f>
        <v>5</v>
      </c>
      <c r="N38" s="72">
        <v>7</v>
      </c>
    </row>
    <row r="39" spans="1:14">
      <c r="A39" s="16"/>
      <c r="B39" s="126" t="s">
        <v>1</v>
      </c>
      <c r="C39" s="126" t="s">
        <v>0</v>
      </c>
      <c r="D39" s="133" t="s">
        <v>21</v>
      </c>
      <c r="E39" s="123">
        <v>12</v>
      </c>
      <c r="F39" s="70">
        <v>1</v>
      </c>
      <c r="G39" s="70"/>
      <c r="H39" s="124">
        <f t="shared" si="4"/>
        <v>1</v>
      </c>
      <c r="I39" s="70"/>
      <c r="J39" s="124">
        <f t="shared" si="1"/>
        <v>1</v>
      </c>
      <c r="K39" s="72"/>
      <c r="L39" s="72"/>
      <c r="M39" s="134">
        <f t="shared" ref="M39:M50" si="7">K39+L39</f>
        <v>0</v>
      </c>
      <c r="N39" s="72"/>
    </row>
    <row r="40" spans="1:14">
      <c r="A40" s="16"/>
      <c r="B40" s="126" t="s">
        <v>10</v>
      </c>
      <c r="C40" s="126"/>
      <c r="D40" s="133" t="s">
        <v>10</v>
      </c>
      <c r="E40" s="123">
        <v>11</v>
      </c>
      <c r="F40" s="70"/>
      <c r="G40" s="70"/>
      <c r="H40" s="124">
        <f t="shared" si="4"/>
        <v>0</v>
      </c>
      <c r="I40" s="70"/>
      <c r="J40" s="124">
        <f t="shared" si="1"/>
        <v>0</v>
      </c>
      <c r="K40" s="72"/>
      <c r="L40" s="72"/>
      <c r="M40" s="134">
        <f t="shared" si="7"/>
        <v>0</v>
      </c>
      <c r="N40" s="72"/>
    </row>
    <row r="41" spans="1:14">
      <c r="A41" s="16"/>
      <c r="B41" s="126" t="s">
        <v>11</v>
      </c>
      <c r="C41" s="120"/>
      <c r="D41" s="133" t="s">
        <v>2</v>
      </c>
      <c r="E41" s="123">
        <v>10</v>
      </c>
      <c r="F41" s="70"/>
      <c r="G41" s="70"/>
      <c r="H41" s="124">
        <f t="shared" si="4"/>
        <v>0</v>
      </c>
      <c r="I41" s="70"/>
      <c r="J41" s="124">
        <f t="shared" si="1"/>
        <v>0</v>
      </c>
      <c r="K41" s="72"/>
      <c r="L41" s="72"/>
      <c r="M41" s="134">
        <f t="shared" si="7"/>
        <v>0</v>
      </c>
      <c r="N41" s="72"/>
    </row>
    <row r="42" spans="1:14">
      <c r="A42" s="16"/>
      <c r="B42" s="126" t="s">
        <v>4</v>
      </c>
      <c r="C42" s="126"/>
      <c r="D42" s="133" t="s">
        <v>27</v>
      </c>
      <c r="E42" s="123">
        <v>9</v>
      </c>
      <c r="F42" s="70"/>
      <c r="G42" s="70"/>
      <c r="H42" s="124">
        <f t="shared" si="4"/>
        <v>0</v>
      </c>
      <c r="I42" s="70"/>
      <c r="J42" s="124">
        <f t="shared" si="1"/>
        <v>0</v>
      </c>
      <c r="K42" s="72"/>
      <c r="L42" s="72"/>
      <c r="M42" s="134">
        <f t="shared" si="7"/>
        <v>0</v>
      </c>
      <c r="N42" s="72"/>
    </row>
    <row r="43" spans="1:14">
      <c r="A43" s="16"/>
      <c r="B43" s="126" t="s">
        <v>3</v>
      </c>
      <c r="C43" s="126" t="s">
        <v>5</v>
      </c>
      <c r="D43" s="133" t="s">
        <v>1</v>
      </c>
      <c r="E43" s="123">
        <v>8</v>
      </c>
      <c r="F43" s="70"/>
      <c r="G43" s="70"/>
      <c r="H43" s="124">
        <f t="shared" si="4"/>
        <v>0</v>
      </c>
      <c r="I43" s="70"/>
      <c r="J43" s="124">
        <f t="shared" si="1"/>
        <v>0</v>
      </c>
      <c r="K43" s="72"/>
      <c r="L43" s="72"/>
      <c r="M43" s="134">
        <f t="shared" si="7"/>
        <v>0</v>
      </c>
      <c r="N43" s="72"/>
    </row>
    <row r="44" spans="1:14">
      <c r="A44" s="16"/>
      <c r="B44" s="126" t="s">
        <v>4</v>
      </c>
      <c r="C44" s="126"/>
      <c r="D44" s="133" t="s">
        <v>26</v>
      </c>
      <c r="E44" s="123">
        <v>7</v>
      </c>
      <c r="F44" s="70"/>
      <c r="G44" s="70"/>
      <c r="H44" s="124">
        <f t="shared" si="4"/>
        <v>0</v>
      </c>
      <c r="I44" s="70"/>
      <c r="J44" s="124">
        <f t="shared" si="1"/>
        <v>0</v>
      </c>
      <c r="K44" s="72"/>
      <c r="L44" s="72"/>
      <c r="M44" s="134">
        <f t="shared" si="7"/>
        <v>0</v>
      </c>
      <c r="N44" s="72"/>
    </row>
    <row r="45" spans="1:14">
      <c r="A45" s="16"/>
      <c r="B45" s="126" t="s">
        <v>1</v>
      </c>
      <c r="C45" s="126"/>
      <c r="D45" s="133" t="s">
        <v>22</v>
      </c>
      <c r="E45" s="123">
        <v>6</v>
      </c>
      <c r="F45" s="70"/>
      <c r="G45" s="70"/>
      <c r="H45" s="124">
        <f t="shared" si="4"/>
        <v>0</v>
      </c>
      <c r="I45" s="70"/>
      <c r="J45" s="124">
        <f t="shared" si="1"/>
        <v>0</v>
      </c>
      <c r="K45" s="72"/>
      <c r="L45" s="72"/>
      <c r="M45" s="134">
        <f t="shared" si="7"/>
        <v>0</v>
      </c>
      <c r="N45" s="72"/>
    </row>
    <row r="46" spans="1:14">
      <c r="A46" s="16"/>
      <c r="B46" s="126" t="s">
        <v>12</v>
      </c>
      <c r="C46" s="120"/>
      <c r="D46" s="133" t="s">
        <v>2</v>
      </c>
      <c r="E46" s="123">
        <v>5</v>
      </c>
      <c r="F46" s="70"/>
      <c r="G46" s="70"/>
      <c r="H46" s="124">
        <f t="shared" si="4"/>
        <v>0</v>
      </c>
      <c r="I46" s="70"/>
      <c r="J46" s="124">
        <f t="shared" si="1"/>
        <v>0</v>
      </c>
      <c r="K46" s="72"/>
      <c r="L46" s="72"/>
      <c r="M46" s="134">
        <f t="shared" si="7"/>
        <v>0</v>
      </c>
      <c r="N46" s="72"/>
    </row>
    <row r="47" spans="1:14">
      <c r="A47" s="16"/>
      <c r="B47" s="126"/>
      <c r="C47" s="126"/>
      <c r="D47" s="133" t="s">
        <v>7</v>
      </c>
      <c r="E47" s="123">
        <v>4</v>
      </c>
      <c r="F47" s="70"/>
      <c r="G47" s="70"/>
      <c r="H47" s="124">
        <f t="shared" si="4"/>
        <v>0</v>
      </c>
      <c r="I47" s="70"/>
      <c r="J47" s="124">
        <f t="shared" si="1"/>
        <v>0</v>
      </c>
      <c r="K47" s="72"/>
      <c r="L47" s="72">
        <v>1</v>
      </c>
      <c r="M47" s="134">
        <f t="shared" si="7"/>
        <v>1</v>
      </c>
      <c r="N47" s="72">
        <v>1</v>
      </c>
    </row>
    <row r="48" spans="1:14">
      <c r="A48" s="16"/>
      <c r="B48" s="126"/>
      <c r="C48" s="126" t="s">
        <v>1</v>
      </c>
      <c r="D48" s="133" t="s">
        <v>1</v>
      </c>
      <c r="E48" s="123">
        <v>3</v>
      </c>
      <c r="F48" s="70"/>
      <c r="G48" s="70"/>
      <c r="H48" s="124">
        <f t="shared" si="4"/>
        <v>0</v>
      </c>
      <c r="I48" s="70"/>
      <c r="J48" s="124">
        <f t="shared" si="1"/>
        <v>0</v>
      </c>
      <c r="K48" s="72"/>
      <c r="L48" s="72"/>
      <c r="M48" s="134">
        <f t="shared" si="7"/>
        <v>0</v>
      </c>
      <c r="N48" s="72"/>
    </row>
    <row r="49" spans="1:14">
      <c r="A49" s="16"/>
      <c r="B49" s="126"/>
      <c r="C49" s="126"/>
      <c r="D49" s="133" t="s">
        <v>3</v>
      </c>
      <c r="E49" s="123">
        <v>2</v>
      </c>
      <c r="F49" s="70"/>
      <c r="G49" s="70"/>
      <c r="H49" s="124">
        <f t="shared" si="4"/>
        <v>0</v>
      </c>
      <c r="I49" s="70"/>
      <c r="J49" s="124">
        <f t="shared" si="1"/>
        <v>0</v>
      </c>
      <c r="K49" s="72"/>
      <c r="L49" s="72"/>
      <c r="M49" s="134">
        <f t="shared" si="7"/>
        <v>0</v>
      </c>
      <c r="N49" s="72"/>
    </row>
    <row r="50" spans="1:14">
      <c r="A50" s="16"/>
      <c r="B50" s="130"/>
      <c r="C50" s="133"/>
      <c r="D50" s="130"/>
      <c r="E50" s="120">
        <v>1</v>
      </c>
      <c r="F50" s="78"/>
      <c r="G50" s="78"/>
      <c r="H50" s="138">
        <f t="shared" si="4"/>
        <v>0</v>
      </c>
      <c r="I50" s="78">
        <v>0</v>
      </c>
      <c r="J50" s="138">
        <f t="shared" si="1"/>
        <v>0</v>
      </c>
      <c r="K50" s="80"/>
      <c r="L50" s="80"/>
      <c r="M50" s="139">
        <f t="shared" si="7"/>
        <v>0</v>
      </c>
      <c r="N50" s="80"/>
    </row>
    <row r="51" spans="1:14" ht="12.75" customHeight="1">
      <c r="A51" s="61"/>
      <c r="B51" s="416" t="s">
        <v>20</v>
      </c>
      <c r="C51" s="416"/>
      <c r="D51" s="416"/>
      <c r="E51" s="416"/>
      <c r="F51" s="124">
        <f t="shared" ref="F51:N51" si="8">SUM(F38:F50)</f>
        <v>5</v>
      </c>
      <c r="G51" s="124">
        <f t="shared" si="8"/>
        <v>0</v>
      </c>
      <c r="H51" s="124">
        <f t="shared" si="8"/>
        <v>5</v>
      </c>
      <c r="I51" s="124">
        <f t="shared" si="8"/>
        <v>0</v>
      </c>
      <c r="J51" s="124">
        <f t="shared" si="8"/>
        <v>5</v>
      </c>
      <c r="K51" s="124">
        <f t="shared" si="8"/>
        <v>1</v>
      </c>
      <c r="L51" s="124">
        <f t="shared" si="8"/>
        <v>5</v>
      </c>
      <c r="M51" s="124">
        <f t="shared" si="8"/>
        <v>6</v>
      </c>
      <c r="N51" s="124">
        <f t="shared" si="8"/>
        <v>8</v>
      </c>
    </row>
    <row r="52" spans="1:14">
      <c r="A52" s="61"/>
      <c r="B52" s="413" t="s">
        <v>37</v>
      </c>
      <c r="C52" s="414"/>
      <c r="D52" s="414"/>
      <c r="E52" s="415"/>
      <c r="F52" s="70"/>
      <c r="G52" s="70"/>
      <c r="H52" s="70"/>
      <c r="I52" s="70"/>
      <c r="J52" s="70"/>
      <c r="K52" s="70">
        <v>3</v>
      </c>
      <c r="L52" s="70">
        <v>10</v>
      </c>
      <c r="M52" s="70">
        <f>SUM(K52:L52)</f>
        <v>13</v>
      </c>
      <c r="N52" s="70">
        <v>13</v>
      </c>
    </row>
    <row r="53" spans="1:14" ht="12.75" customHeight="1">
      <c r="A53" s="61"/>
      <c r="B53" s="411" t="s">
        <v>40</v>
      </c>
      <c r="C53" s="411"/>
      <c r="D53" s="411"/>
      <c r="E53" s="411"/>
      <c r="F53" s="140">
        <f t="shared" ref="F53:N53" si="9">+F23+F37+F51+F52</f>
        <v>1590</v>
      </c>
      <c r="G53" s="140">
        <f t="shared" si="9"/>
        <v>98</v>
      </c>
      <c r="H53" s="140">
        <f t="shared" si="9"/>
        <v>1688</v>
      </c>
      <c r="I53" s="140">
        <f t="shared" si="9"/>
        <v>66</v>
      </c>
      <c r="J53" s="140">
        <f t="shared" si="9"/>
        <v>1754</v>
      </c>
      <c r="K53" s="140">
        <f t="shared" si="9"/>
        <v>520</v>
      </c>
      <c r="L53" s="140">
        <f t="shared" si="9"/>
        <v>155</v>
      </c>
      <c r="M53" s="140">
        <f t="shared" si="9"/>
        <v>675</v>
      </c>
      <c r="N53" s="140">
        <f t="shared" si="9"/>
        <v>227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_1"/>
  </protectedRanges>
  <mergeCells count="19">
    <mergeCell ref="B4:E4"/>
    <mergeCell ref="D2:J2"/>
    <mergeCell ref="D3:J3"/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activeCell="Q17" sqref="Q17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A1" s="61"/>
      <c r="B1" s="62" t="s">
        <v>32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>
      <c r="A2" s="61"/>
      <c r="B2" s="62" t="s">
        <v>34</v>
      </c>
      <c r="C2" s="63"/>
      <c r="D2" s="378" t="s">
        <v>56</v>
      </c>
      <c r="E2" s="378"/>
      <c r="F2" s="378"/>
      <c r="G2" s="378"/>
      <c r="H2" s="378"/>
      <c r="I2" s="378"/>
      <c r="J2" s="378"/>
      <c r="K2" s="63"/>
      <c r="L2" s="63"/>
      <c r="M2" s="63"/>
      <c r="N2" s="63"/>
    </row>
    <row r="3" spans="1:14">
      <c r="A3" s="61"/>
      <c r="B3" s="62" t="s">
        <v>33</v>
      </c>
      <c r="C3" s="63"/>
      <c r="D3" s="378" t="s">
        <v>57</v>
      </c>
      <c r="E3" s="378"/>
      <c r="F3" s="378"/>
      <c r="G3" s="378"/>
      <c r="H3" s="378"/>
      <c r="I3" s="378"/>
      <c r="J3" s="378"/>
      <c r="K3" s="63"/>
      <c r="L3" s="63"/>
      <c r="M3" s="63"/>
      <c r="N3" s="63"/>
    </row>
    <row r="4" spans="1:14">
      <c r="A4" s="61"/>
      <c r="B4" s="379" t="s">
        <v>36</v>
      </c>
      <c r="C4" s="379"/>
      <c r="D4" s="379"/>
      <c r="E4" s="379"/>
      <c r="F4" s="142">
        <v>43220</v>
      </c>
      <c r="G4" s="63"/>
      <c r="H4" s="63"/>
      <c r="I4" s="63"/>
      <c r="J4" s="63"/>
      <c r="K4" s="63"/>
      <c r="L4" s="63"/>
      <c r="M4" s="63"/>
      <c r="N4" s="63"/>
    </row>
    <row r="5" spans="1:14">
      <c r="A5" s="61"/>
      <c r="B5" s="380" t="s">
        <v>24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</row>
    <row r="6" spans="1:14">
      <c r="A6" s="61"/>
      <c r="B6" s="8" t="s">
        <v>39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2.75" customHeight="1">
      <c r="A7" s="61"/>
      <c r="B7" s="373" t="s">
        <v>41</v>
      </c>
      <c r="C7" s="373"/>
      <c r="D7" s="373"/>
      <c r="E7" s="373"/>
      <c r="F7" s="373" t="s">
        <v>35</v>
      </c>
      <c r="G7" s="373"/>
      <c r="H7" s="373"/>
      <c r="I7" s="373"/>
      <c r="J7" s="373"/>
      <c r="K7" s="373" t="s">
        <v>28</v>
      </c>
      <c r="L7" s="373"/>
      <c r="M7" s="373"/>
      <c r="N7" s="373"/>
    </row>
    <row r="8" spans="1:14" ht="12.75" customHeight="1">
      <c r="A8" s="61"/>
      <c r="B8" s="373"/>
      <c r="C8" s="373"/>
      <c r="D8" s="373"/>
      <c r="E8" s="373"/>
      <c r="F8" s="373" t="s">
        <v>13</v>
      </c>
      <c r="G8" s="373"/>
      <c r="H8" s="373"/>
      <c r="I8" s="373" t="s">
        <v>14</v>
      </c>
      <c r="J8" s="373" t="s">
        <v>15</v>
      </c>
      <c r="K8" s="373" t="s">
        <v>30</v>
      </c>
      <c r="L8" s="373" t="s">
        <v>31</v>
      </c>
      <c r="M8" s="373" t="s">
        <v>15</v>
      </c>
      <c r="N8" s="373" t="s">
        <v>29</v>
      </c>
    </row>
    <row r="9" spans="1:14" ht="24">
      <c r="A9" s="61"/>
      <c r="B9" s="373"/>
      <c r="C9" s="373"/>
      <c r="D9" s="373"/>
      <c r="E9" s="373"/>
      <c r="F9" s="82" t="s">
        <v>16</v>
      </c>
      <c r="G9" s="82" t="s">
        <v>17</v>
      </c>
      <c r="H9" s="82" t="s">
        <v>23</v>
      </c>
      <c r="I9" s="373"/>
      <c r="J9" s="373"/>
      <c r="K9" s="373"/>
      <c r="L9" s="373"/>
      <c r="M9" s="373"/>
      <c r="N9" s="373"/>
    </row>
    <row r="10" spans="1:14">
      <c r="A10" s="16"/>
      <c r="B10" s="68"/>
      <c r="C10" s="143"/>
      <c r="D10" s="9"/>
      <c r="E10" s="85">
        <v>13</v>
      </c>
      <c r="F10" s="70">
        <v>167</v>
      </c>
      <c r="G10" s="70"/>
      <c r="H10" s="71">
        <f>F10+G10</f>
        <v>167</v>
      </c>
      <c r="I10" s="70"/>
      <c r="J10" s="71">
        <f>H10+I10</f>
        <v>167</v>
      </c>
      <c r="K10" s="199">
        <v>143</v>
      </c>
      <c r="L10" s="199">
        <v>23</v>
      </c>
      <c r="M10" s="73">
        <f>K10+L10</f>
        <v>166</v>
      </c>
      <c r="N10" s="199">
        <v>25</v>
      </c>
    </row>
    <row r="11" spans="1:14">
      <c r="A11" s="16"/>
      <c r="B11" s="12" t="s">
        <v>1</v>
      </c>
      <c r="C11" s="17" t="s">
        <v>0</v>
      </c>
      <c r="D11" s="9"/>
      <c r="E11" s="85">
        <v>12</v>
      </c>
      <c r="F11" s="70">
        <v>12</v>
      </c>
      <c r="G11" s="70"/>
      <c r="H11" s="71">
        <f t="shared" ref="H11:H22" si="0">F11+G11</f>
        <v>12</v>
      </c>
      <c r="I11" s="70"/>
      <c r="J11" s="71">
        <f t="shared" ref="J11:J50" si="1">H11+I11</f>
        <v>12</v>
      </c>
      <c r="K11" s="199">
        <v>1</v>
      </c>
      <c r="L11" s="199">
        <v>5</v>
      </c>
      <c r="M11" s="73">
        <f t="shared" ref="M11:M22" si="2">K11+L11</f>
        <v>6</v>
      </c>
      <c r="N11" s="199">
        <v>9</v>
      </c>
    </row>
    <row r="12" spans="1:14">
      <c r="A12" s="16"/>
      <c r="B12" s="12" t="s">
        <v>2</v>
      </c>
      <c r="C12" s="18"/>
      <c r="D12" s="13" t="s">
        <v>6</v>
      </c>
      <c r="E12" s="85">
        <v>11</v>
      </c>
      <c r="F12" s="70">
        <v>10</v>
      </c>
      <c r="G12" s="70"/>
      <c r="H12" s="71">
        <f t="shared" si="0"/>
        <v>10</v>
      </c>
      <c r="I12" s="70"/>
      <c r="J12" s="71">
        <f t="shared" si="1"/>
        <v>10</v>
      </c>
      <c r="K12" s="199">
        <v>1</v>
      </c>
      <c r="L12" s="199"/>
      <c r="M12" s="73">
        <f t="shared" si="2"/>
        <v>1</v>
      </c>
      <c r="N12" s="199"/>
    </row>
    <row r="13" spans="1:14">
      <c r="A13" s="16"/>
      <c r="B13" s="12" t="s">
        <v>1</v>
      </c>
      <c r="C13" s="17"/>
      <c r="D13" s="13" t="s">
        <v>10</v>
      </c>
      <c r="E13" s="85">
        <v>10</v>
      </c>
      <c r="F13" s="70">
        <v>2</v>
      </c>
      <c r="G13" s="70"/>
      <c r="H13" s="71">
        <f t="shared" si="0"/>
        <v>2</v>
      </c>
      <c r="I13" s="70"/>
      <c r="J13" s="71">
        <f t="shared" si="1"/>
        <v>2</v>
      </c>
      <c r="K13" s="199"/>
      <c r="L13" s="199"/>
      <c r="M13" s="73">
        <f t="shared" si="2"/>
        <v>0</v>
      </c>
      <c r="N13" s="199"/>
    </row>
    <row r="14" spans="1:14" ht="12.75" customHeight="1">
      <c r="A14" s="16"/>
      <c r="B14" s="12" t="s">
        <v>3</v>
      </c>
      <c r="C14" s="17"/>
      <c r="D14" s="13" t="s">
        <v>25</v>
      </c>
      <c r="E14" s="85">
        <v>9</v>
      </c>
      <c r="F14" s="70">
        <v>47</v>
      </c>
      <c r="G14" s="70"/>
      <c r="H14" s="71">
        <f t="shared" si="0"/>
        <v>47</v>
      </c>
      <c r="I14" s="70"/>
      <c r="J14" s="71">
        <f t="shared" si="1"/>
        <v>47</v>
      </c>
      <c r="K14" s="199">
        <v>1</v>
      </c>
      <c r="L14" s="199"/>
      <c r="M14" s="73">
        <f t="shared" si="2"/>
        <v>1</v>
      </c>
      <c r="N14" s="199"/>
    </row>
    <row r="15" spans="1:14" ht="12.75" customHeight="1">
      <c r="A15" s="16"/>
      <c r="B15" s="12" t="s">
        <v>4</v>
      </c>
      <c r="C15" s="17" t="s">
        <v>5</v>
      </c>
      <c r="D15" s="13" t="s">
        <v>22</v>
      </c>
      <c r="E15" s="85">
        <v>8</v>
      </c>
      <c r="F15" s="70">
        <v>24</v>
      </c>
      <c r="G15" s="70"/>
      <c r="H15" s="71">
        <f t="shared" si="0"/>
        <v>24</v>
      </c>
      <c r="I15" s="70"/>
      <c r="J15" s="71">
        <f t="shared" si="1"/>
        <v>24</v>
      </c>
      <c r="K15" s="199"/>
      <c r="L15" s="199"/>
      <c r="M15" s="73">
        <f t="shared" si="2"/>
        <v>0</v>
      </c>
      <c r="N15" s="199"/>
    </row>
    <row r="16" spans="1:14" ht="12.75" customHeight="1">
      <c r="A16" s="16"/>
      <c r="B16" s="12" t="s">
        <v>6</v>
      </c>
      <c r="C16" s="17"/>
      <c r="D16" s="13" t="s">
        <v>12</v>
      </c>
      <c r="E16" s="85">
        <v>7</v>
      </c>
      <c r="F16" s="70">
        <v>25</v>
      </c>
      <c r="G16" s="70"/>
      <c r="H16" s="71">
        <f t="shared" si="0"/>
        <v>25</v>
      </c>
      <c r="I16" s="70"/>
      <c r="J16" s="71">
        <f t="shared" si="1"/>
        <v>25</v>
      </c>
      <c r="K16" s="199"/>
      <c r="L16" s="199">
        <v>1</v>
      </c>
      <c r="M16" s="73">
        <f t="shared" si="2"/>
        <v>1</v>
      </c>
      <c r="N16" s="199">
        <v>1</v>
      </c>
    </row>
    <row r="17" spans="1:14" ht="12.75" customHeight="1">
      <c r="A17" s="16"/>
      <c r="B17" s="12" t="s">
        <v>7</v>
      </c>
      <c r="C17" s="18"/>
      <c r="D17" s="13" t="s">
        <v>4</v>
      </c>
      <c r="E17" s="85">
        <v>6</v>
      </c>
      <c r="F17" s="70">
        <v>27</v>
      </c>
      <c r="G17" s="70"/>
      <c r="H17" s="71">
        <f t="shared" si="0"/>
        <v>27</v>
      </c>
      <c r="I17" s="70"/>
      <c r="J17" s="71">
        <f t="shared" si="1"/>
        <v>27</v>
      </c>
      <c r="K17" s="199">
        <v>1</v>
      </c>
      <c r="L17" s="199"/>
      <c r="M17" s="73">
        <f t="shared" si="2"/>
        <v>1</v>
      </c>
      <c r="N17" s="199"/>
    </row>
    <row r="18" spans="1:14" ht="12.75" customHeight="1">
      <c r="A18" s="16"/>
      <c r="B18" s="12" t="s">
        <v>1</v>
      </c>
      <c r="C18" s="17"/>
      <c r="D18" s="13" t="s">
        <v>9</v>
      </c>
      <c r="E18" s="85">
        <v>5</v>
      </c>
      <c r="F18" s="70">
        <v>26</v>
      </c>
      <c r="G18" s="70"/>
      <c r="H18" s="71">
        <f t="shared" si="0"/>
        <v>26</v>
      </c>
      <c r="I18" s="70"/>
      <c r="J18" s="71">
        <f t="shared" si="1"/>
        <v>26</v>
      </c>
      <c r="K18" s="199">
        <v>0</v>
      </c>
      <c r="L18" s="199"/>
      <c r="M18" s="73">
        <f t="shared" si="2"/>
        <v>0</v>
      </c>
      <c r="N18" s="199"/>
    </row>
    <row r="19" spans="1:14" ht="12.75" customHeight="1">
      <c r="A19" s="16"/>
      <c r="B19" s="12"/>
      <c r="C19" s="17"/>
      <c r="D19" s="13" t="s">
        <v>12</v>
      </c>
      <c r="E19" s="85">
        <v>4</v>
      </c>
      <c r="F19" s="70">
        <v>2</v>
      </c>
      <c r="G19" s="70"/>
      <c r="H19" s="71">
        <f t="shared" si="0"/>
        <v>2</v>
      </c>
      <c r="I19" s="70"/>
      <c r="J19" s="71">
        <f t="shared" si="1"/>
        <v>2</v>
      </c>
      <c r="K19" s="199"/>
      <c r="L19" s="199"/>
      <c r="M19" s="73">
        <f t="shared" si="2"/>
        <v>0</v>
      </c>
      <c r="N19" s="199"/>
    </row>
    <row r="20" spans="1:14">
      <c r="A20" s="16"/>
      <c r="B20" s="12"/>
      <c r="C20" s="17" t="s">
        <v>1</v>
      </c>
      <c r="D20" s="9"/>
      <c r="E20" s="85">
        <v>3</v>
      </c>
      <c r="F20" s="70"/>
      <c r="G20" s="70">
        <v>1</v>
      </c>
      <c r="H20" s="71">
        <f t="shared" si="0"/>
        <v>1</v>
      </c>
      <c r="I20" s="70"/>
      <c r="J20" s="71">
        <f t="shared" si="1"/>
        <v>1</v>
      </c>
      <c r="K20" s="199"/>
      <c r="L20" s="199"/>
      <c r="M20" s="73">
        <f t="shared" si="2"/>
        <v>0</v>
      </c>
      <c r="N20" s="199"/>
    </row>
    <row r="21" spans="1:14">
      <c r="A21" s="16"/>
      <c r="B21" s="12"/>
      <c r="C21" s="17"/>
      <c r="D21" s="9"/>
      <c r="E21" s="85">
        <v>2</v>
      </c>
      <c r="F21" s="70"/>
      <c r="G21" s="70"/>
      <c r="H21" s="71">
        <f t="shared" si="0"/>
        <v>0</v>
      </c>
      <c r="I21" s="70"/>
      <c r="J21" s="71">
        <f t="shared" si="1"/>
        <v>0</v>
      </c>
      <c r="K21" s="199"/>
      <c r="L21" s="199"/>
      <c r="M21" s="73">
        <f t="shared" si="2"/>
        <v>0</v>
      </c>
      <c r="N21" s="199"/>
    </row>
    <row r="22" spans="1:14">
      <c r="A22" s="16"/>
      <c r="B22" s="14"/>
      <c r="C22" s="18"/>
      <c r="D22" s="9"/>
      <c r="E22" s="68">
        <v>1</v>
      </c>
      <c r="F22" s="70"/>
      <c r="G22" s="70"/>
      <c r="H22" s="71">
        <f t="shared" si="0"/>
        <v>0</v>
      </c>
      <c r="I22" s="70">
        <v>10</v>
      </c>
      <c r="J22" s="71">
        <f t="shared" si="1"/>
        <v>10</v>
      </c>
      <c r="K22" s="199"/>
      <c r="L22" s="199"/>
      <c r="M22" s="73">
        <f t="shared" si="2"/>
        <v>0</v>
      </c>
      <c r="N22" s="199"/>
    </row>
    <row r="23" spans="1:14" ht="12.75" customHeight="1">
      <c r="A23" s="16"/>
      <c r="B23" s="374" t="s">
        <v>18</v>
      </c>
      <c r="C23" s="375"/>
      <c r="D23" s="375"/>
      <c r="E23" s="376"/>
      <c r="F23" s="71">
        <f t="shared" ref="F23:N23" si="3">SUM(F10:F22)</f>
        <v>342</v>
      </c>
      <c r="G23" s="71">
        <f t="shared" si="3"/>
        <v>1</v>
      </c>
      <c r="H23" s="64">
        <f t="shared" si="3"/>
        <v>343</v>
      </c>
      <c r="I23" s="71">
        <f t="shared" si="3"/>
        <v>10</v>
      </c>
      <c r="J23" s="64">
        <f t="shared" si="3"/>
        <v>353</v>
      </c>
      <c r="K23" s="74">
        <f t="shared" si="3"/>
        <v>147</v>
      </c>
      <c r="L23" s="74">
        <f t="shared" si="3"/>
        <v>29</v>
      </c>
      <c r="M23" s="71">
        <f t="shared" si="3"/>
        <v>176</v>
      </c>
      <c r="N23" s="71">
        <f t="shared" si="3"/>
        <v>35</v>
      </c>
    </row>
    <row r="24" spans="1:14">
      <c r="A24" s="16"/>
      <c r="B24" s="12"/>
      <c r="C24" s="12"/>
      <c r="D24" s="15"/>
      <c r="E24" s="14">
        <v>13</v>
      </c>
      <c r="F24" s="70">
        <v>368</v>
      </c>
      <c r="G24" s="70"/>
      <c r="H24" s="71">
        <f>F24+G24</f>
        <v>368</v>
      </c>
      <c r="I24" s="70"/>
      <c r="J24" s="71">
        <f t="shared" si="1"/>
        <v>368</v>
      </c>
      <c r="K24" s="199">
        <v>103</v>
      </c>
      <c r="L24" s="199">
        <v>25</v>
      </c>
      <c r="M24" s="75">
        <f>K24+L24</f>
        <v>128</v>
      </c>
      <c r="N24" s="199">
        <v>37</v>
      </c>
    </row>
    <row r="25" spans="1:14">
      <c r="A25" s="16"/>
      <c r="B25" s="12"/>
      <c r="C25" s="12" t="s">
        <v>0</v>
      </c>
      <c r="D25" s="15"/>
      <c r="E25" s="85">
        <v>12</v>
      </c>
      <c r="F25" s="70">
        <v>14</v>
      </c>
      <c r="G25" s="70"/>
      <c r="H25" s="71">
        <f t="shared" ref="H25:H50" si="4">F25+G25</f>
        <v>14</v>
      </c>
      <c r="I25" s="70"/>
      <c r="J25" s="71">
        <f t="shared" si="1"/>
        <v>14</v>
      </c>
      <c r="K25" s="199">
        <v>1</v>
      </c>
      <c r="L25" s="199"/>
      <c r="M25" s="75">
        <f t="shared" ref="M25:M36" si="5">K25+L25</f>
        <v>1</v>
      </c>
      <c r="N25" s="199"/>
    </row>
    <row r="26" spans="1:14">
      <c r="A26" s="16"/>
      <c r="B26" s="12" t="s">
        <v>7</v>
      </c>
      <c r="C26" s="14"/>
      <c r="D26" s="15"/>
      <c r="E26" s="85">
        <v>11</v>
      </c>
      <c r="F26" s="70">
        <v>18</v>
      </c>
      <c r="G26" s="70"/>
      <c r="H26" s="71">
        <f t="shared" si="4"/>
        <v>18</v>
      </c>
      <c r="I26" s="70"/>
      <c r="J26" s="71">
        <f t="shared" si="1"/>
        <v>18</v>
      </c>
      <c r="K26" s="199">
        <v>1</v>
      </c>
      <c r="L26" s="199">
        <v>1</v>
      </c>
      <c r="M26" s="75">
        <f t="shared" si="5"/>
        <v>2</v>
      </c>
      <c r="N26" s="199">
        <v>1</v>
      </c>
    </row>
    <row r="27" spans="1:14">
      <c r="A27" s="16"/>
      <c r="B27" s="12" t="s">
        <v>8</v>
      </c>
      <c r="C27" s="12"/>
      <c r="D27" s="15" t="s">
        <v>26</v>
      </c>
      <c r="E27" s="85">
        <v>10</v>
      </c>
      <c r="F27" s="70">
        <v>6</v>
      </c>
      <c r="G27" s="70"/>
      <c r="H27" s="71">
        <f t="shared" si="4"/>
        <v>6</v>
      </c>
      <c r="I27" s="70"/>
      <c r="J27" s="71">
        <f t="shared" si="1"/>
        <v>6</v>
      </c>
      <c r="K27" s="199">
        <v>2</v>
      </c>
      <c r="L27" s="199">
        <v>1</v>
      </c>
      <c r="M27" s="75">
        <f t="shared" si="5"/>
        <v>3</v>
      </c>
      <c r="N27" s="199">
        <v>2</v>
      </c>
    </row>
    <row r="28" spans="1:14">
      <c r="A28" s="16"/>
      <c r="B28" s="12" t="s">
        <v>0</v>
      </c>
      <c r="C28" s="12"/>
      <c r="D28" s="15" t="s">
        <v>8</v>
      </c>
      <c r="E28" s="85">
        <v>9</v>
      </c>
      <c r="F28" s="70">
        <v>31</v>
      </c>
      <c r="G28" s="70"/>
      <c r="H28" s="71">
        <f t="shared" si="4"/>
        <v>31</v>
      </c>
      <c r="I28" s="70"/>
      <c r="J28" s="71">
        <f t="shared" si="1"/>
        <v>31</v>
      </c>
      <c r="K28" s="199">
        <v>1</v>
      </c>
      <c r="L28" s="199">
        <v>1</v>
      </c>
      <c r="M28" s="75">
        <f t="shared" si="5"/>
        <v>2</v>
      </c>
      <c r="N28" s="199">
        <v>1</v>
      </c>
    </row>
    <row r="29" spans="1:14">
      <c r="A29" s="16"/>
      <c r="B29" s="12" t="s">
        <v>2</v>
      </c>
      <c r="C29" s="12" t="s">
        <v>5</v>
      </c>
      <c r="D29" s="15" t="s">
        <v>27</v>
      </c>
      <c r="E29" s="85">
        <v>8</v>
      </c>
      <c r="F29" s="70">
        <v>24</v>
      </c>
      <c r="G29" s="70"/>
      <c r="H29" s="71">
        <f t="shared" si="4"/>
        <v>24</v>
      </c>
      <c r="I29" s="70"/>
      <c r="J29" s="71">
        <f t="shared" si="1"/>
        <v>24</v>
      </c>
      <c r="K29" s="199"/>
      <c r="L29" s="199"/>
      <c r="M29" s="75">
        <f t="shared" si="5"/>
        <v>0</v>
      </c>
      <c r="N29" s="199"/>
    </row>
    <row r="30" spans="1:14">
      <c r="A30" s="16"/>
      <c r="B30" s="12" t="s">
        <v>4</v>
      </c>
      <c r="C30" s="12"/>
      <c r="D30" s="15" t="s">
        <v>4</v>
      </c>
      <c r="E30" s="85">
        <v>7</v>
      </c>
      <c r="F30" s="70">
        <v>24</v>
      </c>
      <c r="G30" s="70"/>
      <c r="H30" s="71">
        <f t="shared" si="4"/>
        <v>24</v>
      </c>
      <c r="I30" s="70"/>
      <c r="J30" s="71">
        <f t="shared" si="1"/>
        <v>24</v>
      </c>
      <c r="K30" s="199"/>
      <c r="L30" s="199">
        <v>2</v>
      </c>
      <c r="M30" s="75">
        <f t="shared" si="5"/>
        <v>2</v>
      </c>
      <c r="N30" s="199">
        <v>3</v>
      </c>
    </row>
    <row r="31" spans="1:14">
      <c r="A31" s="16"/>
      <c r="B31" s="12" t="s">
        <v>0</v>
      </c>
      <c r="C31" s="12"/>
      <c r="D31" s="15" t="s">
        <v>9</v>
      </c>
      <c r="E31" s="85">
        <v>6</v>
      </c>
      <c r="F31" s="70">
        <v>21</v>
      </c>
      <c r="G31" s="70"/>
      <c r="H31" s="71">
        <f t="shared" si="4"/>
        <v>21</v>
      </c>
      <c r="I31" s="70"/>
      <c r="J31" s="71">
        <f t="shared" si="1"/>
        <v>21</v>
      </c>
      <c r="K31" s="199">
        <v>1</v>
      </c>
      <c r="L31" s="199">
        <v>1</v>
      </c>
      <c r="M31" s="75">
        <f t="shared" si="5"/>
        <v>2</v>
      </c>
      <c r="N31" s="199">
        <v>2</v>
      </c>
    </row>
    <row r="32" spans="1:14">
      <c r="A32" s="16"/>
      <c r="B32" s="12" t="s">
        <v>9</v>
      </c>
      <c r="C32" s="68"/>
      <c r="D32" s="15"/>
      <c r="E32" s="85">
        <v>5</v>
      </c>
      <c r="F32" s="70">
        <v>32</v>
      </c>
      <c r="G32" s="70"/>
      <c r="H32" s="71">
        <f t="shared" si="4"/>
        <v>32</v>
      </c>
      <c r="I32" s="70"/>
      <c r="J32" s="71">
        <f t="shared" si="1"/>
        <v>32</v>
      </c>
      <c r="K32" s="199"/>
      <c r="L32" s="199"/>
      <c r="M32" s="75">
        <f t="shared" si="5"/>
        <v>0</v>
      </c>
      <c r="N32" s="199"/>
    </row>
    <row r="33" spans="1:14">
      <c r="A33" s="16"/>
      <c r="B33" s="12"/>
      <c r="C33" s="12"/>
      <c r="D33" s="15"/>
      <c r="E33" s="85">
        <v>4</v>
      </c>
      <c r="F33" s="70"/>
      <c r="G33" s="70"/>
      <c r="H33" s="71">
        <f t="shared" si="4"/>
        <v>0</v>
      </c>
      <c r="I33" s="70"/>
      <c r="J33" s="71">
        <f t="shared" si="1"/>
        <v>0</v>
      </c>
      <c r="K33" s="199"/>
      <c r="L33" s="199"/>
      <c r="M33" s="75">
        <f t="shared" si="5"/>
        <v>0</v>
      </c>
      <c r="N33" s="199"/>
    </row>
    <row r="34" spans="1:14">
      <c r="A34" s="16"/>
      <c r="B34" s="12"/>
      <c r="C34" s="12" t="s">
        <v>1</v>
      </c>
      <c r="D34" s="15"/>
      <c r="E34" s="85">
        <v>3</v>
      </c>
      <c r="F34" s="70"/>
      <c r="G34" s="70"/>
      <c r="H34" s="71">
        <f t="shared" si="4"/>
        <v>0</v>
      </c>
      <c r="I34" s="70"/>
      <c r="J34" s="71">
        <f t="shared" si="1"/>
        <v>0</v>
      </c>
      <c r="K34" s="199"/>
      <c r="L34" s="199"/>
      <c r="M34" s="75">
        <f t="shared" si="5"/>
        <v>0</v>
      </c>
      <c r="N34" s="199"/>
    </row>
    <row r="35" spans="1:14">
      <c r="A35" s="16"/>
      <c r="B35" s="12"/>
      <c r="C35" s="12"/>
      <c r="D35" s="15"/>
      <c r="E35" s="85">
        <v>2</v>
      </c>
      <c r="F35" s="70"/>
      <c r="G35" s="70"/>
      <c r="H35" s="71">
        <f t="shared" si="4"/>
        <v>0</v>
      </c>
      <c r="I35" s="70"/>
      <c r="J35" s="71">
        <f t="shared" si="1"/>
        <v>0</v>
      </c>
      <c r="K35" s="199"/>
      <c r="L35" s="199">
        <v>2</v>
      </c>
      <c r="M35" s="75">
        <f t="shared" si="5"/>
        <v>2</v>
      </c>
      <c r="N35" s="199">
        <v>2</v>
      </c>
    </row>
    <row r="36" spans="1:14">
      <c r="A36" s="16"/>
      <c r="B36" s="14"/>
      <c r="C36" s="14"/>
      <c r="D36" s="15"/>
      <c r="E36" s="68">
        <v>1</v>
      </c>
      <c r="F36" s="70"/>
      <c r="G36" s="70"/>
      <c r="H36" s="71">
        <f t="shared" si="4"/>
        <v>0</v>
      </c>
      <c r="I36" s="70">
        <v>23</v>
      </c>
      <c r="J36" s="71">
        <f t="shared" si="1"/>
        <v>23</v>
      </c>
      <c r="K36" s="199"/>
      <c r="L36" s="199">
        <v>1</v>
      </c>
      <c r="M36" s="75">
        <f t="shared" si="5"/>
        <v>1</v>
      </c>
      <c r="N36" s="199">
        <v>1</v>
      </c>
    </row>
    <row r="37" spans="1:14" ht="12.75" customHeight="1">
      <c r="A37" s="16"/>
      <c r="B37" s="374" t="s">
        <v>19</v>
      </c>
      <c r="C37" s="375"/>
      <c r="D37" s="375"/>
      <c r="E37" s="375"/>
      <c r="F37" s="74">
        <f t="shared" ref="F37:N37" si="6">SUM(F24:F36)</f>
        <v>538</v>
      </c>
      <c r="G37" s="71">
        <f t="shared" si="6"/>
        <v>0</v>
      </c>
      <c r="H37" s="76">
        <f t="shared" si="6"/>
        <v>538</v>
      </c>
      <c r="I37" s="77">
        <f t="shared" si="6"/>
        <v>23</v>
      </c>
      <c r="J37" s="64">
        <f t="shared" si="6"/>
        <v>561</v>
      </c>
      <c r="K37" s="74">
        <f t="shared" si="6"/>
        <v>109</v>
      </c>
      <c r="L37" s="71">
        <f t="shared" si="6"/>
        <v>34</v>
      </c>
      <c r="M37" s="64">
        <f t="shared" si="6"/>
        <v>143</v>
      </c>
      <c r="N37" s="74">
        <f t="shared" si="6"/>
        <v>49</v>
      </c>
    </row>
    <row r="38" spans="1:14">
      <c r="A38" s="16"/>
      <c r="B38" s="68"/>
      <c r="C38" s="68"/>
      <c r="D38" s="144"/>
      <c r="E38" s="85">
        <v>13</v>
      </c>
      <c r="F38" s="70">
        <v>2</v>
      </c>
      <c r="G38" s="70"/>
      <c r="H38" s="71">
        <f t="shared" si="4"/>
        <v>2</v>
      </c>
      <c r="I38" s="70"/>
      <c r="J38" s="71">
        <f t="shared" si="1"/>
        <v>2</v>
      </c>
      <c r="K38" s="72"/>
      <c r="L38" s="72">
        <v>1</v>
      </c>
      <c r="M38" s="75">
        <f>K38+L38</f>
        <v>1</v>
      </c>
      <c r="N38" s="72">
        <v>1</v>
      </c>
    </row>
    <row r="39" spans="1:14">
      <c r="A39" s="16"/>
      <c r="B39" s="12" t="s">
        <v>1</v>
      </c>
      <c r="C39" s="12" t="s">
        <v>0</v>
      </c>
      <c r="D39" s="15" t="s">
        <v>21</v>
      </c>
      <c r="E39" s="85">
        <v>12</v>
      </c>
      <c r="F39" s="70"/>
      <c r="G39" s="70"/>
      <c r="H39" s="71">
        <f t="shared" si="4"/>
        <v>0</v>
      </c>
      <c r="I39" s="70"/>
      <c r="J39" s="71">
        <f t="shared" si="1"/>
        <v>0</v>
      </c>
      <c r="K39" s="72"/>
      <c r="L39" s="72"/>
      <c r="M39" s="75">
        <f t="shared" ref="M39:M50" si="7">K39+L39</f>
        <v>0</v>
      </c>
      <c r="N39" s="72"/>
    </row>
    <row r="40" spans="1:14">
      <c r="A40" s="16"/>
      <c r="B40" s="12" t="s">
        <v>10</v>
      </c>
      <c r="C40" s="12"/>
      <c r="D40" s="15" t="s">
        <v>10</v>
      </c>
      <c r="E40" s="85">
        <v>11</v>
      </c>
      <c r="F40" s="70"/>
      <c r="G40" s="70"/>
      <c r="H40" s="71">
        <f t="shared" si="4"/>
        <v>0</v>
      </c>
      <c r="I40" s="70"/>
      <c r="J40" s="71">
        <f t="shared" si="1"/>
        <v>0</v>
      </c>
      <c r="K40" s="72"/>
      <c r="L40" s="72"/>
      <c r="M40" s="75">
        <f t="shared" si="7"/>
        <v>0</v>
      </c>
      <c r="N40" s="72"/>
    </row>
    <row r="41" spans="1:14">
      <c r="A41" s="16"/>
      <c r="B41" s="12" t="s">
        <v>11</v>
      </c>
      <c r="C41" s="68"/>
      <c r="D41" s="15" t="s">
        <v>2</v>
      </c>
      <c r="E41" s="85">
        <v>10</v>
      </c>
      <c r="F41" s="70"/>
      <c r="G41" s="70"/>
      <c r="H41" s="71">
        <f t="shared" si="4"/>
        <v>0</v>
      </c>
      <c r="I41" s="70"/>
      <c r="J41" s="71">
        <f t="shared" si="1"/>
        <v>0</v>
      </c>
      <c r="K41" s="72"/>
      <c r="L41" s="72"/>
      <c r="M41" s="75">
        <f t="shared" si="7"/>
        <v>0</v>
      </c>
      <c r="N41" s="72"/>
    </row>
    <row r="42" spans="1:14">
      <c r="A42" s="16"/>
      <c r="B42" s="12" t="s">
        <v>4</v>
      </c>
      <c r="C42" s="12"/>
      <c r="D42" s="15" t="s">
        <v>27</v>
      </c>
      <c r="E42" s="85">
        <v>9</v>
      </c>
      <c r="F42" s="70"/>
      <c r="G42" s="70"/>
      <c r="H42" s="71">
        <f t="shared" si="4"/>
        <v>0</v>
      </c>
      <c r="I42" s="70"/>
      <c r="J42" s="71">
        <f t="shared" si="1"/>
        <v>0</v>
      </c>
      <c r="K42" s="72"/>
      <c r="L42" s="72"/>
      <c r="M42" s="75">
        <f t="shared" si="7"/>
        <v>0</v>
      </c>
      <c r="N42" s="72"/>
    </row>
    <row r="43" spans="1:14">
      <c r="A43" s="16"/>
      <c r="B43" s="12" t="s">
        <v>3</v>
      </c>
      <c r="C43" s="12" t="s">
        <v>5</v>
      </c>
      <c r="D43" s="15" t="s">
        <v>1</v>
      </c>
      <c r="E43" s="85">
        <v>8</v>
      </c>
      <c r="F43" s="70"/>
      <c r="G43" s="70"/>
      <c r="H43" s="71">
        <f t="shared" si="4"/>
        <v>0</v>
      </c>
      <c r="I43" s="70"/>
      <c r="J43" s="71">
        <f t="shared" si="1"/>
        <v>0</v>
      </c>
      <c r="K43" s="72"/>
      <c r="L43" s="72"/>
      <c r="M43" s="75">
        <f t="shared" si="7"/>
        <v>0</v>
      </c>
      <c r="N43" s="72"/>
    </row>
    <row r="44" spans="1:14">
      <c r="A44" s="16"/>
      <c r="B44" s="12" t="s">
        <v>4</v>
      </c>
      <c r="C44" s="12"/>
      <c r="D44" s="15" t="s">
        <v>26</v>
      </c>
      <c r="E44" s="85">
        <v>7</v>
      </c>
      <c r="F44" s="70"/>
      <c r="G44" s="70"/>
      <c r="H44" s="71">
        <f t="shared" si="4"/>
        <v>0</v>
      </c>
      <c r="I44" s="70"/>
      <c r="J44" s="71">
        <f t="shared" si="1"/>
        <v>0</v>
      </c>
      <c r="K44" s="72"/>
      <c r="L44" s="72"/>
      <c r="M44" s="75">
        <f t="shared" si="7"/>
        <v>0</v>
      </c>
      <c r="N44" s="72"/>
    </row>
    <row r="45" spans="1:14">
      <c r="A45" s="16"/>
      <c r="B45" s="12" t="s">
        <v>1</v>
      </c>
      <c r="C45" s="12"/>
      <c r="D45" s="15" t="s">
        <v>22</v>
      </c>
      <c r="E45" s="85">
        <v>6</v>
      </c>
      <c r="F45" s="70"/>
      <c r="G45" s="70"/>
      <c r="H45" s="71">
        <f t="shared" si="4"/>
        <v>0</v>
      </c>
      <c r="I45" s="70"/>
      <c r="J45" s="71">
        <f t="shared" si="1"/>
        <v>0</v>
      </c>
      <c r="K45" s="72"/>
      <c r="L45" s="72"/>
      <c r="M45" s="75">
        <f t="shared" si="7"/>
        <v>0</v>
      </c>
      <c r="N45" s="72"/>
    </row>
    <row r="46" spans="1:14">
      <c r="A46" s="16"/>
      <c r="B46" s="12" t="s">
        <v>12</v>
      </c>
      <c r="C46" s="68"/>
      <c r="D46" s="15" t="s">
        <v>2</v>
      </c>
      <c r="E46" s="85">
        <v>5</v>
      </c>
      <c r="F46" s="70"/>
      <c r="G46" s="70"/>
      <c r="H46" s="71">
        <f t="shared" si="4"/>
        <v>0</v>
      </c>
      <c r="I46" s="70"/>
      <c r="J46" s="71">
        <f t="shared" si="1"/>
        <v>0</v>
      </c>
      <c r="K46" s="72"/>
      <c r="L46" s="72"/>
      <c r="M46" s="75">
        <f t="shared" si="7"/>
        <v>0</v>
      </c>
      <c r="N46" s="72"/>
    </row>
    <row r="47" spans="1:14">
      <c r="A47" s="16"/>
      <c r="B47" s="12"/>
      <c r="C47" s="12"/>
      <c r="D47" s="15" t="s">
        <v>7</v>
      </c>
      <c r="E47" s="85">
        <v>4</v>
      </c>
      <c r="F47" s="70"/>
      <c r="G47" s="70"/>
      <c r="H47" s="71">
        <f t="shared" si="4"/>
        <v>0</v>
      </c>
      <c r="I47" s="70"/>
      <c r="J47" s="71">
        <f t="shared" si="1"/>
        <v>0</v>
      </c>
      <c r="K47" s="72"/>
      <c r="L47" s="72"/>
      <c r="M47" s="75">
        <f t="shared" si="7"/>
        <v>0</v>
      </c>
      <c r="N47" s="72"/>
    </row>
    <row r="48" spans="1:14">
      <c r="A48" s="16"/>
      <c r="B48" s="12"/>
      <c r="C48" s="12" t="s">
        <v>1</v>
      </c>
      <c r="D48" s="15" t="s">
        <v>1</v>
      </c>
      <c r="E48" s="85">
        <v>3</v>
      </c>
      <c r="F48" s="70"/>
      <c r="G48" s="70"/>
      <c r="H48" s="71">
        <f t="shared" si="4"/>
        <v>0</v>
      </c>
      <c r="I48" s="70"/>
      <c r="J48" s="71">
        <f t="shared" si="1"/>
        <v>0</v>
      </c>
      <c r="K48" s="72"/>
      <c r="L48" s="72"/>
      <c r="M48" s="75">
        <f t="shared" si="7"/>
        <v>0</v>
      </c>
      <c r="N48" s="72"/>
    </row>
    <row r="49" spans="1:14">
      <c r="A49" s="16"/>
      <c r="B49" s="12"/>
      <c r="C49" s="12"/>
      <c r="D49" s="15" t="s">
        <v>3</v>
      </c>
      <c r="E49" s="85">
        <v>2</v>
      </c>
      <c r="F49" s="70"/>
      <c r="G49" s="70"/>
      <c r="H49" s="71">
        <f t="shared" si="4"/>
        <v>0</v>
      </c>
      <c r="I49" s="70"/>
      <c r="J49" s="71">
        <f t="shared" si="1"/>
        <v>0</v>
      </c>
      <c r="K49" s="72"/>
      <c r="L49" s="72"/>
      <c r="M49" s="75">
        <f t="shared" si="7"/>
        <v>0</v>
      </c>
      <c r="N49" s="72"/>
    </row>
    <row r="50" spans="1:14">
      <c r="A50" s="16"/>
      <c r="B50" s="14"/>
      <c r="C50" s="15"/>
      <c r="D50" s="14"/>
      <c r="E50" s="68">
        <v>1</v>
      </c>
      <c r="F50" s="78"/>
      <c r="G50" s="78"/>
      <c r="H50" s="79">
        <f t="shared" si="4"/>
        <v>0</v>
      </c>
      <c r="I50" s="78">
        <v>4</v>
      </c>
      <c r="J50" s="79">
        <f t="shared" si="1"/>
        <v>4</v>
      </c>
      <c r="K50" s="80"/>
      <c r="L50" s="80"/>
      <c r="M50" s="81">
        <f t="shared" si="7"/>
        <v>0</v>
      </c>
      <c r="N50" s="80"/>
    </row>
    <row r="51" spans="1:14" ht="12.75" customHeight="1">
      <c r="A51" s="61"/>
      <c r="B51" s="382" t="s">
        <v>20</v>
      </c>
      <c r="C51" s="382"/>
      <c r="D51" s="382"/>
      <c r="E51" s="382"/>
      <c r="F51" s="71">
        <f t="shared" ref="F51:N51" si="8">SUM(F38:F50)</f>
        <v>2</v>
      </c>
      <c r="G51" s="71">
        <f t="shared" si="8"/>
        <v>0</v>
      </c>
      <c r="H51" s="71">
        <f t="shared" si="8"/>
        <v>2</v>
      </c>
      <c r="I51" s="71">
        <f t="shared" si="8"/>
        <v>4</v>
      </c>
      <c r="J51" s="71">
        <f t="shared" si="8"/>
        <v>6</v>
      </c>
      <c r="K51" s="71">
        <f t="shared" si="8"/>
        <v>0</v>
      </c>
      <c r="L51" s="71">
        <f t="shared" si="8"/>
        <v>1</v>
      </c>
      <c r="M51" s="71">
        <f t="shared" si="8"/>
        <v>1</v>
      </c>
      <c r="N51" s="71">
        <f t="shared" si="8"/>
        <v>1</v>
      </c>
    </row>
    <row r="52" spans="1:14">
      <c r="A52" s="61"/>
      <c r="B52" s="374" t="s">
        <v>37</v>
      </c>
      <c r="C52" s="375"/>
      <c r="D52" s="375"/>
      <c r="E52" s="376"/>
      <c r="F52" s="70"/>
      <c r="G52" s="70"/>
      <c r="H52" s="70"/>
      <c r="I52" s="70"/>
      <c r="J52" s="70"/>
      <c r="K52" s="70"/>
      <c r="L52" s="70"/>
      <c r="M52" s="70">
        <f>SUM(K52:L52)</f>
        <v>0</v>
      </c>
      <c r="N52" s="70"/>
    </row>
    <row r="53" spans="1:14" ht="12.75" customHeight="1">
      <c r="A53" s="61"/>
      <c r="B53" s="381" t="s">
        <v>40</v>
      </c>
      <c r="C53" s="381"/>
      <c r="D53" s="381"/>
      <c r="E53" s="381"/>
      <c r="F53" s="86">
        <f t="shared" ref="F53:J53" si="9">+F23+F37+F51+F52</f>
        <v>882</v>
      </c>
      <c r="G53" s="86">
        <f t="shared" si="9"/>
        <v>1</v>
      </c>
      <c r="H53" s="86">
        <f t="shared" si="9"/>
        <v>883</v>
      </c>
      <c r="I53" s="86">
        <f t="shared" si="9"/>
        <v>37</v>
      </c>
      <c r="J53" s="86">
        <f t="shared" si="9"/>
        <v>920</v>
      </c>
      <c r="K53" s="86">
        <f>+K23+K37+K51+K52</f>
        <v>256</v>
      </c>
      <c r="L53" s="86">
        <f t="shared" ref="L53:N53" si="10">+L23+L37+L51+L52</f>
        <v>64</v>
      </c>
      <c r="M53" s="86">
        <f t="shared" si="10"/>
        <v>320</v>
      </c>
      <c r="N53" s="86">
        <f t="shared" si="10"/>
        <v>85</v>
      </c>
    </row>
    <row r="54" spans="1:14">
      <c r="A54" s="61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</row>
    <row r="55" spans="1:14">
      <c r="A55" s="61"/>
      <c r="B55" s="63" t="s">
        <v>38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</sheetData>
  <protectedRanges>
    <protectedRange sqref="D2:J3 F4" name="Cabecalho_1"/>
    <protectedRange sqref="F10:G22 I10:I22 K10:L22 N10:N22 F24:G36 I24:I36 K24:L36 N24:N36 F38:G50 I38:I50 K38:L50 N38:N50 F52:N52" name="dados a serem preenchidos pelos TRTs"/>
  </protectedRanges>
  <mergeCells count="19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D2:J2"/>
    <mergeCell ref="D3:J3"/>
    <mergeCell ref="B4:E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Plan1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2016-09-23T14:26:18Z</cp:lastPrinted>
  <dcterms:created xsi:type="dcterms:W3CDTF">2010-01-11T15:46:31Z</dcterms:created>
  <dcterms:modified xsi:type="dcterms:W3CDTF">2018-05-28T17:57:45Z</dcterms:modified>
</cp:coreProperties>
</file>