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_CSJ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252"/>
</workbook>
</file>

<file path=xl/calcChain.xml><?xml version="1.0" encoding="utf-8"?>
<calcChain xmlns="http://schemas.openxmlformats.org/spreadsheetml/2006/main">
  <c r="N51" i="42" l="1"/>
  <c r="L51" i="42"/>
  <c r="K51" i="42"/>
  <c r="I51" i="42"/>
  <c r="H51" i="42"/>
  <c r="G51" i="42"/>
  <c r="F51" i="42"/>
  <c r="M50" i="42"/>
  <c r="J50" i="42"/>
  <c r="H50" i="42"/>
  <c r="M49" i="42"/>
  <c r="J49" i="42"/>
  <c r="H49" i="42"/>
  <c r="M48" i="42"/>
  <c r="H48" i="42"/>
  <c r="J48" i="42" s="1"/>
  <c r="M47" i="42"/>
  <c r="J47" i="42"/>
  <c r="H47" i="42"/>
  <c r="M46" i="42"/>
  <c r="J46" i="42"/>
  <c r="H46" i="42"/>
  <c r="M45" i="42"/>
  <c r="J45" i="42"/>
  <c r="H45" i="42"/>
  <c r="M44" i="42"/>
  <c r="H44" i="42"/>
  <c r="J44" i="42" s="1"/>
  <c r="M43" i="42"/>
  <c r="J43" i="42"/>
  <c r="H43" i="42"/>
  <c r="M42" i="42"/>
  <c r="J42" i="42"/>
  <c r="H42" i="42"/>
  <c r="M41" i="42"/>
  <c r="J41" i="42"/>
  <c r="H41" i="42"/>
  <c r="M40" i="42"/>
  <c r="H40" i="42"/>
  <c r="J40" i="42" s="1"/>
  <c r="M39" i="42"/>
  <c r="J39" i="42"/>
  <c r="H39" i="42"/>
  <c r="M38" i="42"/>
  <c r="M51" i="42" s="1"/>
  <c r="J38" i="42"/>
  <c r="J51" i="42" s="1"/>
  <c r="H38" i="42"/>
  <c r="N37" i="42"/>
  <c r="L37" i="42"/>
  <c r="K37" i="42"/>
  <c r="I37" i="42"/>
  <c r="G37" i="42"/>
  <c r="F37" i="42"/>
  <c r="M36" i="42"/>
  <c r="J36" i="42"/>
  <c r="H36" i="42"/>
  <c r="M35" i="42"/>
  <c r="J35" i="42"/>
  <c r="H35" i="42"/>
  <c r="M34" i="42"/>
  <c r="H34" i="42"/>
  <c r="J34" i="42" s="1"/>
  <c r="M33" i="42"/>
  <c r="J33" i="42"/>
  <c r="H33" i="42"/>
  <c r="M32" i="42"/>
  <c r="J32" i="42"/>
  <c r="H32" i="42"/>
  <c r="M31" i="42"/>
  <c r="J31" i="42"/>
  <c r="H31" i="42"/>
  <c r="M30" i="42"/>
  <c r="H30" i="42"/>
  <c r="J30" i="42" s="1"/>
  <c r="M29" i="42"/>
  <c r="J29" i="42"/>
  <c r="H29" i="42"/>
  <c r="M28" i="42"/>
  <c r="J28" i="42"/>
  <c r="H28" i="42"/>
  <c r="M27" i="42"/>
  <c r="J27" i="42"/>
  <c r="H27" i="42"/>
  <c r="M26" i="42"/>
  <c r="H26" i="42"/>
  <c r="J26" i="42" s="1"/>
  <c r="M25" i="42"/>
  <c r="J25" i="42"/>
  <c r="H25" i="42"/>
  <c r="M24" i="42"/>
  <c r="M37" i="42" s="1"/>
  <c r="J24" i="42"/>
  <c r="J37" i="42" s="1"/>
  <c r="H24" i="42"/>
  <c r="H37" i="42" s="1"/>
  <c r="N23" i="42"/>
  <c r="L23" i="42"/>
  <c r="K23" i="42"/>
  <c r="I23" i="42"/>
  <c r="G23" i="42"/>
  <c r="F23" i="42"/>
  <c r="M22" i="42"/>
  <c r="J22" i="42"/>
  <c r="H22" i="42"/>
  <c r="M21" i="42"/>
  <c r="J21" i="42"/>
  <c r="H21" i="42"/>
  <c r="M20" i="42"/>
  <c r="H20" i="42"/>
  <c r="J20" i="42" s="1"/>
  <c r="M19" i="42"/>
  <c r="J19" i="42"/>
  <c r="H19" i="42"/>
  <c r="M18" i="42"/>
  <c r="J18" i="42"/>
  <c r="H18" i="42"/>
  <c r="M17" i="42"/>
  <c r="J17" i="42"/>
  <c r="H17" i="42"/>
  <c r="M16" i="42"/>
  <c r="H16" i="42"/>
  <c r="J16" i="42" s="1"/>
  <c r="M15" i="42"/>
  <c r="J15" i="42"/>
  <c r="H15" i="42"/>
  <c r="M14" i="42"/>
  <c r="J14" i="42"/>
  <c r="H14" i="42"/>
  <c r="M13" i="42"/>
  <c r="J13" i="42"/>
  <c r="H13" i="42"/>
  <c r="M12" i="42"/>
  <c r="H12" i="42"/>
  <c r="J12" i="42" s="1"/>
  <c r="M11" i="42"/>
  <c r="J11" i="42"/>
  <c r="H11" i="42"/>
  <c r="M10" i="42"/>
  <c r="M23" i="42" s="1"/>
  <c r="J10" i="42"/>
  <c r="J23" i="42" s="1"/>
  <c r="H10" i="42"/>
  <c r="H23" i="42" s="1"/>
  <c r="M52" i="47" l="1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J47" i="47"/>
  <c r="H47" i="47"/>
  <c r="M46" i="47"/>
  <c r="H46" i="47"/>
  <c r="J46" i="47" s="1"/>
  <c r="M45" i="47"/>
  <c r="H45" i="47"/>
  <c r="J45" i="47" s="1"/>
  <c r="M44" i="47"/>
  <c r="H44" i="47"/>
  <c r="J44" i="47" s="1"/>
  <c r="M43" i="47"/>
  <c r="J43" i="47"/>
  <c r="H43" i="47"/>
  <c r="M42" i="47"/>
  <c r="H42" i="47"/>
  <c r="J42" i="47" s="1"/>
  <c r="M41" i="47"/>
  <c r="H41" i="47"/>
  <c r="J41" i="47" s="1"/>
  <c r="M40" i="47"/>
  <c r="H40" i="47"/>
  <c r="J40" i="47" s="1"/>
  <c r="M39" i="47"/>
  <c r="J39" i="47"/>
  <c r="H39" i="47"/>
  <c r="M38" i="47"/>
  <c r="M51" i="47" s="1"/>
  <c r="H38" i="47"/>
  <c r="H51" i="47" s="1"/>
  <c r="N37" i="47"/>
  <c r="L37" i="47"/>
  <c r="K37" i="47"/>
  <c r="G37" i="47"/>
  <c r="F37" i="47"/>
  <c r="M36" i="47"/>
  <c r="H36" i="47"/>
  <c r="M35" i="47"/>
  <c r="J35" i="47"/>
  <c r="H35" i="47"/>
  <c r="M34" i="47"/>
  <c r="J34" i="47"/>
  <c r="H34" i="47"/>
  <c r="M33" i="47"/>
  <c r="H33" i="47"/>
  <c r="J33" i="47" s="1"/>
  <c r="M32" i="47"/>
  <c r="H32" i="47"/>
  <c r="J32" i="47" s="1"/>
  <c r="M31" i="47"/>
  <c r="J31" i="47"/>
  <c r="H31" i="47"/>
  <c r="M30" i="47"/>
  <c r="J30" i="47"/>
  <c r="H30" i="47"/>
  <c r="M29" i="47"/>
  <c r="H29" i="47"/>
  <c r="J29" i="47" s="1"/>
  <c r="M28" i="47"/>
  <c r="H28" i="47"/>
  <c r="J28" i="47" s="1"/>
  <c r="M27" i="47"/>
  <c r="J27" i="47"/>
  <c r="H27" i="47"/>
  <c r="M26" i="47"/>
  <c r="J26" i="47"/>
  <c r="H26" i="47"/>
  <c r="M25" i="47"/>
  <c r="H25" i="47"/>
  <c r="J25" i="47" s="1"/>
  <c r="M24" i="47"/>
  <c r="M37" i="47" s="1"/>
  <c r="H24" i="47"/>
  <c r="H37" i="47" s="1"/>
  <c r="I36" i="47" s="1"/>
  <c r="I37" i="47" s="1"/>
  <c r="N23" i="47"/>
  <c r="L23" i="47"/>
  <c r="K23" i="47"/>
  <c r="G23" i="47"/>
  <c r="F23" i="47"/>
  <c r="M22" i="47"/>
  <c r="I22" i="47"/>
  <c r="I23" i="47" s="1"/>
  <c r="H22" i="47"/>
  <c r="M21" i="47"/>
  <c r="H21" i="47"/>
  <c r="J21" i="47" s="1"/>
  <c r="M20" i="47"/>
  <c r="H20" i="47"/>
  <c r="J20" i="47" s="1"/>
  <c r="M19" i="47"/>
  <c r="J19" i="47"/>
  <c r="H19" i="47"/>
  <c r="M18" i="47"/>
  <c r="J18" i="47"/>
  <c r="H18" i="47"/>
  <c r="M17" i="47"/>
  <c r="H17" i="47"/>
  <c r="J17" i="47" s="1"/>
  <c r="M16" i="47"/>
  <c r="H16" i="47"/>
  <c r="J16" i="47" s="1"/>
  <c r="M15" i="47"/>
  <c r="J15" i="47"/>
  <c r="H15" i="47"/>
  <c r="M14" i="47"/>
  <c r="J14" i="47"/>
  <c r="H14" i="47"/>
  <c r="M13" i="47"/>
  <c r="H13" i="47"/>
  <c r="J13" i="47" s="1"/>
  <c r="M12" i="47"/>
  <c r="H12" i="47"/>
  <c r="J12" i="47" s="1"/>
  <c r="M11" i="47"/>
  <c r="J11" i="47"/>
  <c r="H11" i="47"/>
  <c r="M10" i="47"/>
  <c r="M23" i="47" s="1"/>
  <c r="J10" i="47"/>
  <c r="H10" i="47"/>
  <c r="J36" i="47" l="1"/>
  <c r="J23" i="47"/>
  <c r="J22" i="47"/>
  <c r="J24" i="47"/>
  <c r="J38" i="47"/>
  <c r="J51" i="47" s="1"/>
  <c r="H23" i="47"/>
  <c r="J37" i="47" l="1"/>
  <c r="H10" i="57" l="1"/>
  <c r="J10" i="57" s="1"/>
  <c r="M52" i="57"/>
  <c r="J52" i="57"/>
  <c r="H52" i="57"/>
  <c r="N51" i="57"/>
  <c r="L51" i="57"/>
  <c r="K51" i="57"/>
  <c r="M51" i="57" s="1"/>
  <c r="I51" i="57"/>
  <c r="G51" i="57"/>
  <c r="F51" i="57"/>
  <c r="M50" i="57"/>
  <c r="J50" i="57"/>
  <c r="H50" i="57"/>
  <c r="M49" i="57"/>
  <c r="H49" i="57"/>
  <c r="J49" i="57" s="1"/>
  <c r="M48" i="57"/>
  <c r="H48" i="57"/>
  <c r="J48" i="57" s="1"/>
  <c r="M47" i="57"/>
  <c r="H47" i="57"/>
  <c r="J47" i="57" s="1"/>
  <c r="M46" i="57"/>
  <c r="J46" i="57"/>
  <c r="H46" i="57"/>
  <c r="M45" i="57"/>
  <c r="H45" i="57"/>
  <c r="J45" i="57" s="1"/>
  <c r="M44" i="57"/>
  <c r="H44" i="57"/>
  <c r="J44" i="57" s="1"/>
  <c r="M43" i="57"/>
  <c r="H43" i="57"/>
  <c r="J43" i="57" s="1"/>
  <c r="M42" i="57"/>
  <c r="J42" i="57"/>
  <c r="H42" i="57"/>
  <c r="M41" i="57"/>
  <c r="H41" i="57"/>
  <c r="J41" i="57" s="1"/>
  <c r="M40" i="57"/>
  <c r="H40" i="57"/>
  <c r="J40" i="57" s="1"/>
  <c r="M39" i="57"/>
  <c r="H39" i="57"/>
  <c r="H51" i="57" s="1"/>
  <c r="J51" i="57" s="1"/>
  <c r="M38" i="57"/>
  <c r="J38" i="57"/>
  <c r="H38" i="57"/>
  <c r="N37" i="57"/>
  <c r="L37" i="57"/>
  <c r="K37" i="57"/>
  <c r="M37" i="57" s="1"/>
  <c r="I37" i="57"/>
  <c r="G37" i="57"/>
  <c r="F37" i="57"/>
  <c r="M36" i="57"/>
  <c r="J36" i="57"/>
  <c r="H36" i="57"/>
  <c r="M35" i="57"/>
  <c r="H35" i="57"/>
  <c r="J35" i="57" s="1"/>
  <c r="M34" i="57"/>
  <c r="H34" i="57"/>
  <c r="J34" i="57" s="1"/>
  <c r="M33" i="57"/>
  <c r="H33" i="57"/>
  <c r="J33" i="57" s="1"/>
  <c r="M32" i="57"/>
  <c r="J32" i="57"/>
  <c r="H32" i="57"/>
  <c r="M31" i="57"/>
  <c r="H31" i="57"/>
  <c r="J31" i="57" s="1"/>
  <c r="M30" i="57"/>
  <c r="H30" i="57"/>
  <c r="J30" i="57" s="1"/>
  <c r="M29" i="57"/>
  <c r="H29" i="57"/>
  <c r="J29" i="57" s="1"/>
  <c r="M28" i="57"/>
  <c r="J28" i="57"/>
  <c r="H28" i="57"/>
  <c r="M27" i="57"/>
  <c r="H27" i="57"/>
  <c r="J27" i="57" s="1"/>
  <c r="M26" i="57"/>
  <c r="H26" i="57"/>
  <c r="J26" i="57" s="1"/>
  <c r="M25" i="57"/>
  <c r="H25" i="57"/>
  <c r="H37" i="57" s="1"/>
  <c r="J37" i="57" s="1"/>
  <c r="M24" i="57"/>
  <c r="J24" i="57"/>
  <c r="H24" i="57"/>
  <c r="N23" i="57"/>
  <c r="L23" i="57"/>
  <c r="K23" i="57"/>
  <c r="M23" i="57" s="1"/>
  <c r="I23" i="57"/>
  <c r="G23" i="57"/>
  <c r="F23" i="57"/>
  <c r="M22" i="57"/>
  <c r="J22" i="57"/>
  <c r="H22" i="57"/>
  <c r="M21" i="57"/>
  <c r="H21" i="57"/>
  <c r="J21" i="57" s="1"/>
  <c r="M20" i="57"/>
  <c r="H20" i="57"/>
  <c r="J20" i="57" s="1"/>
  <c r="M19" i="57"/>
  <c r="H19" i="57"/>
  <c r="J19" i="57" s="1"/>
  <c r="M18" i="57"/>
  <c r="J18" i="57"/>
  <c r="H18" i="57"/>
  <c r="M17" i="57"/>
  <c r="H17" i="57"/>
  <c r="J17" i="57" s="1"/>
  <c r="M16" i="57"/>
  <c r="H16" i="57"/>
  <c r="J16" i="57" s="1"/>
  <c r="M15" i="57"/>
  <c r="H15" i="57"/>
  <c r="J15" i="57" s="1"/>
  <c r="M14" i="57"/>
  <c r="J14" i="57"/>
  <c r="H14" i="57"/>
  <c r="M13" i="57"/>
  <c r="H13" i="57"/>
  <c r="J13" i="57" s="1"/>
  <c r="M12" i="57"/>
  <c r="H12" i="57"/>
  <c r="J12" i="57" s="1"/>
  <c r="M11" i="57"/>
  <c r="H11" i="57"/>
  <c r="M10" i="57"/>
  <c r="H23" i="57" l="1"/>
  <c r="J23" i="57" s="1"/>
  <c r="J11" i="57"/>
  <c r="J25" i="57"/>
  <c r="J39" i="57"/>
  <c r="N51" i="56" l="1"/>
  <c r="M51" i="56"/>
  <c r="L51" i="56"/>
  <c r="K51" i="56"/>
  <c r="I51" i="56"/>
  <c r="H51" i="56"/>
  <c r="G51" i="56"/>
  <c r="F51" i="56"/>
  <c r="M50" i="56"/>
  <c r="H50" i="56"/>
  <c r="J50" i="56" s="1"/>
  <c r="M49" i="56"/>
  <c r="J49" i="56"/>
  <c r="H49" i="56"/>
  <c r="M48" i="56"/>
  <c r="H48" i="56"/>
  <c r="J48" i="56" s="1"/>
  <c r="M47" i="56"/>
  <c r="J47" i="56"/>
  <c r="H47" i="56"/>
  <c r="M46" i="56"/>
  <c r="J46" i="56"/>
  <c r="H46" i="56"/>
  <c r="M45" i="56"/>
  <c r="J45" i="56"/>
  <c r="H45" i="56"/>
  <c r="M44" i="56"/>
  <c r="H44" i="56"/>
  <c r="J44" i="56" s="1"/>
  <c r="M43" i="56"/>
  <c r="J43" i="56"/>
  <c r="H43" i="56"/>
  <c r="M42" i="56"/>
  <c r="J42" i="56"/>
  <c r="H42" i="56"/>
  <c r="M41" i="56"/>
  <c r="J41" i="56"/>
  <c r="H41" i="56"/>
  <c r="M40" i="56"/>
  <c r="H40" i="56"/>
  <c r="J40" i="56" s="1"/>
  <c r="M39" i="56"/>
  <c r="J39" i="56"/>
  <c r="H39" i="56"/>
  <c r="M38" i="56"/>
  <c r="J38" i="56"/>
  <c r="H38" i="56"/>
  <c r="N37" i="56"/>
  <c r="M37" i="56"/>
  <c r="L37" i="56"/>
  <c r="K37" i="56"/>
  <c r="I37" i="56"/>
  <c r="H37" i="56"/>
  <c r="G37" i="56"/>
  <c r="F37" i="56"/>
  <c r="M36" i="56"/>
  <c r="J36" i="56"/>
  <c r="H36" i="56"/>
  <c r="M35" i="56"/>
  <c r="J35" i="56"/>
  <c r="H35" i="56"/>
  <c r="M34" i="56"/>
  <c r="H34" i="56"/>
  <c r="J34" i="56" s="1"/>
  <c r="M33" i="56"/>
  <c r="J33" i="56"/>
  <c r="H33" i="56"/>
  <c r="M32" i="56"/>
  <c r="J32" i="56"/>
  <c r="H32" i="56"/>
  <c r="M31" i="56"/>
  <c r="J31" i="56"/>
  <c r="H31" i="56"/>
  <c r="M30" i="56"/>
  <c r="H30" i="56"/>
  <c r="J30" i="56" s="1"/>
  <c r="M29" i="56"/>
  <c r="J29" i="56"/>
  <c r="H29" i="56"/>
  <c r="M28" i="56"/>
  <c r="J28" i="56"/>
  <c r="H28" i="56"/>
  <c r="M27" i="56"/>
  <c r="J27" i="56"/>
  <c r="H27" i="56"/>
  <c r="M26" i="56"/>
  <c r="H26" i="56"/>
  <c r="J26" i="56" s="1"/>
  <c r="M25" i="56"/>
  <c r="J25" i="56"/>
  <c r="H25" i="56"/>
  <c r="M24" i="56"/>
  <c r="J24" i="56"/>
  <c r="J37" i="56" s="1"/>
  <c r="H24" i="56"/>
  <c r="N23" i="56"/>
  <c r="M23" i="56"/>
  <c r="L23" i="56"/>
  <c r="K23" i="56"/>
  <c r="I23" i="56"/>
  <c r="G23" i="56"/>
  <c r="F23" i="56"/>
  <c r="M22" i="56"/>
  <c r="J22" i="56"/>
  <c r="H22" i="56"/>
  <c r="M21" i="56"/>
  <c r="J21" i="56"/>
  <c r="H21" i="56"/>
  <c r="M20" i="56"/>
  <c r="H20" i="56"/>
  <c r="J20" i="56" s="1"/>
  <c r="M19" i="56"/>
  <c r="J19" i="56"/>
  <c r="H19" i="56"/>
  <c r="M18" i="56"/>
  <c r="J18" i="56"/>
  <c r="H18" i="56"/>
  <c r="M17" i="56"/>
  <c r="J17" i="56"/>
  <c r="H17" i="56"/>
  <c r="M16" i="56"/>
  <c r="H16" i="56"/>
  <c r="J16" i="56" s="1"/>
  <c r="M15" i="56"/>
  <c r="J15" i="56"/>
  <c r="H15" i="56"/>
  <c r="M14" i="56"/>
  <c r="J14" i="56"/>
  <c r="H14" i="56"/>
  <c r="M13" i="56"/>
  <c r="J13" i="56"/>
  <c r="H13" i="56"/>
  <c r="M12" i="56"/>
  <c r="H12" i="56"/>
  <c r="J12" i="56" s="1"/>
  <c r="M11" i="56"/>
  <c r="J11" i="56"/>
  <c r="H11" i="56"/>
  <c r="M10" i="56"/>
  <c r="J10" i="56"/>
  <c r="J23" i="56" s="1"/>
  <c r="H10" i="56"/>
  <c r="H23" i="56" s="1"/>
  <c r="J51" i="56" l="1"/>
  <c r="N51" i="55"/>
  <c r="L51" i="55"/>
  <c r="K51" i="55"/>
  <c r="I51" i="55"/>
  <c r="G51" i="55"/>
  <c r="F51" i="55"/>
  <c r="M50" i="55"/>
  <c r="H50" i="55"/>
  <c r="J50" i="55" s="1"/>
  <c r="M49" i="55"/>
  <c r="J49" i="55"/>
  <c r="H49" i="55"/>
  <c r="M48" i="55"/>
  <c r="H48" i="55"/>
  <c r="J48" i="55" s="1"/>
  <c r="M47" i="55"/>
  <c r="H47" i="55"/>
  <c r="J47" i="55" s="1"/>
  <c r="M46" i="55"/>
  <c r="H46" i="55"/>
  <c r="J46" i="55" s="1"/>
  <c r="M45" i="55"/>
  <c r="J45" i="55"/>
  <c r="H45" i="55"/>
  <c r="M44" i="55"/>
  <c r="H44" i="55"/>
  <c r="J44" i="55" s="1"/>
  <c r="M43" i="55"/>
  <c r="H43" i="55"/>
  <c r="J43" i="55" s="1"/>
  <c r="M42" i="55"/>
  <c r="H42" i="55"/>
  <c r="J42" i="55" s="1"/>
  <c r="M41" i="55"/>
  <c r="J41" i="55"/>
  <c r="H41" i="55"/>
  <c r="M40" i="55"/>
  <c r="H40" i="55"/>
  <c r="J40" i="55" s="1"/>
  <c r="M39" i="55"/>
  <c r="H39" i="55"/>
  <c r="J39" i="55" s="1"/>
  <c r="M38" i="55"/>
  <c r="M51" i="55" s="1"/>
  <c r="H38" i="55"/>
  <c r="H51" i="55" s="1"/>
  <c r="N37" i="55"/>
  <c r="L37" i="55"/>
  <c r="K37" i="55"/>
  <c r="I37" i="55"/>
  <c r="G37" i="55"/>
  <c r="F37" i="55"/>
  <c r="M36" i="55"/>
  <c r="J36" i="55"/>
  <c r="M35" i="55"/>
  <c r="H35" i="55"/>
  <c r="J35" i="55" s="1"/>
  <c r="M34" i="55"/>
  <c r="J34" i="55"/>
  <c r="H34" i="55"/>
  <c r="M33" i="55"/>
  <c r="H33" i="55"/>
  <c r="J33" i="55" s="1"/>
  <c r="M32" i="55"/>
  <c r="H32" i="55"/>
  <c r="J32" i="55" s="1"/>
  <c r="M31" i="55"/>
  <c r="H31" i="55"/>
  <c r="J31" i="55" s="1"/>
  <c r="M30" i="55"/>
  <c r="J30" i="55"/>
  <c r="H30" i="55"/>
  <c r="M29" i="55"/>
  <c r="H29" i="55"/>
  <c r="J29" i="55" s="1"/>
  <c r="M28" i="55"/>
  <c r="H28" i="55"/>
  <c r="J28" i="55" s="1"/>
  <c r="M27" i="55"/>
  <c r="H27" i="55"/>
  <c r="J27" i="55" s="1"/>
  <c r="M26" i="55"/>
  <c r="J26" i="55"/>
  <c r="H26" i="55"/>
  <c r="M25" i="55"/>
  <c r="H25" i="55"/>
  <c r="J25" i="55" s="1"/>
  <c r="M24" i="55"/>
  <c r="M37" i="55" s="1"/>
  <c r="H24" i="55"/>
  <c r="H37" i="55" s="1"/>
  <c r="N23" i="55"/>
  <c r="L23" i="55"/>
  <c r="K23" i="55"/>
  <c r="I23" i="55"/>
  <c r="G23" i="55"/>
  <c r="F23" i="55"/>
  <c r="M22" i="55"/>
  <c r="J22" i="55"/>
  <c r="M21" i="55"/>
  <c r="J21" i="55"/>
  <c r="H21" i="55"/>
  <c r="M20" i="55"/>
  <c r="H20" i="55"/>
  <c r="J20" i="55" s="1"/>
  <c r="M19" i="55"/>
  <c r="J19" i="55"/>
  <c r="H19" i="55"/>
  <c r="M18" i="55"/>
  <c r="J18" i="55"/>
  <c r="H18" i="55"/>
  <c r="M17" i="55"/>
  <c r="J17" i="55"/>
  <c r="H17" i="55"/>
  <c r="M16" i="55"/>
  <c r="H16" i="55"/>
  <c r="J16" i="55" s="1"/>
  <c r="M15" i="55"/>
  <c r="J15" i="55"/>
  <c r="H15" i="55"/>
  <c r="M14" i="55"/>
  <c r="J14" i="55"/>
  <c r="H14" i="55"/>
  <c r="M13" i="55"/>
  <c r="J13" i="55"/>
  <c r="H13" i="55"/>
  <c r="M12" i="55"/>
  <c r="H12" i="55"/>
  <c r="J12" i="55" s="1"/>
  <c r="M11" i="55"/>
  <c r="J11" i="55"/>
  <c r="H11" i="55"/>
  <c r="M10" i="55"/>
  <c r="M23" i="55" s="1"/>
  <c r="J10" i="55"/>
  <c r="H10" i="55"/>
  <c r="H23" i="55" s="1"/>
  <c r="J23" i="55" l="1"/>
  <c r="J38" i="55"/>
  <c r="J51" i="55" s="1"/>
  <c r="J24" i="55"/>
  <c r="J37" i="55" s="1"/>
  <c r="H23" i="53" l="1"/>
  <c r="J22" i="53"/>
  <c r="N51" i="53"/>
  <c r="L51" i="53"/>
  <c r="K51" i="53"/>
  <c r="I51" i="53"/>
  <c r="G51" i="53"/>
  <c r="F51" i="53"/>
  <c r="M50" i="53"/>
  <c r="J50" i="53"/>
  <c r="H50" i="53"/>
  <c r="M49" i="53"/>
  <c r="J49" i="53"/>
  <c r="H49" i="53"/>
  <c r="M48" i="53"/>
  <c r="J48" i="53"/>
  <c r="H48" i="53"/>
  <c r="M47" i="53"/>
  <c r="H47" i="53"/>
  <c r="J47" i="53" s="1"/>
  <c r="M46" i="53"/>
  <c r="J46" i="53"/>
  <c r="H46" i="53"/>
  <c r="M45" i="53"/>
  <c r="J45" i="53"/>
  <c r="H45" i="53"/>
  <c r="M44" i="53"/>
  <c r="J44" i="53"/>
  <c r="H44" i="53"/>
  <c r="M43" i="53"/>
  <c r="H43" i="53"/>
  <c r="J43" i="53" s="1"/>
  <c r="M42" i="53"/>
  <c r="J42" i="53"/>
  <c r="H42" i="53"/>
  <c r="M41" i="53"/>
  <c r="J41" i="53"/>
  <c r="H41" i="53"/>
  <c r="M40" i="53"/>
  <c r="J40" i="53"/>
  <c r="H40" i="53"/>
  <c r="M39" i="53"/>
  <c r="H39" i="53"/>
  <c r="J39" i="53" s="1"/>
  <c r="M38" i="53"/>
  <c r="M51" i="53" s="1"/>
  <c r="J38" i="53"/>
  <c r="H38" i="53"/>
  <c r="H51" i="53" s="1"/>
  <c r="N37" i="53"/>
  <c r="L37" i="53"/>
  <c r="K37" i="53"/>
  <c r="I37" i="53"/>
  <c r="G37" i="53"/>
  <c r="F37" i="53"/>
  <c r="M36" i="53"/>
  <c r="J36" i="53"/>
  <c r="H36" i="53"/>
  <c r="M35" i="53"/>
  <c r="J35" i="53"/>
  <c r="H35" i="53"/>
  <c r="M34" i="53"/>
  <c r="J34" i="53"/>
  <c r="H34" i="53"/>
  <c r="M33" i="53"/>
  <c r="H33" i="53"/>
  <c r="J33" i="53" s="1"/>
  <c r="M32" i="53"/>
  <c r="J32" i="53"/>
  <c r="H32" i="53"/>
  <c r="M31" i="53"/>
  <c r="J31" i="53"/>
  <c r="H31" i="53"/>
  <c r="M30" i="53"/>
  <c r="J30" i="53"/>
  <c r="H30" i="53"/>
  <c r="M29" i="53"/>
  <c r="H29" i="53"/>
  <c r="J29" i="53" s="1"/>
  <c r="M28" i="53"/>
  <c r="J28" i="53"/>
  <c r="H28" i="53"/>
  <c r="M27" i="53"/>
  <c r="J27" i="53"/>
  <c r="H27" i="53"/>
  <c r="M26" i="53"/>
  <c r="J26" i="53"/>
  <c r="H26" i="53"/>
  <c r="M25" i="53"/>
  <c r="H25" i="53"/>
  <c r="J25" i="53" s="1"/>
  <c r="M24" i="53"/>
  <c r="M37" i="53" s="1"/>
  <c r="J24" i="53"/>
  <c r="H24" i="53"/>
  <c r="H37" i="53" s="1"/>
  <c r="N23" i="53"/>
  <c r="L23" i="53"/>
  <c r="K23" i="53"/>
  <c r="I23" i="53"/>
  <c r="G23" i="53"/>
  <c r="F23" i="53"/>
  <c r="M22" i="53"/>
  <c r="H22" i="53"/>
  <c r="M21" i="53"/>
  <c r="J21" i="53"/>
  <c r="H21" i="53"/>
  <c r="M20" i="53"/>
  <c r="J20" i="53"/>
  <c r="H20" i="53"/>
  <c r="M19" i="53"/>
  <c r="H19" i="53"/>
  <c r="J19" i="53" s="1"/>
  <c r="M18" i="53"/>
  <c r="J18" i="53"/>
  <c r="H18" i="53"/>
  <c r="M17" i="53"/>
  <c r="J17" i="53"/>
  <c r="H17" i="53"/>
  <c r="M16" i="53"/>
  <c r="J16" i="53"/>
  <c r="H16" i="53"/>
  <c r="M15" i="53"/>
  <c r="H15" i="53"/>
  <c r="J15" i="53" s="1"/>
  <c r="M14" i="53"/>
  <c r="J14" i="53"/>
  <c r="H14" i="53"/>
  <c r="M13" i="53"/>
  <c r="J13" i="53"/>
  <c r="H13" i="53"/>
  <c r="M12" i="53"/>
  <c r="J12" i="53"/>
  <c r="H12" i="53"/>
  <c r="M11" i="53"/>
  <c r="H11" i="53"/>
  <c r="J11" i="53" s="1"/>
  <c r="M10" i="53"/>
  <c r="M23" i="53" s="1"/>
  <c r="J10" i="53"/>
  <c r="J23" i="53" s="1"/>
  <c r="H10" i="53"/>
  <c r="J37" i="53" l="1"/>
  <c r="J51" i="53"/>
  <c r="N51" i="51" l="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H26" i="51"/>
  <c r="J26" i="51" s="1"/>
  <c r="M25" i="51"/>
  <c r="H25" i="51"/>
  <c r="J25" i="51" s="1"/>
  <c r="M24" i="51"/>
  <c r="M37" i="51" s="1"/>
  <c r="H24" i="51"/>
  <c r="H37" i="51" s="1"/>
  <c r="N23" i="51"/>
  <c r="L23" i="51"/>
  <c r="K23" i="51"/>
  <c r="I23" i="5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M23" i="51" s="1"/>
  <c r="H10" i="51"/>
  <c r="H23" i="51" s="1"/>
  <c r="J10" i="51" l="1"/>
  <c r="J23" i="51" s="1"/>
  <c r="J24" i="51"/>
  <c r="J37" i="51" s="1"/>
  <c r="J38" i="51"/>
  <c r="J51" i="51" s="1"/>
  <c r="N51" i="50" l="1"/>
  <c r="L51" i="50"/>
  <c r="K51" i="50"/>
  <c r="I51" i="50"/>
  <c r="H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H46" i="50"/>
  <c r="J46" i="50" s="1"/>
  <c r="M45" i="50"/>
  <c r="H45" i="50"/>
  <c r="J45" i="50" s="1"/>
  <c r="M44" i="50"/>
  <c r="H44" i="50"/>
  <c r="J44" i="50" s="1"/>
  <c r="M43" i="50"/>
  <c r="H43" i="50"/>
  <c r="J43" i="50" s="1"/>
  <c r="M42" i="50"/>
  <c r="H42" i="50"/>
  <c r="J42" i="50" s="1"/>
  <c r="M41" i="50"/>
  <c r="H41" i="50"/>
  <c r="J41" i="50" s="1"/>
  <c r="M40" i="50"/>
  <c r="H40" i="50"/>
  <c r="J40" i="50" s="1"/>
  <c r="M39" i="50"/>
  <c r="H39" i="50"/>
  <c r="J39" i="50" s="1"/>
  <c r="M38" i="50"/>
  <c r="M51" i="50" s="1"/>
  <c r="H38" i="50"/>
  <c r="J38" i="50" s="1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H32" i="50"/>
  <c r="J32" i="50" s="1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H27" i="50"/>
  <c r="J27" i="50" s="1"/>
  <c r="M26" i="50"/>
  <c r="H26" i="50"/>
  <c r="J26" i="50" s="1"/>
  <c r="M25" i="50"/>
  <c r="H25" i="50"/>
  <c r="J25" i="50" s="1"/>
  <c r="M24" i="50"/>
  <c r="M37" i="50" s="1"/>
  <c r="H24" i="50"/>
  <c r="H37" i="50" s="1"/>
  <c r="N23" i="50"/>
  <c r="L23" i="50"/>
  <c r="K23" i="50"/>
  <c r="I23" i="50"/>
  <c r="G23" i="50"/>
  <c r="F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H18" i="50"/>
  <c r="J18" i="50" s="1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H13" i="50"/>
  <c r="J13" i="50" s="1"/>
  <c r="M12" i="50"/>
  <c r="H12" i="50"/>
  <c r="J12" i="50" s="1"/>
  <c r="M11" i="50"/>
  <c r="H11" i="50"/>
  <c r="J11" i="50" s="1"/>
  <c r="M10" i="50"/>
  <c r="M23" i="50" s="1"/>
  <c r="H10" i="50"/>
  <c r="H23" i="50" s="1"/>
  <c r="J51" i="50" l="1"/>
  <c r="J10" i="50"/>
  <c r="J23" i="50" s="1"/>
  <c r="J24" i="50"/>
  <c r="J37" i="50" s="1"/>
  <c r="N51" i="49"/>
  <c r="L51" i="49"/>
  <c r="K51" i="49"/>
  <c r="I51" i="49"/>
  <c r="G51" i="49"/>
  <c r="F51" i="49"/>
  <c r="M50" i="49"/>
  <c r="J50" i="49"/>
  <c r="H50" i="49"/>
  <c r="M49" i="49"/>
  <c r="H49" i="49"/>
  <c r="J49" i="49" s="1"/>
  <c r="M48" i="49"/>
  <c r="J48" i="49"/>
  <c r="H48" i="49"/>
  <c r="M47" i="49"/>
  <c r="H47" i="49"/>
  <c r="J47" i="49" s="1"/>
  <c r="M46" i="49"/>
  <c r="J46" i="49"/>
  <c r="H46" i="49"/>
  <c r="M45" i="49"/>
  <c r="H45" i="49"/>
  <c r="J45" i="49" s="1"/>
  <c r="M44" i="49"/>
  <c r="J44" i="49"/>
  <c r="H44" i="49"/>
  <c r="M43" i="49"/>
  <c r="H43" i="49"/>
  <c r="J43" i="49" s="1"/>
  <c r="M42" i="49"/>
  <c r="J42" i="49"/>
  <c r="H42" i="49"/>
  <c r="M41" i="49"/>
  <c r="H41" i="49"/>
  <c r="J41" i="49" s="1"/>
  <c r="M40" i="49"/>
  <c r="J40" i="49"/>
  <c r="H40" i="49"/>
  <c r="M39" i="49"/>
  <c r="H39" i="49"/>
  <c r="J39" i="49" s="1"/>
  <c r="M38" i="49"/>
  <c r="M51" i="49" s="1"/>
  <c r="J38" i="49"/>
  <c r="H38" i="49"/>
  <c r="H51" i="49" s="1"/>
  <c r="N37" i="49"/>
  <c r="L37" i="49"/>
  <c r="K37" i="49"/>
  <c r="I37" i="49"/>
  <c r="G37" i="49"/>
  <c r="F37" i="49"/>
  <c r="M36" i="49"/>
  <c r="J36" i="49"/>
  <c r="H36" i="49"/>
  <c r="M35" i="49"/>
  <c r="H35" i="49"/>
  <c r="J35" i="49" s="1"/>
  <c r="M34" i="49"/>
  <c r="J34" i="49"/>
  <c r="H34" i="49"/>
  <c r="M33" i="49"/>
  <c r="H33" i="49"/>
  <c r="J33" i="49" s="1"/>
  <c r="M32" i="49"/>
  <c r="J32" i="49"/>
  <c r="H32" i="49"/>
  <c r="M31" i="49"/>
  <c r="H31" i="49"/>
  <c r="J31" i="49" s="1"/>
  <c r="M30" i="49"/>
  <c r="J30" i="49"/>
  <c r="H30" i="49"/>
  <c r="M29" i="49"/>
  <c r="H29" i="49"/>
  <c r="J29" i="49" s="1"/>
  <c r="M28" i="49"/>
  <c r="J28" i="49"/>
  <c r="H28" i="49"/>
  <c r="M27" i="49"/>
  <c r="H27" i="49"/>
  <c r="J27" i="49" s="1"/>
  <c r="M26" i="49"/>
  <c r="J26" i="49"/>
  <c r="H26" i="49"/>
  <c r="M25" i="49"/>
  <c r="H25" i="49"/>
  <c r="J25" i="49" s="1"/>
  <c r="M24" i="49"/>
  <c r="M37" i="49" s="1"/>
  <c r="J24" i="49"/>
  <c r="H24" i="49"/>
  <c r="H37" i="49" s="1"/>
  <c r="N23" i="49"/>
  <c r="L23" i="49"/>
  <c r="K23" i="49"/>
  <c r="I23" i="49"/>
  <c r="G23" i="49"/>
  <c r="F23" i="49"/>
  <c r="M22" i="49"/>
  <c r="J22" i="49"/>
  <c r="H22" i="49"/>
  <c r="M21" i="49"/>
  <c r="H21" i="49"/>
  <c r="J21" i="49" s="1"/>
  <c r="M20" i="49"/>
  <c r="J20" i="49"/>
  <c r="H20" i="49"/>
  <c r="M19" i="49"/>
  <c r="H19" i="49"/>
  <c r="J19" i="49" s="1"/>
  <c r="M18" i="49"/>
  <c r="J18" i="49"/>
  <c r="H18" i="49"/>
  <c r="M17" i="49"/>
  <c r="H17" i="49"/>
  <c r="J17" i="49" s="1"/>
  <c r="M16" i="49"/>
  <c r="J16" i="49"/>
  <c r="H16" i="49"/>
  <c r="M15" i="49"/>
  <c r="H15" i="49"/>
  <c r="J15" i="49" s="1"/>
  <c r="M14" i="49"/>
  <c r="J14" i="49"/>
  <c r="H14" i="49"/>
  <c r="M13" i="49"/>
  <c r="H13" i="49"/>
  <c r="J13" i="49" s="1"/>
  <c r="M12" i="49"/>
  <c r="J12" i="49"/>
  <c r="H12" i="49"/>
  <c r="M11" i="49"/>
  <c r="H11" i="49"/>
  <c r="J11" i="49" s="1"/>
  <c r="M10" i="49"/>
  <c r="M23" i="49" s="1"/>
  <c r="J10" i="49"/>
  <c r="H10" i="49"/>
  <c r="H23" i="49" s="1"/>
  <c r="J23" i="49" l="1"/>
  <c r="J51" i="49"/>
  <c r="J37" i="49"/>
  <c r="N51" i="48" l="1"/>
  <c r="M51" i="48"/>
  <c r="L51" i="48"/>
  <c r="K51" i="48"/>
  <c r="I51" i="48"/>
  <c r="H51" i="48"/>
  <c r="G51" i="48"/>
  <c r="F51" i="48"/>
  <c r="M50" i="48"/>
  <c r="J50" i="48"/>
  <c r="H50" i="48"/>
  <c r="M49" i="48"/>
  <c r="J49" i="48"/>
  <c r="H49" i="48"/>
  <c r="M48" i="48"/>
  <c r="H48" i="48"/>
  <c r="J48" i="48" s="1"/>
  <c r="M47" i="48"/>
  <c r="H47" i="48"/>
  <c r="J47" i="48" s="1"/>
  <c r="M46" i="48"/>
  <c r="J46" i="48"/>
  <c r="H46" i="48"/>
  <c r="M45" i="48"/>
  <c r="J45" i="48"/>
  <c r="H45" i="48"/>
  <c r="M44" i="48"/>
  <c r="H44" i="48"/>
  <c r="J44" i="48" s="1"/>
  <c r="M43" i="48"/>
  <c r="H43" i="48"/>
  <c r="J43" i="48" s="1"/>
  <c r="M42" i="48"/>
  <c r="J42" i="48"/>
  <c r="H42" i="48"/>
  <c r="M41" i="48"/>
  <c r="J41" i="48"/>
  <c r="H41" i="48"/>
  <c r="M40" i="48"/>
  <c r="H40" i="48"/>
  <c r="J40" i="48" s="1"/>
  <c r="M39" i="48"/>
  <c r="H39" i="48"/>
  <c r="J39" i="48" s="1"/>
  <c r="M38" i="48"/>
  <c r="J38" i="48"/>
  <c r="H38" i="48"/>
  <c r="N37" i="48"/>
  <c r="M37" i="48"/>
  <c r="L37" i="48"/>
  <c r="K37" i="48"/>
  <c r="I37" i="48"/>
  <c r="G37" i="48"/>
  <c r="F37" i="48"/>
  <c r="M36" i="48"/>
  <c r="J36" i="48"/>
  <c r="H36" i="48"/>
  <c r="M35" i="48"/>
  <c r="J35" i="48"/>
  <c r="H35" i="48"/>
  <c r="M34" i="48"/>
  <c r="H34" i="48"/>
  <c r="J34" i="48" s="1"/>
  <c r="M33" i="48"/>
  <c r="H33" i="48"/>
  <c r="J33" i="48" s="1"/>
  <c r="M32" i="48"/>
  <c r="J32" i="48"/>
  <c r="H32" i="48"/>
  <c r="M31" i="48"/>
  <c r="J31" i="48"/>
  <c r="H31" i="48"/>
  <c r="M30" i="48"/>
  <c r="H30" i="48"/>
  <c r="J30" i="48" s="1"/>
  <c r="M29" i="48"/>
  <c r="H29" i="48"/>
  <c r="J29" i="48" s="1"/>
  <c r="M28" i="48"/>
  <c r="J28" i="48"/>
  <c r="H28" i="48"/>
  <c r="M27" i="48"/>
  <c r="J27" i="48"/>
  <c r="H27" i="48"/>
  <c r="M26" i="48"/>
  <c r="H26" i="48"/>
  <c r="J26" i="48" s="1"/>
  <c r="M25" i="48"/>
  <c r="H25" i="48"/>
  <c r="J25" i="48" s="1"/>
  <c r="M24" i="48"/>
  <c r="J24" i="48"/>
  <c r="H24" i="48"/>
  <c r="H37" i="48" s="1"/>
  <c r="N23" i="48"/>
  <c r="M23" i="48"/>
  <c r="L23" i="48"/>
  <c r="K23" i="48"/>
  <c r="I23" i="48"/>
  <c r="G23" i="48"/>
  <c r="F23" i="48"/>
  <c r="M22" i="48"/>
  <c r="J22" i="48"/>
  <c r="H22" i="48"/>
  <c r="M21" i="48"/>
  <c r="J21" i="48"/>
  <c r="H21" i="48"/>
  <c r="M20" i="48"/>
  <c r="H20" i="48"/>
  <c r="J20" i="48" s="1"/>
  <c r="M19" i="48"/>
  <c r="H19" i="48"/>
  <c r="J19" i="48" s="1"/>
  <c r="M18" i="48"/>
  <c r="J18" i="48"/>
  <c r="H18" i="48"/>
  <c r="M17" i="48"/>
  <c r="J17" i="48"/>
  <c r="H17" i="48"/>
  <c r="M16" i="48"/>
  <c r="H16" i="48"/>
  <c r="J16" i="48" s="1"/>
  <c r="M15" i="48"/>
  <c r="H15" i="48"/>
  <c r="J15" i="48" s="1"/>
  <c r="M14" i="48"/>
  <c r="J14" i="48"/>
  <c r="H14" i="48"/>
  <c r="M13" i="48"/>
  <c r="J13" i="48"/>
  <c r="H13" i="48"/>
  <c r="M12" i="48"/>
  <c r="H12" i="48"/>
  <c r="J12" i="48" s="1"/>
  <c r="M11" i="48"/>
  <c r="H11" i="48"/>
  <c r="J11" i="48" s="1"/>
  <c r="M10" i="48"/>
  <c r="J10" i="48"/>
  <c r="H10" i="48"/>
  <c r="H23" i="48" s="1"/>
  <c r="J23" i="48" l="1"/>
  <c r="J37" i="48"/>
  <c r="J51" i="48"/>
  <c r="N51" i="43" l="1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J48" i="43"/>
  <c r="H48" i="43"/>
  <c r="M47" i="43"/>
  <c r="H47" i="43"/>
  <c r="J47" i="43" s="1"/>
  <c r="M46" i="43"/>
  <c r="H46" i="43"/>
  <c r="J46" i="43" s="1"/>
  <c r="M45" i="43"/>
  <c r="H45" i="43"/>
  <c r="J45" i="43" s="1"/>
  <c r="M44" i="43"/>
  <c r="J44" i="43"/>
  <c r="H44" i="43"/>
  <c r="M43" i="43"/>
  <c r="H43" i="43"/>
  <c r="J43" i="43" s="1"/>
  <c r="M42" i="43"/>
  <c r="H42" i="43"/>
  <c r="J42" i="43" s="1"/>
  <c r="M41" i="43"/>
  <c r="H41" i="43"/>
  <c r="J41" i="43" s="1"/>
  <c r="M40" i="43"/>
  <c r="J40" i="43"/>
  <c r="H40" i="43"/>
  <c r="M39" i="43"/>
  <c r="H39" i="43"/>
  <c r="J39" i="43" s="1"/>
  <c r="M38" i="43"/>
  <c r="M51" i="43" s="1"/>
  <c r="H38" i="43"/>
  <c r="J38" i="43" s="1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J34" i="43"/>
  <c r="H34" i="43"/>
  <c r="M33" i="43"/>
  <c r="H33" i="43"/>
  <c r="J33" i="43" s="1"/>
  <c r="M32" i="43"/>
  <c r="H32" i="43"/>
  <c r="J32" i="43" s="1"/>
  <c r="M31" i="43"/>
  <c r="H31" i="43"/>
  <c r="J31" i="43" s="1"/>
  <c r="M30" i="43"/>
  <c r="J30" i="43"/>
  <c r="H30" i="43"/>
  <c r="M29" i="43"/>
  <c r="H29" i="43"/>
  <c r="J29" i="43" s="1"/>
  <c r="M28" i="43"/>
  <c r="H28" i="43"/>
  <c r="J28" i="43" s="1"/>
  <c r="M27" i="43"/>
  <c r="H27" i="43"/>
  <c r="J27" i="43" s="1"/>
  <c r="M26" i="43"/>
  <c r="J26" i="43"/>
  <c r="H26" i="43"/>
  <c r="M25" i="43"/>
  <c r="H25" i="43"/>
  <c r="J25" i="43" s="1"/>
  <c r="M24" i="43"/>
  <c r="M37" i="43" s="1"/>
  <c r="H24" i="43"/>
  <c r="H37" i="43" s="1"/>
  <c r="N23" i="43"/>
  <c r="L23" i="43"/>
  <c r="K23" i="43"/>
  <c r="I23" i="43"/>
  <c r="G23" i="43"/>
  <c r="F23" i="43"/>
  <c r="M22" i="43"/>
  <c r="H22" i="43"/>
  <c r="J22" i="43" s="1"/>
  <c r="M21" i="43"/>
  <c r="H21" i="43"/>
  <c r="J21" i="43" s="1"/>
  <c r="M20" i="43"/>
  <c r="J20" i="43"/>
  <c r="H20" i="43"/>
  <c r="M19" i="43"/>
  <c r="H19" i="43"/>
  <c r="J19" i="43" s="1"/>
  <c r="M18" i="43"/>
  <c r="H18" i="43"/>
  <c r="J18" i="43" s="1"/>
  <c r="M17" i="43"/>
  <c r="H17" i="43"/>
  <c r="J17" i="43" s="1"/>
  <c r="M16" i="43"/>
  <c r="J16" i="43"/>
  <c r="H16" i="43"/>
  <c r="M15" i="43"/>
  <c r="H15" i="43"/>
  <c r="J15" i="43" s="1"/>
  <c r="M14" i="43"/>
  <c r="H14" i="43"/>
  <c r="J14" i="43" s="1"/>
  <c r="M13" i="43"/>
  <c r="H13" i="43"/>
  <c r="J13" i="43" s="1"/>
  <c r="M12" i="43"/>
  <c r="J12" i="43"/>
  <c r="H12" i="43"/>
  <c r="M11" i="43"/>
  <c r="H11" i="43"/>
  <c r="J11" i="43" s="1"/>
  <c r="M10" i="43"/>
  <c r="M23" i="43" s="1"/>
  <c r="H10" i="43"/>
  <c r="H23" i="43" s="1"/>
  <c r="J51" i="43" l="1"/>
  <c r="J10" i="43"/>
  <c r="J23" i="43" s="1"/>
  <c r="H51" i="43"/>
  <c r="J24" i="43"/>
  <c r="J37" i="43" s="1"/>
  <c r="N51" i="39"/>
  <c r="M51" i="39"/>
  <c r="L51" i="39"/>
  <c r="K51" i="39"/>
  <c r="I51" i="39"/>
  <c r="H51" i="39"/>
  <c r="G51" i="39"/>
  <c r="F51" i="39"/>
  <c r="M50" i="39"/>
  <c r="H50" i="39"/>
  <c r="J50" i="39" s="1"/>
  <c r="M49" i="39"/>
  <c r="J49" i="39"/>
  <c r="H49" i="39"/>
  <c r="M48" i="39"/>
  <c r="H48" i="39"/>
  <c r="J48" i="39" s="1"/>
  <c r="M47" i="39"/>
  <c r="H47" i="39"/>
  <c r="J47" i="39" s="1"/>
  <c r="M46" i="39"/>
  <c r="H46" i="39"/>
  <c r="J46" i="39" s="1"/>
  <c r="M45" i="39"/>
  <c r="J45" i="39"/>
  <c r="H45" i="39"/>
  <c r="M44" i="39"/>
  <c r="H44" i="39"/>
  <c r="J44" i="39" s="1"/>
  <c r="M43" i="39"/>
  <c r="H43" i="39"/>
  <c r="J43" i="39" s="1"/>
  <c r="M42" i="39"/>
  <c r="H42" i="39"/>
  <c r="J42" i="39" s="1"/>
  <c r="M41" i="39"/>
  <c r="J41" i="39"/>
  <c r="H41" i="39"/>
  <c r="M40" i="39"/>
  <c r="H40" i="39"/>
  <c r="J40" i="39" s="1"/>
  <c r="M39" i="39"/>
  <c r="H39" i="39"/>
  <c r="J39" i="39" s="1"/>
  <c r="M38" i="39"/>
  <c r="H38" i="39"/>
  <c r="J38" i="39" s="1"/>
  <c r="N37" i="39"/>
  <c r="M37" i="39"/>
  <c r="L37" i="39"/>
  <c r="K37" i="39"/>
  <c r="I37" i="39"/>
  <c r="G37" i="39"/>
  <c r="F37" i="39"/>
  <c r="M36" i="39"/>
  <c r="H36" i="39"/>
  <c r="J36" i="39" s="1"/>
  <c r="M35" i="39"/>
  <c r="J35" i="39"/>
  <c r="H35" i="39"/>
  <c r="M34" i="39"/>
  <c r="H34" i="39"/>
  <c r="J34" i="39" s="1"/>
  <c r="M33" i="39"/>
  <c r="H33" i="39"/>
  <c r="J33" i="39" s="1"/>
  <c r="M32" i="39"/>
  <c r="H32" i="39"/>
  <c r="J32" i="39" s="1"/>
  <c r="M31" i="39"/>
  <c r="J31" i="39"/>
  <c r="H31" i="39"/>
  <c r="M30" i="39"/>
  <c r="H30" i="39"/>
  <c r="J30" i="39" s="1"/>
  <c r="M29" i="39"/>
  <c r="H29" i="39"/>
  <c r="J29" i="39" s="1"/>
  <c r="M28" i="39"/>
  <c r="H28" i="39"/>
  <c r="J28" i="39" s="1"/>
  <c r="M27" i="39"/>
  <c r="J27" i="39"/>
  <c r="H27" i="39"/>
  <c r="M26" i="39"/>
  <c r="H26" i="39"/>
  <c r="J26" i="39" s="1"/>
  <c r="M25" i="39"/>
  <c r="H25" i="39"/>
  <c r="J25" i="39" s="1"/>
  <c r="M24" i="39"/>
  <c r="H24" i="39"/>
  <c r="H37" i="39" s="1"/>
  <c r="N23" i="39"/>
  <c r="M23" i="39"/>
  <c r="L23" i="39"/>
  <c r="K23" i="39"/>
  <c r="I23" i="39"/>
  <c r="G23" i="39"/>
  <c r="F23" i="39"/>
  <c r="M22" i="39"/>
  <c r="H22" i="39"/>
  <c r="J22" i="39" s="1"/>
  <c r="M21" i="39"/>
  <c r="J21" i="39"/>
  <c r="H21" i="39"/>
  <c r="M20" i="39"/>
  <c r="H20" i="39"/>
  <c r="J20" i="39" s="1"/>
  <c r="M19" i="39"/>
  <c r="H19" i="39"/>
  <c r="J19" i="39" s="1"/>
  <c r="M18" i="39"/>
  <c r="H18" i="39"/>
  <c r="J18" i="39" s="1"/>
  <c r="M17" i="39"/>
  <c r="J17" i="39"/>
  <c r="H17" i="39"/>
  <c r="M16" i="39"/>
  <c r="H16" i="39"/>
  <c r="J16" i="39" s="1"/>
  <c r="M15" i="39"/>
  <c r="H15" i="39"/>
  <c r="J15" i="39" s="1"/>
  <c r="M14" i="39"/>
  <c r="H14" i="39"/>
  <c r="J14" i="39" s="1"/>
  <c r="M13" i="39"/>
  <c r="J13" i="39"/>
  <c r="H13" i="39"/>
  <c r="M12" i="39"/>
  <c r="H12" i="39"/>
  <c r="J12" i="39" s="1"/>
  <c r="M11" i="39"/>
  <c r="H11" i="39"/>
  <c r="J11" i="39" s="1"/>
  <c r="M10" i="39"/>
  <c r="H10" i="39"/>
  <c r="H23" i="39" s="1"/>
  <c r="J51" i="39" l="1"/>
  <c r="J10" i="39"/>
  <c r="J23" i="39" s="1"/>
  <c r="J24" i="39"/>
  <c r="J37" i="39" s="1"/>
  <c r="J10" i="38"/>
  <c r="M10" i="38"/>
  <c r="J11" i="38"/>
  <c r="M11" i="38"/>
  <c r="J12" i="38"/>
  <c r="M12" i="38"/>
  <c r="J13" i="38"/>
  <c r="M13" i="38"/>
  <c r="J14" i="38"/>
  <c r="M14" i="38"/>
  <c r="J15" i="38"/>
  <c r="M15" i="38"/>
  <c r="J16" i="38"/>
  <c r="M16" i="38"/>
  <c r="J17" i="38"/>
  <c r="M17" i="38"/>
  <c r="J18" i="38"/>
  <c r="M18" i="38"/>
  <c r="J19" i="38"/>
  <c r="M19" i="38"/>
  <c r="J20" i="38"/>
  <c r="M20" i="38"/>
  <c r="J21" i="38"/>
  <c r="M21" i="38"/>
  <c r="J22" i="38"/>
  <c r="M22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F23" i="38"/>
  <c r="G23" i="38"/>
  <c r="I23" i="38"/>
  <c r="K23" i="38"/>
  <c r="L23" i="38"/>
  <c r="N23" i="38"/>
  <c r="H24" i="38"/>
  <c r="J24" i="38" s="1"/>
  <c r="M24" i="38"/>
  <c r="H25" i="38"/>
  <c r="J25" i="38" s="1"/>
  <c r="M25" i="38"/>
  <c r="H26" i="38"/>
  <c r="J26" i="38" s="1"/>
  <c r="M26" i="38"/>
  <c r="H27" i="38"/>
  <c r="J27" i="38" s="1"/>
  <c r="M27" i="38"/>
  <c r="H28" i="38"/>
  <c r="J28" i="38" s="1"/>
  <c r="M28" i="38"/>
  <c r="H29" i="38"/>
  <c r="J29" i="38" s="1"/>
  <c r="M29" i="38"/>
  <c r="H30" i="38"/>
  <c r="J30" i="38" s="1"/>
  <c r="M30" i="38"/>
  <c r="H31" i="38"/>
  <c r="J31" i="38" s="1"/>
  <c r="M31" i="38"/>
  <c r="H32" i="38"/>
  <c r="J32" i="38" s="1"/>
  <c r="M32" i="38"/>
  <c r="H33" i="38"/>
  <c r="J33" i="38" s="1"/>
  <c r="M33" i="38"/>
  <c r="H34" i="38"/>
  <c r="J34" i="38" s="1"/>
  <c r="M34" i="38"/>
  <c r="H35" i="38"/>
  <c r="J35" i="38" s="1"/>
  <c r="M35" i="38"/>
  <c r="H36" i="38"/>
  <c r="J36" i="38" s="1"/>
  <c r="M36" i="38"/>
  <c r="F37" i="38"/>
  <c r="G37" i="38"/>
  <c r="I37" i="38"/>
  <c r="K37" i="38"/>
  <c r="L37" i="38"/>
  <c r="N37" i="38"/>
  <c r="H38" i="38"/>
  <c r="J38" i="38" s="1"/>
  <c r="M38" i="38"/>
  <c r="H39" i="38"/>
  <c r="J39" i="38" s="1"/>
  <c r="M39" i="38"/>
  <c r="H40" i="38"/>
  <c r="J40" i="38" s="1"/>
  <c r="M40" i="38"/>
  <c r="H41" i="38"/>
  <c r="J41" i="38" s="1"/>
  <c r="M41" i="38"/>
  <c r="H42" i="38"/>
  <c r="J42" i="38" s="1"/>
  <c r="M42" i="38"/>
  <c r="H43" i="38"/>
  <c r="J43" i="38" s="1"/>
  <c r="M43" i="38"/>
  <c r="H44" i="38"/>
  <c r="J44" i="38" s="1"/>
  <c r="M44" i="38"/>
  <c r="H45" i="38"/>
  <c r="J45" i="38"/>
  <c r="M45" i="38"/>
  <c r="H46" i="38"/>
  <c r="J46" i="38" s="1"/>
  <c r="M46" i="38"/>
  <c r="H47" i="38"/>
  <c r="J47" i="38" s="1"/>
  <c r="M47" i="38"/>
  <c r="H48" i="38"/>
  <c r="J48" i="38" s="1"/>
  <c r="M48" i="38"/>
  <c r="H49" i="38"/>
  <c r="J49" i="38"/>
  <c r="M49" i="38"/>
  <c r="H50" i="38"/>
  <c r="J50" i="38" s="1"/>
  <c r="M50" i="38"/>
  <c r="F51" i="38"/>
  <c r="G51" i="38"/>
  <c r="I51" i="38"/>
  <c r="K51" i="38"/>
  <c r="L51" i="38"/>
  <c r="N51" i="38"/>
  <c r="M51" i="38" l="1"/>
  <c r="M37" i="38"/>
  <c r="M23" i="38"/>
  <c r="J37" i="38"/>
  <c r="J51" i="38"/>
  <c r="J23" i="38"/>
  <c r="H37" i="38"/>
  <c r="H23" i="38"/>
  <c r="H51" i="38"/>
  <c r="N51" i="37"/>
  <c r="L51" i="37"/>
  <c r="K51" i="37"/>
  <c r="I51" i="37"/>
  <c r="G51" i="37"/>
  <c r="F51" i="37"/>
  <c r="M50" i="37"/>
  <c r="H50" i="37"/>
  <c r="J50" i="37" s="1"/>
  <c r="M49" i="37"/>
  <c r="J49" i="37"/>
  <c r="H49" i="37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H44" i="37"/>
  <c r="J44" i="37" s="1"/>
  <c r="M43" i="37"/>
  <c r="H43" i="37"/>
  <c r="J43" i="37" s="1"/>
  <c r="M42" i="37"/>
  <c r="H42" i="37"/>
  <c r="J42" i="37" s="1"/>
  <c r="M41" i="37"/>
  <c r="H41" i="37"/>
  <c r="J41" i="37" s="1"/>
  <c r="M40" i="37"/>
  <c r="H40" i="37"/>
  <c r="J40" i="37" s="1"/>
  <c r="M39" i="37"/>
  <c r="H39" i="37"/>
  <c r="J39" i="37" s="1"/>
  <c r="M38" i="37"/>
  <c r="M51" i="37" s="1"/>
  <c r="H38" i="37"/>
  <c r="J38" i="37" s="1"/>
  <c r="N37" i="37"/>
  <c r="L37" i="37"/>
  <c r="K37" i="37"/>
  <c r="I37" i="37"/>
  <c r="G37" i="37"/>
  <c r="F37" i="37"/>
  <c r="M36" i="37"/>
  <c r="H36" i="37"/>
  <c r="J36" i="37" s="1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H31" i="37"/>
  <c r="J31" i="37" s="1"/>
  <c r="M30" i="37"/>
  <c r="H30" i="37"/>
  <c r="J30" i="37" s="1"/>
  <c r="M29" i="37"/>
  <c r="H29" i="37"/>
  <c r="J29" i="37" s="1"/>
  <c r="M28" i="37"/>
  <c r="H28" i="37"/>
  <c r="J28" i="37" s="1"/>
  <c r="M27" i="37"/>
  <c r="H27" i="37"/>
  <c r="J27" i="37" s="1"/>
  <c r="M26" i="37"/>
  <c r="H26" i="37"/>
  <c r="J26" i="37" s="1"/>
  <c r="M25" i="37"/>
  <c r="M37" i="37" s="1"/>
  <c r="H25" i="37"/>
  <c r="J25" i="37" s="1"/>
  <c r="M24" i="37"/>
  <c r="H24" i="37"/>
  <c r="J24" i="37" s="1"/>
  <c r="N23" i="37"/>
  <c r="L23" i="37"/>
  <c r="K23" i="37"/>
  <c r="I23" i="37"/>
  <c r="H23" i="37"/>
  <c r="G23" i="37"/>
  <c r="F23" i="37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M23" i="37" s="1"/>
  <c r="H18" i="37"/>
  <c r="J18" i="37" s="1"/>
  <c r="M17" i="37"/>
  <c r="J17" i="37"/>
  <c r="H17" i="37"/>
  <c r="M16" i="37"/>
  <c r="H16" i="37"/>
  <c r="J16" i="37" s="1"/>
  <c r="M15" i="37"/>
  <c r="H15" i="37"/>
  <c r="J15" i="37" s="1"/>
  <c r="M14" i="37"/>
  <c r="H14" i="37"/>
  <c r="J14" i="37" s="1"/>
  <c r="M13" i="37"/>
  <c r="J13" i="37"/>
  <c r="H13" i="37"/>
  <c r="M12" i="37"/>
  <c r="H12" i="37"/>
  <c r="J12" i="37" s="1"/>
  <c r="M11" i="37"/>
  <c r="H11" i="37"/>
  <c r="J11" i="37" s="1"/>
  <c r="M10" i="37"/>
  <c r="H10" i="37"/>
  <c r="J10" i="37" s="1"/>
  <c r="H51" i="37" l="1"/>
  <c r="H37" i="37"/>
  <c r="J37" i="37"/>
  <c r="J51" i="37"/>
  <c r="J23" i="37"/>
  <c r="N51" i="36" l="1"/>
  <c r="L51" i="36"/>
  <c r="K51" i="36"/>
  <c r="I51" i="36"/>
  <c r="H51" i="36"/>
  <c r="G51" i="36"/>
  <c r="F51" i="36"/>
  <c r="M50" i="36"/>
  <c r="J50" i="36"/>
  <c r="H50" i="36"/>
  <c r="M49" i="36"/>
  <c r="H49" i="36"/>
  <c r="J49" i="36" s="1"/>
  <c r="M48" i="36"/>
  <c r="H48" i="36"/>
  <c r="J48" i="36" s="1"/>
  <c r="M47" i="36"/>
  <c r="H47" i="36"/>
  <c r="J47" i="36" s="1"/>
  <c r="M46" i="36"/>
  <c r="J46" i="36"/>
  <c r="H46" i="36"/>
  <c r="M45" i="36"/>
  <c r="H45" i="36"/>
  <c r="J45" i="36" s="1"/>
  <c r="M44" i="36"/>
  <c r="H44" i="36"/>
  <c r="J44" i="36" s="1"/>
  <c r="M43" i="36"/>
  <c r="H43" i="36"/>
  <c r="J43" i="36" s="1"/>
  <c r="M42" i="36"/>
  <c r="J42" i="36"/>
  <c r="H42" i="36"/>
  <c r="M41" i="36"/>
  <c r="H41" i="36"/>
  <c r="J41" i="36" s="1"/>
  <c r="M40" i="36"/>
  <c r="H40" i="36"/>
  <c r="J40" i="36" s="1"/>
  <c r="M39" i="36"/>
  <c r="H39" i="36"/>
  <c r="J39" i="36" s="1"/>
  <c r="M38" i="36"/>
  <c r="M51" i="36" s="1"/>
  <c r="J38" i="36"/>
  <c r="H38" i="36"/>
  <c r="N37" i="36"/>
  <c r="L37" i="36"/>
  <c r="K37" i="36"/>
  <c r="I37" i="36"/>
  <c r="H37" i="36"/>
  <c r="G37" i="36"/>
  <c r="F37" i="36"/>
  <c r="M36" i="36"/>
  <c r="J36" i="36"/>
  <c r="H36" i="36"/>
  <c r="M35" i="36"/>
  <c r="H35" i="36"/>
  <c r="J35" i="36" s="1"/>
  <c r="M34" i="36"/>
  <c r="H34" i="36"/>
  <c r="J34" i="36" s="1"/>
  <c r="M33" i="36"/>
  <c r="H33" i="36"/>
  <c r="J33" i="36" s="1"/>
  <c r="M32" i="36"/>
  <c r="J32" i="36"/>
  <c r="H32" i="36"/>
  <c r="M31" i="36"/>
  <c r="H31" i="36"/>
  <c r="J31" i="36" s="1"/>
  <c r="M30" i="36"/>
  <c r="H30" i="36"/>
  <c r="J30" i="36" s="1"/>
  <c r="M29" i="36"/>
  <c r="H29" i="36"/>
  <c r="J29" i="36" s="1"/>
  <c r="M28" i="36"/>
  <c r="J28" i="36"/>
  <c r="H28" i="36"/>
  <c r="M27" i="36"/>
  <c r="H27" i="36"/>
  <c r="J27" i="36" s="1"/>
  <c r="M26" i="36"/>
  <c r="H26" i="36"/>
  <c r="J26" i="36" s="1"/>
  <c r="M25" i="36"/>
  <c r="H25" i="36"/>
  <c r="J25" i="36" s="1"/>
  <c r="M24" i="36"/>
  <c r="M37" i="36" s="1"/>
  <c r="J24" i="36"/>
  <c r="H24" i="36"/>
  <c r="N23" i="36"/>
  <c r="L23" i="36"/>
  <c r="K23" i="36"/>
  <c r="I23" i="36"/>
  <c r="G23" i="36"/>
  <c r="F23" i="36"/>
  <c r="M22" i="36"/>
  <c r="J22" i="36"/>
  <c r="H22" i="36"/>
  <c r="M21" i="36"/>
  <c r="H21" i="36"/>
  <c r="J21" i="36" s="1"/>
  <c r="M20" i="36"/>
  <c r="H20" i="36"/>
  <c r="J20" i="36" s="1"/>
  <c r="M19" i="36"/>
  <c r="H19" i="36"/>
  <c r="J19" i="36" s="1"/>
  <c r="M18" i="36"/>
  <c r="J18" i="36"/>
  <c r="H18" i="36"/>
  <c r="M17" i="36"/>
  <c r="H17" i="36"/>
  <c r="J17" i="36" s="1"/>
  <c r="M16" i="36"/>
  <c r="H16" i="36"/>
  <c r="J16" i="36" s="1"/>
  <c r="M15" i="36"/>
  <c r="H15" i="36"/>
  <c r="J15" i="36" s="1"/>
  <c r="M14" i="36"/>
  <c r="J14" i="36"/>
  <c r="H14" i="36"/>
  <c r="M13" i="36"/>
  <c r="H13" i="36"/>
  <c r="J13" i="36" s="1"/>
  <c r="M12" i="36"/>
  <c r="H12" i="36"/>
  <c r="J12" i="36" s="1"/>
  <c r="M11" i="36"/>
  <c r="H11" i="36"/>
  <c r="J11" i="36" s="1"/>
  <c r="M10" i="36"/>
  <c r="M23" i="36" s="1"/>
  <c r="J10" i="36"/>
  <c r="H10" i="36"/>
  <c r="H23" i="36" s="1"/>
  <c r="J23" i="36" l="1"/>
  <c r="J37" i="36"/>
  <c r="J51" i="36"/>
  <c r="N51" i="34" l="1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J46" i="34"/>
  <c r="H46" i="34"/>
  <c r="M45" i="34"/>
  <c r="H45" i="34"/>
  <c r="J45" i="34" s="1"/>
  <c r="M44" i="34"/>
  <c r="H44" i="34"/>
  <c r="J44" i="34" s="1"/>
  <c r="M43" i="34"/>
  <c r="H43" i="34"/>
  <c r="J43" i="34" s="1"/>
  <c r="M42" i="34"/>
  <c r="J42" i="34"/>
  <c r="H42" i="34"/>
  <c r="M41" i="34"/>
  <c r="H41" i="34"/>
  <c r="J41" i="34" s="1"/>
  <c r="M40" i="34"/>
  <c r="H40" i="34"/>
  <c r="J40" i="34" s="1"/>
  <c r="M39" i="34"/>
  <c r="H39" i="34"/>
  <c r="J39" i="34" s="1"/>
  <c r="M38" i="34"/>
  <c r="M51" i="34" s="1"/>
  <c r="J38" i="34"/>
  <c r="H38" i="34"/>
  <c r="H51" i="34" s="1"/>
  <c r="N37" i="34"/>
  <c r="L37" i="34"/>
  <c r="K37" i="34"/>
  <c r="I37" i="34"/>
  <c r="G37" i="34"/>
  <c r="F37" i="34"/>
  <c r="M36" i="34"/>
  <c r="J36" i="34"/>
  <c r="H36" i="34"/>
  <c r="M35" i="34"/>
  <c r="H35" i="34"/>
  <c r="J35" i="34" s="1"/>
  <c r="M34" i="34"/>
  <c r="H34" i="34"/>
  <c r="J34" i="34" s="1"/>
  <c r="M33" i="34"/>
  <c r="H33" i="34"/>
  <c r="J33" i="34" s="1"/>
  <c r="M32" i="34"/>
  <c r="J32" i="34"/>
  <c r="H32" i="34"/>
  <c r="M31" i="34"/>
  <c r="H31" i="34"/>
  <c r="J31" i="34" s="1"/>
  <c r="M30" i="34"/>
  <c r="H30" i="34"/>
  <c r="J30" i="34" s="1"/>
  <c r="M29" i="34"/>
  <c r="H29" i="34"/>
  <c r="J29" i="34" s="1"/>
  <c r="M28" i="34"/>
  <c r="J28" i="34"/>
  <c r="H28" i="34"/>
  <c r="M27" i="34"/>
  <c r="H27" i="34"/>
  <c r="J27" i="34" s="1"/>
  <c r="M26" i="34"/>
  <c r="H26" i="34"/>
  <c r="J26" i="34" s="1"/>
  <c r="M25" i="34"/>
  <c r="H25" i="34"/>
  <c r="J25" i="34" s="1"/>
  <c r="M24" i="34"/>
  <c r="M37" i="34" s="1"/>
  <c r="J24" i="34"/>
  <c r="H24" i="34"/>
  <c r="H37" i="34" s="1"/>
  <c r="N23" i="34"/>
  <c r="L23" i="34"/>
  <c r="K23" i="34"/>
  <c r="I23" i="34"/>
  <c r="G23" i="34"/>
  <c r="F23" i="34"/>
  <c r="M22" i="34"/>
  <c r="J22" i="34"/>
  <c r="H22" i="34"/>
  <c r="M21" i="34"/>
  <c r="H21" i="34"/>
  <c r="J21" i="34" s="1"/>
  <c r="M20" i="34"/>
  <c r="H20" i="34"/>
  <c r="J20" i="34" s="1"/>
  <c r="M19" i="34"/>
  <c r="H19" i="34"/>
  <c r="J19" i="34" s="1"/>
  <c r="M18" i="34"/>
  <c r="J18" i="34"/>
  <c r="H18" i="34"/>
  <c r="M17" i="34"/>
  <c r="H17" i="34"/>
  <c r="J17" i="34" s="1"/>
  <c r="M16" i="34"/>
  <c r="H16" i="34"/>
  <c r="J16" i="34" s="1"/>
  <c r="M15" i="34"/>
  <c r="H15" i="34"/>
  <c r="J15" i="34" s="1"/>
  <c r="M14" i="34"/>
  <c r="J14" i="34"/>
  <c r="H14" i="34"/>
  <c r="M13" i="34"/>
  <c r="H13" i="34"/>
  <c r="J13" i="34" s="1"/>
  <c r="M12" i="34"/>
  <c r="H12" i="34"/>
  <c r="J12" i="34" s="1"/>
  <c r="M11" i="34"/>
  <c r="H11" i="34"/>
  <c r="J11" i="34" s="1"/>
  <c r="M10" i="34"/>
  <c r="M23" i="34" s="1"/>
  <c r="J10" i="34"/>
  <c r="H10" i="34"/>
  <c r="H23" i="34" s="1"/>
  <c r="J51" i="34" l="1"/>
  <c r="J23" i="34"/>
  <c r="J37" i="34"/>
  <c r="N53" i="33"/>
  <c r="N51" i="33"/>
  <c r="L51" i="33"/>
  <c r="K51" i="33"/>
  <c r="I51" i="33"/>
  <c r="G51" i="33"/>
  <c r="F51" i="33"/>
  <c r="M50" i="33"/>
  <c r="H50" i="33"/>
  <c r="J50" i="33" s="1"/>
  <c r="M49" i="33"/>
  <c r="J49" i="33"/>
  <c r="H49" i="33"/>
  <c r="M48" i="33"/>
  <c r="J48" i="33"/>
  <c r="H48" i="33"/>
  <c r="M47" i="33"/>
  <c r="H47" i="33"/>
  <c r="J47" i="33" s="1"/>
  <c r="M46" i="33"/>
  <c r="H46" i="33"/>
  <c r="J46" i="33" s="1"/>
  <c r="M45" i="33"/>
  <c r="J45" i="33"/>
  <c r="H45" i="33"/>
  <c r="M44" i="33"/>
  <c r="J44" i="33"/>
  <c r="H44" i="33"/>
  <c r="M43" i="33"/>
  <c r="H43" i="33"/>
  <c r="J43" i="33" s="1"/>
  <c r="M42" i="33"/>
  <c r="H42" i="33"/>
  <c r="J42" i="33" s="1"/>
  <c r="M41" i="33"/>
  <c r="J41" i="33"/>
  <c r="H41" i="33"/>
  <c r="M40" i="33"/>
  <c r="M51" i="33" s="1"/>
  <c r="J40" i="33"/>
  <c r="H40" i="33"/>
  <c r="M39" i="33"/>
  <c r="H39" i="33"/>
  <c r="J39" i="33" s="1"/>
  <c r="M38" i="33"/>
  <c r="H38" i="33"/>
  <c r="H51" i="33" s="1"/>
  <c r="N37" i="33"/>
  <c r="L37" i="33"/>
  <c r="L53" i="33" s="1"/>
  <c r="K37" i="33"/>
  <c r="K53" i="33" s="1"/>
  <c r="I37" i="33"/>
  <c r="I53" i="33" s="1"/>
  <c r="G37" i="33"/>
  <c r="G53" i="33" s="1"/>
  <c r="F37" i="33"/>
  <c r="F53" i="33" s="1"/>
  <c r="M36" i="33"/>
  <c r="H36" i="33"/>
  <c r="J36" i="33" s="1"/>
  <c r="M35" i="33"/>
  <c r="J35" i="33"/>
  <c r="H35" i="33"/>
  <c r="M34" i="33"/>
  <c r="J34" i="33"/>
  <c r="H34" i="33"/>
  <c r="M33" i="33"/>
  <c r="H33" i="33"/>
  <c r="J33" i="33" s="1"/>
  <c r="M32" i="33"/>
  <c r="H32" i="33"/>
  <c r="J32" i="33" s="1"/>
  <c r="M31" i="33"/>
  <c r="J31" i="33"/>
  <c r="H31" i="33"/>
  <c r="M30" i="33"/>
  <c r="J30" i="33"/>
  <c r="H30" i="33"/>
  <c r="M29" i="33"/>
  <c r="H29" i="33"/>
  <c r="J29" i="33" s="1"/>
  <c r="M28" i="33"/>
  <c r="H28" i="33"/>
  <c r="J28" i="33" s="1"/>
  <c r="M27" i="33"/>
  <c r="J27" i="33"/>
  <c r="H27" i="33"/>
  <c r="M26" i="33"/>
  <c r="M37" i="33" s="1"/>
  <c r="M53" i="33" s="1"/>
  <c r="J26" i="33"/>
  <c r="H26" i="33"/>
  <c r="M25" i="33"/>
  <c r="H25" i="33"/>
  <c r="J25" i="33" s="1"/>
  <c r="M24" i="33"/>
  <c r="H24" i="33"/>
  <c r="H37" i="33" s="1"/>
  <c r="H53" i="33" l="1"/>
  <c r="J24" i="33"/>
  <c r="J37" i="33" s="1"/>
  <c r="J38" i="33"/>
  <c r="J51" i="33" s="1"/>
  <c r="J53" i="33" l="1"/>
  <c r="I11" i="3" l="1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2" i="3"/>
  <c r="N52" i="3"/>
  <c r="M52" i="3"/>
  <c r="L52" i="3"/>
  <c r="K52" i="3"/>
  <c r="J52" i="3"/>
  <c r="H52" i="3"/>
  <c r="G52" i="3"/>
  <c r="F52" i="3"/>
  <c r="N50" i="3"/>
  <c r="L50" i="3"/>
  <c r="K50" i="3"/>
  <c r="G50" i="3"/>
  <c r="F50" i="3"/>
  <c r="N49" i="3"/>
  <c r="L49" i="3"/>
  <c r="K49" i="3"/>
  <c r="G49" i="3"/>
  <c r="F49" i="3"/>
  <c r="N48" i="3"/>
  <c r="L48" i="3"/>
  <c r="K48" i="3"/>
  <c r="G48" i="3"/>
  <c r="F48" i="3"/>
  <c r="N47" i="3"/>
  <c r="L47" i="3"/>
  <c r="K47" i="3"/>
  <c r="G47" i="3"/>
  <c r="F47" i="3"/>
  <c r="N46" i="3"/>
  <c r="L46" i="3"/>
  <c r="K46" i="3"/>
  <c r="G46" i="3"/>
  <c r="F46" i="3"/>
  <c r="N45" i="3"/>
  <c r="L45" i="3"/>
  <c r="K45" i="3"/>
  <c r="G45" i="3"/>
  <c r="F45" i="3"/>
  <c r="N44" i="3"/>
  <c r="L44" i="3"/>
  <c r="K44" i="3"/>
  <c r="G44" i="3"/>
  <c r="F44" i="3"/>
  <c r="N43" i="3"/>
  <c r="L43" i="3"/>
  <c r="K43" i="3"/>
  <c r="G43" i="3"/>
  <c r="F43" i="3"/>
  <c r="N42" i="3"/>
  <c r="L42" i="3"/>
  <c r="K42" i="3"/>
  <c r="G42" i="3"/>
  <c r="F42" i="3"/>
  <c r="N41" i="3"/>
  <c r="L41" i="3"/>
  <c r="K41" i="3"/>
  <c r="G41" i="3"/>
  <c r="F41" i="3"/>
  <c r="N40" i="3"/>
  <c r="L40" i="3"/>
  <c r="K40" i="3"/>
  <c r="G40" i="3"/>
  <c r="F40" i="3"/>
  <c r="N39" i="3"/>
  <c r="L39" i="3"/>
  <c r="K39" i="3"/>
  <c r="G39" i="3"/>
  <c r="F39" i="3"/>
  <c r="N38" i="3"/>
  <c r="L38" i="3"/>
  <c r="K38" i="3"/>
  <c r="G38" i="3"/>
  <c r="F38" i="3"/>
  <c r="N36" i="3"/>
  <c r="L36" i="3"/>
  <c r="K36" i="3"/>
  <c r="G36" i="3"/>
  <c r="F36" i="3"/>
  <c r="N35" i="3"/>
  <c r="L35" i="3"/>
  <c r="K35" i="3"/>
  <c r="G35" i="3"/>
  <c r="F35" i="3"/>
  <c r="N34" i="3"/>
  <c r="L34" i="3"/>
  <c r="K34" i="3"/>
  <c r="G34" i="3"/>
  <c r="F34" i="3"/>
  <c r="N33" i="3"/>
  <c r="L33" i="3"/>
  <c r="K33" i="3"/>
  <c r="G33" i="3"/>
  <c r="F33" i="3"/>
  <c r="N32" i="3"/>
  <c r="L32" i="3"/>
  <c r="K32" i="3"/>
  <c r="G32" i="3"/>
  <c r="F32" i="3"/>
  <c r="N31" i="3"/>
  <c r="L31" i="3"/>
  <c r="K31" i="3"/>
  <c r="G31" i="3"/>
  <c r="F31" i="3"/>
  <c r="N30" i="3"/>
  <c r="L30" i="3"/>
  <c r="K30" i="3"/>
  <c r="G30" i="3"/>
  <c r="F30" i="3"/>
  <c r="N29" i="3"/>
  <c r="L29" i="3"/>
  <c r="K29" i="3"/>
  <c r="G29" i="3"/>
  <c r="F29" i="3"/>
  <c r="N28" i="3"/>
  <c r="L28" i="3"/>
  <c r="K28" i="3"/>
  <c r="G28" i="3"/>
  <c r="F28" i="3"/>
  <c r="N27" i="3"/>
  <c r="L27" i="3"/>
  <c r="K27" i="3"/>
  <c r="G27" i="3"/>
  <c r="F27" i="3"/>
  <c r="N26" i="3"/>
  <c r="L26" i="3"/>
  <c r="K26" i="3"/>
  <c r="G26" i="3"/>
  <c r="F26" i="3"/>
  <c r="N25" i="3"/>
  <c r="L25" i="3"/>
  <c r="K25" i="3"/>
  <c r="G25" i="3"/>
  <c r="F25" i="3"/>
  <c r="N24" i="3"/>
  <c r="L24" i="3"/>
  <c r="K24" i="3"/>
  <c r="G24" i="3"/>
  <c r="F24" i="3"/>
  <c r="N22" i="3"/>
  <c r="L22" i="3"/>
  <c r="K22" i="3"/>
  <c r="G22" i="3"/>
  <c r="F22" i="3"/>
  <c r="N21" i="3"/>
  <c r="L21" i="3"/>
  <c r="K21" i="3"/>
  <c r="G21" i="3"/>
  <c r="F21" i="3"/>
  <c r="N20" i="3"/>
  <c r="L20" i="3"/>
  <c r="K20" i="3"/>
  <c r="G20" i="3"/>
  <c r="F20" i="3"/>
  <c r="N19" i="3"/>
  <c r="L19" i="3"/>
  <c r="K19" i="3"/>
  <c r="G19" i="3"/>
  <c r="F19" i="3"/>
  <c r="N18" i="3"/>
  <c r="L18" i="3"/>
  <c r="K18" i="3"/>
  <c r="G18" i="3"/>
  <c r="F18" i="3"/>
  <c r="N17" i="3"/>
  <c r="L17" i="3"/>
  <c r="K17" i="3"/>
  <c r="G17" i="3"/>
  <c r="F17" i="3"/>
  <c r="N16" i="3"/>
  <c r="L16" i="3"/>
  <c r="K16" i="3"/>
  <c r="G16" i="3"/>
  <c r="F16" i="3"/>
  <c r="N15" i="3"/>
  <c r="L15" i="3"/>
  <c r="K15" i="3"/>
  <c r="G15" i="3"/>
  <c r="F15" i="3"/>
  <c r="N14" i="3"/>
  <c r="L14" i="3"/>
  <c r="K14" i="3"/>
  <c r="G14" i="3"/>
  <c r="F14" i="3"/>
  <c r="N13" i="3"/>
  <c r="L13" i="3"/>
  <c r="K13" i="3"/>
  <c r="G13" i="3"/>
  <c r="F13" i="3"/>
  <c r="N12" i="3"/>
  <c r="L12" i="3"/>
  <c r="K12" i="3"/>
  <c r="G12" i="3"/>
  <c r="F12" i="3"/>
  <c r="N11" i="3"/>
  <c r="L11" i="3"/>
  <c r="K11" i="3"/>
  <c r="G11" i="3"/>
  <c r="F11" i="3"/>
  <c r="N10" i="3"/>
  <c r="L10" i="3"/>
  <c r="K10" i="3"/>
  <c r="I10" i="3"/>
  <c r="G10" i="3"/>
  <c r="F10" i="3"/>
  <c r="I23" i="3" l="1"/>
  <c r="M10" i="3"/>
  <c r="H10" i="3"/>
  <c r="J10" i="3" s="1"/>
  <c r="I37" i="3"/>
  <c r="I51" i="3"/>
  <c r="G53" i="56"/>
  <c r="F53" i="56"/>
  <c r="N53" i="56"/>
  <c r="L53" i="56"/>
  <c r="K53" i="56"/>
  <c r="I53" i="56"/>
  <c r="M53" i="56"/>
  <c r="G53" i="55"/>
  <c r="F53" i="55"/>
  <c r="N53" i="55"/>
  <c r="L53" i="55"/>
  <c r="K53" i="55"/>
  <c r="I53" i="55"/>
  <c r="G53" i="54"/>
  <c r="F53" i="54"/>
  <c r="N53" i="54"/>
  <c r="L53" i="54"/>
  <c r="K53" i="54"/>
  <c r="I53" i="54"/>
  <c r="M53" i="54"/>
  <c r="G53" i="53"/>
  <c r="F53" i="53"/>
  <c r="N53" i="53"/>
  <c r="L53" i="53"/>
  <c r="K53" i="53"/>
  <c r="I53" i="53"/>
  <c r="G53" i="52"/>
  <c r="F53" i="52"/>
  <c r="N53" i="52"/>
  <c r="L53" i="52"/>
  <c r="K53" i="52"/>
  <c r="I53" i="52"/>
  <c r="G53" i="51"/>
  <c r="F53" i="51"/>
  <c r="N53" i="51"/>
  <c r="L53" i="51"/>
  <c r="K53" i="51"/>
  <c r="I53" i="51"/>
  <c r="G53" i="50"/>
  <c r="F53" i="50"/>
  <c r="N53" i="50"/>
  <c r="L53" i="50"/>
  <c r="K53" i="50"/>
  <c r="I53" i="50"/>
  <c r="G53" i="49"/>
  <c r="F53" i="49"/>
  <c r="N53" i="49"/>
  <c r="L53" i="49"/>
  <c r="K53" i="49"/>
  <c r="I53" i="49"/>
  <c r="G53" i="48"/>
  <c r="F53" i="48"/>
  <c r="N53" i="48"/>
  <c r="L53" i="48"/>
  <c r="K53" i="48"/>
  <c r="I53" i="48"/>
  <c r="G53" i="47"/>
  <c r="F53" i="47"/>
  <c r="N53" i="47"/>
  <c r="L53" i="47"/>
  <c r="K53" i="47"/>
  <c r="I53" i="47"/>
  <c r="G53" i="46"/>
  <c r="F53" i="46"/>
  <c r="N53" i="46"/>
  <c r="L53" i="46"/>
  <c r="K53" i="46"/>
  <c r="I53" i="46"/>
  <c r="M53" i="46"/>
  <c r="G53" i="45"/>
  <c r="F53" i="45"/>
  <c r="N53" i="45"/>
  <c r="L53" i="45"/>
  <c r="K53" i="45"/>
  <c r="I53" i="45"/>
  <c r="G53" i="44"/>
  <c r="F53" i="44"/>
  <c r="N53" i="44"/>
  <c r="L53" i="44"/>
  <c r="K53" i="44"/>
  <c r="I53" i="44"/>
  <c r="M53" i="44"/>
  <c r="G53" i="43"/>
  <c r="F53" i="43"/>
  <c r="N53" i="43"/>
  <c r="L53" i="43"/>
  <c r="K53" i="43"/>
  <c r="I53" i="43"/>
  <c r="G53" i="42"/>
  <c r="F53" i="42"/>
  <c r="N53" i="42"/>
  <c r="L53" i="42"/>
  <c r="K53" i="42"/>
  <c r="I53" i="42"/>
  <c r="G53" i="41"/>
  <c r="F53" i="41"/>
  <c r="N53" i="41"/>
  <c r="L53" i="41"/>
  <c r="K53" i="41"/>
  <c r="I53" i="41"/>
  <c r="M53" i="41"/>
  <c r="G53" i="40"/>
  <c r="F53" i="40"/>
  <c r="N53" i="40"/>
  <c r="L53" i="40"/>
  <c r="K53" i="40"/>
  <c r="I53" i="40"/>
  <c r="N53" i="39"/>
  <c r="L53" i="39"/>
  <c r="K53" i="39"/>
  <c r="I53" i="39"/>
  <c r="G53" i="39"/>
  <c r="F53" i="39"/>
  <c r="N53" i="38"/>
  <c r="K53" i="37"/>
  <c r="I53" i="37"/>
  <c r="G53" i="37"/>
  <c r="F53" i="37"/>
  <c r="L53" i="36"/>
  <c r="G53" i="36"/>
  <c r="F53" i="36"/>
  <c r="N53" i="35"/>
  <c r="L53" i="35"/>
  <c r="G53" i="35"/>
  <c r="F53" i="35"/>
  <c r="N53" i="34"/>
  <c r="L53" i="34"/>
  <c r="K53" i="34"/>
  <c r="I53" i="34"/>
  <c r="G53" i="34"/>
  <c r="F53" i="34"/>
  <c r="N23" i="33"/>
  <c r="L23" i="33"/>
  <c r="K23" i="33"/>
  <c r="I23" i="33"/>
  <c r="G23" i="33"/>
  <c r="F23" i="33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H18" i="33"/>
  <c r="J18" i="33" s="1"/>
  <c r="M17" i="33"/>
  <c r="H17" i="33"/>
  <c r="J17" i="33" s="1"/>
  <c r="M16" i="33"/>
  <c r="H16" i="33"/>
  <c r="J16" i="33" s="1"/>
  <c r="M15" i="33"/>
  <c r="H15" i="33"/>
  <c r="J15" i="33" s="1"/>
  <c r="M14" i="33"/>
  <c r="H14" i="33"/>
  <c r="J14" i="33" s="1"/>
  <c r="M13" i="33"/>
  <c r="H13" i="33"/>
  <c r="J13" i="33" s="1"/>
  <c r="M12" i="33"/>
  <c r="H12" i="33"/>
  <c r="J12" i="33" s="1"/>
  <c r="M11" i="33"/>
  <c r="H11" i="33"/>
  <c r="J11" i="33" s="1"/>
  <c r="M10" i="33"/>
  <c r="H10" i="33"/>
  <c r="J10" i="33" s="1"/>
  <c r="L53" i="57"/>
  <c r="I53" i="57" l="1"/>
  <c r="G53" i="57"/>
  <c r="N53" i="57"/>
  <c r="F53" i="38"/>
  <c r="G53" i="38"/>
  <c r="M53" i="39"/>
  <c r="I53" i="38"/>
  <c r="K53" i="38"/>
  <c r="L53" i="38"/>
  <c r="N53" i="37"/>
  <c r="H53" i="37"/>
  <c r="L53" i="37"/>
  <c r="K53" i="36"/>
  <c r="N53" i="36"/>
  <c r="I53" i="36"/>
  <c r="K53" i="35"/>
  <c r="I53" i="35"/>
  <c r="I53" i="3"/>
  <c r="H23" i="33"/>
  <c r="M23" i="33"/>
  <c r="H53" i="57"/>
  <c r="H53" i="56"/>
  <c r="J53" i="56"/>
  <c r="M53" i="55"/>
  <c r="H53" i="53"/>
  <c r="M53" i="53"/>
  <c r="H53" i="52"/>
  <c r="M53" i="52"/>
  <c r="M53" i="51"/>
  <c r="H53" i="51"/>
  <c r="M53" i="50"/>
  <c r="H53" i="49"/>
  <c r="M53" i="49"/>
  <c r="M53" i="48"/>
  <c r="J53" i="47"/>
  <c r="H53" i="47"/>
  <c r="M53" i="47"/>
  <c r="M53" i="45"/>
  <c r="J53" i="45"/>
  <c r="H53" i="45"/>
  <c r="H53" i="44"/>
  <c r="M53" i="43"/>
  <c r="H53" i="43"/>
  <c r="J53" i="43"/>
  <c r="M53" i="42"/>
  <c r="H53" i="41"/>
  <c r="J53" i="41"/>
  <c r="M53" i="40"/>
  <c r="H53" i="40"/>
  <c r="J53" i="39"/>
  <c r="H53" i="38"/>
  <c r="H53" i="35"/>
  <c r="M53" i="34"/>
  <c r="J23" i="33"/>
  <c r="M53" i="57"/>
  <c r="F53" i="57"/>
  <c r="K53" i="57"/>
  <c r="H53" i="34" l="1"/>
  <c r="M53" i="35"/>
  <c r="H53" i="36"/>
  <c r="M53" i="36"/>
  <c r="M53" i="37"/>
  <c r="H53" i="39"/>
  <c r="M53" i="38"/>
  <c r="J53" i="37"/>
  <c r="H53" i="55"/>
  <c r="J53" i="55"/>
  <c r="H53" i="54"/>
  <c r="J53" i="54"/>
  <c r="J53" i="53"/>
  <c r="J53" i="52"/>
  <c r="J53" i="51"/>
  <c r="H53" i="50"/>
  <c r="J53" i="50"/>
  <c r="J53" i="49"/>
  <c r="H53" i="48"/>
  <c r="J53" i="48"/>
  <c r="H53" i="46"/>
  <c r="J53" i="46"/>
  <c r="J53" i="44"/>
  <c r="H53" i="42"/>
  <c r="J53" i="42"/>
  <c r="J53" i="40"/>
  <c r="J53" i="38"/>
  <c r="J53" i="36"/>
  <c r="J53" i="35"/>
  <c r="J53" i="34"/>
  <c r="J53" i="57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F23" i="3"/>
  <c r="F37" i="3"/>
  <c r="F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<sst xmlns="http://schemas.openxmlformats.org/spreadsheetml/2006/main" count="2155" uniqueCount="76">
  <si>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</si>
  <si>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</si>
  <si>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</si>
  <si>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</si>
  <si>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</si>
  <si>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</si>
  <si>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</si>
  <si>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</si>
  <si>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</si>
  <si>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</si>
  <si>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</si>
  <si>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</si>
  <si>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</si>
  <si>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</si>
  <si>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</si>
  <si>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</si>
  <si>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</si>
  <si>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</si>
  <si>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</si>
  <si>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</si>
  <si>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</si>
  <si>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</si>
  <si>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</si>
  <si>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</si>
  <si>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</si>
  <si>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</si>
  <si>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</si>
  <si>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</si>
  <si>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</si>
  <si>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</si>
  <si>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</si>
  <si>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</si>
  <si>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</si>
  <si>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</si>
  <si>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</si>
  <si>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</si>
  <si>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</si>
  <si>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</si>
  <si>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a) cargos efetivos do quadro de pessoal do órgão</t>
  </si>
  <si>
    <t xml:space="preserve">TRIBUNAL REGIONAL DO TRABALHO DA </t>
  </si>
  <si>
    <t>UNIDADE:</t>
  </si>
  <si>
    <t>Data de referência:</t>
  </si>
  <si>
    <t>a) cargos efetivos do quadro de pessoal do órgão.</t>
  </si>
  <si>
    <t>CONSOLIDADO DA JUSTIÇA DO TRABALHO</t>
  </si>
  <si>
    <t>UNIDADE: SECRETARIA DE GESTÃO DE PESSOAS DO CSJT</t>
  </si>
  <si>
    <t>1ª REGIÃO</t>
  </si>
  <si>
    <t>SECRETARIA DE GESTÃO DE PESSOAS</t>
  </si>
  <si>
    <t>2ª REGIÃO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</si>
  <si>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</si>
  <si>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</si>
  <si>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</si>
  <si>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</si>
  <si>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</si>
  <si>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</si>
  <si>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</si>
  <si>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</si>
  <si>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</si>
  <si>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</si>
  <si>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18ª REGIÃO</t>
  </si>
  <si>
    <t>19ª REGIÃO</t>
  </si>
  <si>
    <t>21ª REGIÃO</t>
  </si>
  <si>
    <t>23ª REGIÃO</t>
  </si>
  <si>
    <t>SECRETARIA DE GERENCIAMENTO HUMANO</t>
  </si>
  <si>
    <t>Observação: Uma vaga de Técnico Judiciário está vinculada a emprego público por força de decisão judicial e não consta no quadro de quantitativo de cargos efetivos acima</t>
  </si>
  <si>
    <t>24ª REGIÃO</t>
  </si>
  <si>
    <t>COORDENADORIA DE INFORMAÇÕES FUNCIONAIS</t>
  </si>
  <si>
    <t>15ª REGIÃO</t>
  </si>
  <si>
    <t>Data de referência: 30/04/2023</t>
  </si>
  <si>
    <t>8ª REGIÃO</t>
  </si>
  <si>
    <t>3ª REGIÃO</t>
  </si>
  <si>
    <t>SECRETARIA DE PESSOAL</t>
  </si>
  <si>
    <t>10ª REGIÃO</t>
  </si>
  <si>
    <t>20ª REGIÃO</t>
  </si>
  <si>
    <t>14ª REGIÃO</t>
  </si>
  <si>
    <t>22ª REGIÃO</t>
  </si>
  <si>
    <t>TRIBUNAL SUPERIOR DO TRABALHO E CONSELHO SUPERIOR DA JUSTIÇA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</si>
</sst>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</numFmts>
  <fonts count="2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family val="2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  <charset val="1"/>
    </font>
    <font>
      <sz val="9"/>
      <color indexed="64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  <scheme val="minor"/>
    </font>
  </fonts>
  <fills count="1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861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0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0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70" fillId="12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1" fillId="13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1" fillId="16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164" fontId="72" fillId="0" borderId="1"/>
    <xf numFmtId="0" fontId="60" fillId="3" borderId="0" applyNumberFormat="0" applyBorder="0" applyAlignment="0" applyProtection="0"/>
    <xf numFmtId="164" fontId="73" fillId="0" borderId="0">
      <alignment vertical="top"/>
    </xf>
    <xf numFmtId="164" fontId="74" fillId="0" borderId="0">
      <alignment horizontal="right"/>
    </xf>
    <xf numFmtId="164" fontId="74" fillId="0" borderId="0">
      <alignment horizontal="left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6" fillId="0" borderId="0"/>
    <xf numFmtId="0" fontId="77" fillId="0" borderId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81" fillId="8" borderId="2"/>
    <xf numFmtId="0" fontId="56" fillId="8" borderId="2" applyNumberFormat="0" applyAlignment="0" applyProtection="0"/>
    <xf numFmtId="0" fontId="56" fillId="8" borderId="2" applyNumberFormat="0" applyAlignment="0" applyProtection="0"/>
    <xf numFmtId="0" fontId="80" fillId="0" borderId="0">
      <alignment vertical="center"/>
    </xf>
    <xf numFmtId="0" fontId="57" fillId="21" borderId="3" applyNumberFormat="0" applyAlignment="0" applyProtection="0"/>
    <xf numFmtId="0" fontId="57" fillId="21" borderId="3" applyNumberFormat="0" applyAlignment="0" applyProtection="0"/>
    <xf numFmtId="0" fontId="82" fillId="21" borderId="3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83" fillId="0" borderId="4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7" fillId="21" borderId="3" applyNumberFormat="0" applyAlignment="0" applyProtection="0"/>
    <xf numFmtId="4" fontId="70" fillId="0" borderId="0"/>
    <xf numFmtId="166" fontId="70" fillId="0" borderId="0"/>
    <xf numFmtId="165" fontId="52" fillId="0" borderId="0" applyBorder="0" applyAlignment="0" applyProtection="0"/>
    <xf numFmtId="165" fontId="52" fillId="0" borderId="0" applyBorder="0" applyAlignment="0" applyProtection="0"/>
    <xf numFmtId="40" fontId="70" fillId="0" borderId="0"/>
    <xf numFmtId="3" fontId="70" fillId="0" borderId="0"/>
    <xf numFmtId="0" fontId="70" fillId="0" borderId="0"/>
    <xf numFmtId="0" fontId="70" fillId="0" borderId="0"/>
    <xf numFmtId="167" fontId="70" fillId="0" borderId="0"/>
    <xf numFmtId="0" fontId="70" fillId="0" borderId="0"/>
    <xf numFmtId="0" fontId="70" fillId="0" borderId="0"/>
    <xf numFmtId="168" fontId="70" fillId="0" borderId="0"/>
    <xf numFmtId="169" fontId="70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1" fillId="17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71" fillId="18" borderId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19" borderId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1" fillId="2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8" borderId="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170" fontId="52" fillId="0" borderId="0" applyFill="0" applyBorder="0" applyAlignment="0" applyProtection="0"/>
    <xf numFmtId="0" fontId="64" fillId="0" borderId="0" applyNumberFormat="0" applyFill="0" applyBorder="0" applyAlignment="0" applyProtection="0"/>
    <xf numFmtId="0" fontId="84" fillId="0" borderId="5">
      <alignment horizontal="center"/>
    </xf>
    <xf numFmtId="2" fontId="70" fillId="0" borderId="0"/>
    <xf numFmtId="2" fontId="70" fillId="0" borderId="0"/>
    <xf numFmtId="0" fontId="85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6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7" fillId="0" borderId="0"/>
    <xf numFmtId="0" fontId="59" fillId="7" borderId="2" applyNumberFormat="0" applyAlignment="0" applyProtection="0"/>
    <xf numFmtId="0" fontId="84" fillId="0" borderId="9">
      <alignment horizontal="center"/>
    </xf>
    <xf numFmtId="0" fontId="88" fillId="0" borderId="10">
      <alignment horizontal="center"/>
    </xf>
    <xf numFmtId="171" fontId="70" fillId="0" borderId="0"/>
    <xf numFmtId="0" fontId="58" fillId="0" borderId="4" applyNumberFormat="0" applyFill="0" applyAlignment="0" applyProtection="0"/>
    <xf numFmtId="165" fontId="70" fillId="0" borderId="0"/>
    <xf numFmtId="172" fontId="52" fillId="0" borderId="0" applyFill="0" applyBorder="0" applyAlignment="0" applyProtection="0"/>
    <xf numFmtId="167" fontId="70" fillId="0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89" fillId="22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4" fillId="0" borderId="0"/>
    <xf numFmtId="0" fontId="52" fillId="0" borderId="0"/>
    <xf numFmtId="0" fontId="52" fillId="0" borderId="0"/>
    <xf numFmtId="0" fontId="9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70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62" fillId="8" borderId="12" applyNumberFormat="0" applyAlignment="0" applyProtection="0"/>
    <xf numFmtId="10" fontId="70" fillId="0" borderId="0"/>
    <xf numFmtId="173" fontId="78" fillId="0" borderId="0">
      <protection locked="0"/>
    </xf>
    <xf numFmtId="174" fontId="78" fillId="0" borderId="0">
      <protection locked="0"/>
    </xf>
    <xf numFmtId="9" fontId="52" fillId="0" borderId="0" applyFill="0" applyBorder="0" applyAlignment="0" applyProtection="0"/>
    <xf numFmtId="9" fontId="104" fillId="0" borderId="0" applyFont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74" fillId="0" borderId="0"/>
    <xf numFmtId="0" fontId="62" fillId="8" borderId="12" applyNumberFormat="0" applyAlignment="0" applyProtection="0"/>
    <xf numFmtId="0" fontId="62" fillId="8" borderId="12" applyNumberFormat="0" applyAlignment="0" applyProtection="0"/>
    <xf numFmtId="0" fontId="91" fillId="8" borderId="12"/>
    <xf numFmtId="0" fontId="62" fillId="8" borderId="12" applyNumberFormat="0" applyAlignment="0" applyProtection="0"/>
    <xf numFmtId="0" fontId="62" fillId="8" borderId="12" applyNumberFormat="0" applyAlignment="0" applyProtection="0"/>
    <xf numFmtId="38" fontId="70" fillId="0" borderId="0"/>
    <xf numFmtId="38" fontId="92" fillId="0" borderId="13"/>
    <xf numFmtId="175" fontId="90" fillId="0" borderId="0">
      <protection locked="0"/>
    </xf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70" fillId="0" borderId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165" fontId="90" fillId="0" borderId="0"/>
    <xf numFmtId="165" fontId="5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70" fillId="0" borderId="0"/>
    <xf numFmtId="178" fontId="70" fillId="0" borderId="0"/>
    <xf numFmtId="0" fontId="65" fillId="0" borderId="0" applyNumberFormat="0" applyFill="0" applyBorder="0" applyAlignment="0" applyProtection="0"/>
    <xf numFmtId="0" fontId="95" fillId="0" borderId="14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99" fillId="0" borderId="6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01" fillId="0" borderId="7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02" fillId="0" borderId="8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15"/>
    <xf numFmtId="2" fontId="96" fillId="0" borderId="0">
      <protection locked="0"/>
    </xf>
    <xf numFmtId="2" fontId="96" fillId="0" borderId="0">
      <protection locked="0"/>
    </xf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98" fillId="0" borderId="16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174" fontId="78" fillId="0" borderId="0">
      <protection locked="0"/>
    </xf>
    <xf numFmtId="179" fontId="78" fillId="0" borderId="0">
      <protection locked="0"/>
    </xf>
    <xf numFmtId="0" fontId="90" fillId="0" borderId="0"/>
    <xf numFmtId="43" fontId="104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3" fontId="70" fillId="0" borderId="0"/>
    <xf numFmtId="0" fontId="63" fillId="0" borderId="0" applyNumberFormat="0" applyFill="0" applyBorder="0" applyAlignment="0" applyProtection="0"/>
    <xf numFmtId="0" fontId="50" fillId="0" borderId="0"/>
    <xf numFmtId="0" fontId="52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3" fillId="0" borderId="35" applyNumberFormat="0" applyFill="0" applyAlignment="0" applyProtection="0"/>
    <xf numFmtId="0" fontId="113" fillId="0" borderId="0" applyNumberFormat="0" applyFill="0" applyBorder="0" applyAlignment="0" applyProtection="0"/>
    <xf numFmtId="0" fontId="114" fillId="33" borderId="0" applyNumberFormat="0" applyBorder="0" applyAlignment="0" applyProtection="0"/>
    <xf numFmtId="0" fontId="115" fillId="34" borderId="0" applyNumberFormat="0" applyBorder="0" applyAlignment="0" applyProtection="0"/>
    <xf numFmtId="0" fontId="116" fillId="35" borderId="0" applyNumberFormat="0" applyBorder="0" applyAlignment="0" applyProtection="0"/>
    <xf numFmtId="0" fontId="117" fillId="36" borderId="36" applyNumberFormat="0" applyAlignment="0" applyProtection="0"/>
    <xf numFmtId="0" fontId="118" fillId="37" borderId="37" applyNumberFormat="0" applyAlignment="0" applyProtection="0"/>
    <xf numFmtId="0" fontId="119" fillId="37" borderId="36" applyNumberFormat="0" applyAlignment="0" applyProtection="0"/>
    <xf numFmtId="0" fontId="120" fillId="0" borderId="38" applyNumberFormat="0" applyFill="0" applyAlignment="0" applyProtection="0"/>
    <xf numFmtId="0" fontId="121" fillId="38" borderId="39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41" applyNumberFormat="0" applyFill="0" applyAlignment="0" applyProtection="0"/>
    <xf numFmtId="0" fontId="12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125" fillId="43" borderId="0" applyNumberFormat="0" applyBorder="0" applyAlignment="0" applyProtection="0"/>
    <xf numFmtId="0" fontId="12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125" fillId="47" borderId="0" applyNumberFormat="0" applyBorder="0" applyAlignment="0" applyProtection="0"/>
    <xf numFmtId="0" fontId="125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125" fillId="51" borderId="0" applyNumberFormat="0" applyBorder="0" applyAlignment="0" applyProtection="0"/>
    <xf numFmtId="0" fontId="12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125" fillId="55" borderId="0" applyNumberFormat="0" applyBorder="0" applyAlignment="0" applyProtection="0"/>
    <xf numFmtId="0" fontId="125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125" fillId="59" borderId="0" applyNumberFormat="0" applyBorder="0" applyAlignment="0" applyProtection="0"/>
    <xf numFmtId="0" fontId="125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125" fillId="63" borderId="0" applyNumberFormat="0" applyBorder="0" applyAlignment="0" applyProtection="0"/>
    <xf numFmtId="0" fontId="128" fillId="77" borderId="0"/>
    <xf numFmtId="0" fontId="128" fillId="76" borderId="0"/>
    <xf numFmtId="0" fontId="128" fillId="76" borderId="0"/>
    <xf numFmtId="0" fontId="126" fillId="0" borderId="0"/>
    <xf numFmtId="0" fontId="127" fillId="64" borderId="0"/>
    <xf numFmtId="0" fontId="127" fillId="65" borderId="0"/>
    <xf numFmtId="0" fontId="127" fillId="66" borderId="0"/>
    <xf numFmtId="0" fontId="127" fillId="67" borderId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127" fillId="68" borderId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127" fillId="69" borderId="0"/>
    <xf numFmtId="0" fontId="127" fillId="64" borderId="0"/>
    <xf numFmtId="0" fontId="127" fillId="64" borderId="0"/>
    <xf numFmtId="0" fontId="127" fillId="64" borderId="0"/>
    <xf numFmtId="0" fontId="127" fillId="64" borderId="0"/>
    <xf numFmtId="0" fontId="127" fillId="65" borderId="0"/>
    <xf numFmtId="0" fontId="127" fillId="65" borderId="0"/>
    <xf numFmtId="0" fontId="127" fillId="65" borderId="0"/>
    <xf numFmtId="0" fontId="127" fillId="65" borderId="0"/>
    <xf numFmtId="0" fontId="127" fillId="66" borderId="0"/>
    <xf numFmtId="0" fontId="127" fillId="66" borderId="0"/>
    <xf numFmtId="0" fontId="127" fillId="66" borderId="0"/>
    <xf numFmtId="0" fontId="127" fillId="66" borderId="0"/>
    <xf numFmtId="0" fontId="127" fillId="67" borderId="0"/>
    <xf numFmtId="0" fontId="127" fillId="67" borderId="0"/>
    <xf numFmtId="0" fontId="127" fillId="67" borderId="0"/>
    <xf numFmtId="0" fontId="127" fillId="67" borderId="0"/>
    <xf numFmtId="0" fontId="127" fillId="68" borderId="0"/>
    <xf numFmtId="0" fontId="127" fillId="68" borderId="0"/>
    <xf numFmtId="0" fontId="127" fillId="68" borderId="0"/>
    <xf numFmtId="0" fontId="127" fillId="68" borderId="0"/>
    <xf numFmtId="0" fontId="127" fillId="69" borderId="0"/>
    <xf numFmtId="0" fontId="127" fillId="69" borderId="0"/>
    <xf numFmtId="0" fontId="127" fillId="69" borderId="0"/>
    <xf numFmtId="0" fontId="127" fillId="70" borderId="0"/>
    <xf numFmtId="0" fontId="127" fillId="71" borderId="0"/>
    <xf numFmtId="0" fontId="127" fillId="72" borderId="0"/>
    <xf numFmtId="0" fontId="127" fillId="73" borderId="0"/>
    <xf numFmtId="0" fontId="127" fillId="67" borderId="0"/>
    <xf numFmtId="0" fontId="127" fillId="71" borderId="0"/>
    <xf numFmtId="0" fontId="127" fillId="74" borderId="0"/>
    <xf numFmtId="0" fontId="127" fillId="71" borderId="0"/>
    <xf numFmtId="0" fontId="127" fillId="71" borderId="0"/>
    <xf numFmtId="0" fontId="127" fillId="71" borderId="0"/>
    <xf numFmtId="0" fontId="127" fillId="71" borderId="0"/>
    <xf numFmtId="0" fontId="127" fillId="72" borderId="0"/>
    <xf numFmtId="0" fontId="127" fillId="72" borderId="0"/>
    <xf numFmtId="0" fontId="127" fillId="72" borderId="0"/>
    <xf numFmtId="0" fontId="127" fillId="72" borderId="0"/>
    <xf numFmtId="0" fontId="127" fillId="73" borderId="0"/>
    <xf numFmtId="0" fontId="127" fillId="73" borderId="0"/>
    <xf numFmtId="0" fontId="127" fillId="73" borderId="0"/>
    <xf numFmtId="0" fontId="127" fillId="73" borderId="0"/>
    <xf numFmtId="0" fontId="127" fillId="67" borderId="0"/>
    <xf numFmtId="0" fontId="127" fillId="67" borderId="0"/>
    <xf numFmtId="0" fontId="127" fillId="67" borderId="0"/>
    <xf numFmtId="0" fontId="127" fillId="67" borderId="0"/>
    <xf numFmtId="0" fontId="127" fillId="71" borderId="0"/>
    <xf numFmtId="0" fontId="127" fillId="71" borderId="0"/>
    <xf numFmtId="0" fontId="127" fillId="71" borderId="0"/>
    <xf numFmtId="0" fontId="127" fillId="71" borderId="0"/>
    <xf numFmtId="0" fontId="127" fillId="74" borderId="0"/>
    <xf numFmtId="0" fontId="127" fillId="74" borderId="0"/>
    <xf numFmtId="0" fontId="127" fillId="74" borderId="0"/>
    <xf numFmtId="0" fontId="127" fillId="74" borderId="0"/>
    <xf numFmtId="0" fontId="128" fillId="75" borderId="0"/>
    <xf numFmtId="0" fontId="128" fillId="72" borderId="0"/>
    <xf numFmtId="0" fontId="128" fillId="73" borderId="0"/>
    <xf numFmtId="0" fontId="128" fillId="76" borderId="0"/>
    <xf numFmtId="0" fontId="128" fillId="77" borderId="0"/>
    <xf numFmtId="0" fontId="128" fillId="78" borderId="0"/>
    <xf numFmtId="0" fontId="128" fillId="75" borderId="0"/>
    <xf numFmtId="0" fontId="128" fillId="75" borderId="0"/>
    <xf numFmtId="0" fontId="128" fillId="75" borderId="0"/>
    <xf numFmtId="0" fontId="128" fillId="75" borderId="0"/>
    <xf numFmtId="0" fontId="128" fillId="72" borderId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128" fillId="72" borderId="0"/>
    <xf numFmtId="0" fontId="128" fillId="72" borderId="0"/>
    <xf numFmtId="0" fontId="128" fillId="72" borderId="0"/>
    <xf numFmtId="0" fontId="128" fillId="73" borderId="0"/>
    <xf numFmtId="0" fontId="128" fillId="73" borderId="0"/>
    <xf numFmtId="0" fontId="62" fillId="8" borderId="48" applyNumberFormat="0" applyAlignment="0" applyProtection="0"/>
    <xf numFmtId="0" fontId="62" fillId="8" borderId="48" applyNumberFormat="0" applyAlignment="0" applyProtection="0"/>
    <xf numFmtId="0" fontId="62" fillId="8" borderId="48" applyNumberFormat="0" applyAlignment="0" applyProtection="0"/>
    <xf numFmtId="0" fontId="62" fillId="8" borderId="48" applyNumberFormat="0" applyAlignment="0" applyProtection="0"/>
    <xf numFmtId="0" fontId="128" fillId="73" borderId="0"/>
    <xf numFmtId="0" fontId="128" fillId="73" borderId="0"/>
    <xf numFmtId="0" fontId="128" fillId="76" borderId="0"/>
    <xf numFmtId="0" fontId="128" fillId="76" borderId="0"/>
    <xf numFmtId="0" fontId="62" fillId="8" borderId="44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128" fillId="76" borderId="0"/>
    <xf numFmtId="0" fontId="128" fillId="76" borderId="0"/>
    <xf numFmtId="0" fontId="128" fillId="77" borderId="0"/>
    <xf numFmtId="0" fontId="128" fillId="77" borderId="0"/>
    <xf numFmtId="0" fontId="128" fillId="77" borderId="0"/>
    <xf numFmtId="0" fontId="128" fillId="77" borderId="0"/>
    <xf numFmtId="0" fontId="128" fillId="78" borderId="0"/>
    <xf numFmtId="0" fontId="128" fillId="78" borderId="0"/>
    <xf numFmtId="0" fontId="128" fillId="78" borderId="0"/>
    <xf numFmtId="0" fontId="62" fillId="8" borderId="48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128" fillId="78" borderId="0"/>
    <xf numFmtId="0" fontId="128" fillId="79" borderId="0"/>
    <xf numFmtId="0" fontId="128" fillId="80" borderId="0"/>
    <xf numFmtId="0" fontId="130" fillId="65" borderId="0"/>
    <xf numFmtId="180" fontId="131" fillId="0" borderId="0">
      <alignment vertical="top"/>
    </xf>
    <xf numFmtId="180" fontId="132" fillId="0" borderId="0">
      <alignment horizontal="right"/>
    </xf>
    <xf numFmtId="180" fontId="132" fillId="0" borderId="0">
      <alignment horizontal="left"/>
    </xf>
    <xf numFmtId="0" fontId="133" fillId="66" borderId="0"/>
    <xf numFmtId="0" fontId="133" fillId="66" borderId="0"/>
    <xf numFmtId="0" fontId="133" fillId="66" borderId="0"/>
    <xf numFmtId="0" fontId="133" fillId="66" borderId="0"/>
    <xf numFmtId="2" fontId="134" fillId="0" borderId="0">
      <protection locked="0"/>
    </xf>
    <xf numFmtId="2" fontId="135" fillId="0" borderId="0">
      <protection locked="0"/>
    </xf>
    <xf numFmtId="0" fontId="59" fillId="7" borderId="42" applyNumberFormat="0" applyAlignment="0" applyProtection="0"/>
    <xf numFmtId="0" fontId="136" fillId="0" borderId="0"/>
    <xf numFmtId="0" fontId="137" fillId="0" borderId="0"/>
    <xf numFmtId="0" fontId="138" fillId="70" borderId="50"/>
    <xf numFmtId="0" fontId="138" fillId="70" borderId="50"/>
    <xf numFmtId="0" fontId="138" fillId="70" borderId="50"/>
    <xf numFmtId="0" fontId="138" fillId="70" borderId="50"/>
    <xf numFmtId="0" fontId="138" fillId="70" borderId="50"/>
    <xf numFmtId="0" fontId="139" fillId="0" borderId="0">
      <alignment vertical="center"/>
    </xf>
    <xf numFmtId="0" fontId="140" fillId="83" borderId="51"/>
    <xf numFmtId="0" fontId="140" fillId="83" borderId="51"/>
    <xf numFmtId="0" fontId="140" fillId="83" borderId="51"/>
    <xf numFmtId="0" fontId="140" fillId="83" borderId="51"/>
    <xf numFmtId="0" fontId="141" fillId="0" borderId="52"/>
    <xf numFmtId="0" fontId="141" fillId="0" borderId="52"/>
    <xf numFmtId="0" fontId="141" fillId="0" borderId="52"/>
    <xf numFmtId="0" fontId="141" fillId="0" borderId="52"/>
    <xf numFmtId="0" fontId="59" fillId="7" borderId="46" applyNumberFormat="0" applyAlignment="0" applyProtection="0"/>
    <xf numFmtId="0" fontId="59" fillId="8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140" fillId="83" borderId="51"/>
    <xf numFmtId="4" fontId="127" fillId="0" borderId="0"/>
    <xf numFmtId="181" fontId="142" fillId="0" borderId="0"/>
    <xf numFmtId="181" fontId="142" fillId="0" borderId="0"/>
    <xf numFmtId="3" fontId="127" fillId="0" borderId="0"/>
    <xf numFmtId="182" fontId="127" fillId="0" borderId="0"/>
    <xf numFmtId="0" fontId="127" fillId="0" borderId="0"/>
    <xf numFmtId="0" fontId="127" fillId="0" borderId="0"/>
    <xf numFmtId="168" fontId="127" fillId="0" borderId="0"/>
    <xf numFmtId="183" fontId="127" fillId="0" borderId="0"/>
    <xf numFmtId="0" fontId="128" fillId="79" borderId="0"/>
    <xf numFmtId="0" fontId="128" fillId="79" borderId="0"/>
    <xf numFmtId="0" fontId="128" fillId="79" borderId="0"/>
    <xf numFmtId="0" fontId="128" fillId="79" borderId="0"/>
    <xf numFmtId="0" fontId="59" fillId="8" borderId="46" applyNumberFormat="0" applyAlignment="0" applyProtection="0"/>
    <xf numFmtId="0" fontId="59" fillId="7" borderId="46" applyNumberFormat="0" applyAlignment="0" applyProtection="0"/>
    <xf numFmtId="0" fontId="59" fillId="7" borderId="46" applyNumberFormat="0" applyAlignment="0" applyProtection="0"/>
    <xf numFmtId="0" fontId="59" fillId="7" borderId="46" applyNumberFormat="0" applyAlignment="0" applyProtection="0"/>
    <xf numFmtId="0" fontId="128" fillId="80" borderId="0"/>
    <xf numFmtId="0" fontId="128" fillId="80" borderId="0"/>
    <xf numFmtId="0" fontId="128" fillId="80" borderId="0"/>
    <xf numFmtId="0" fontId="128" fillId="80" borderId="0"/>
    <xf numFmtId="0" fontId="128" fillId="81" borderId="0"/>
    <xf numFmtId="0" fontId="128" fillId="81" borderId="0"/>
    <xf numFmtId="0" fontId="128" fillId="81" borderId="0"/>
    <xf numFmtId="0" fontId="128" fillId="81" borderId="0"/>
    <xf numFmtId="0" fontId="128" fillId="76" borderId="0"/>
    <xf numFmtId="0" fontId="128" fillId="76" borderId="0"/>
    <xf numFmtId="0" fontId="128" fillId="77" borderId="0"/>
    <xf numFmtId="0" fontId="128" fillId="82" borderId="0"/>
    <xf numFmtId="0" fontId="128" fillId="82" borderId="0"/>
    <xf numFmtId="0" fontId="128" fillId="82" borderId="0"/>
    <xf numFmtId="0" fontId="128" fillId="82" borderId="0"/>
    <xf numFmtId="0" fontId="47" fillId="0" borderId="0"/>
    <xf numFmtId="0" fontId="143" fillId="69" borderId="50"/>
    <xf numFmtId="0" fontId="143" fillId="69" borderId="50"/>
    <xf numFmtId="0" fontId="143" fillId="69" borderId="50"/>
    <xf numFmtId="0" fontId="143" fillId="70" borderId="50"/>
    <xf numFmtId="184" fontId="142" fillId="0" borderId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142" fillId="0" borderId="0"/>
    <xf numFmtId="0" fontId="144" fillId="0" borderId="0"/>
    <xf numFmtId="0" fontId="145" fillId="0" borderId="53">
      <alignment horizontal="center"/>
    </xf>
    <xf numFmtId="2" fontId="127" fillId="0" borderId="0"/>
    <xf numFmtId="0" fontId="146" fillId="0" borderId="0">
      <alignment horizontal="left"/>
    </xf>
    <xf numFmtId="0" fontId="133" fillId="66" borderId="0"/>
    <xf numFmtId="0" fontId="147" fillId="0" borderId="0">
      <alignment horizontal="center"/>
    </xf>
    <xf numFmtId="0" fontId="148" fillId="0" borderId="54"/>
    <xf numFmtId="0" fontId="149" fillId="0" borderId="55"/>
    <xf numFmtId="0" fontId="150" fillId="0" borderId="56"/>
    <xf numFmtId="0" fontId="150" fillId="0" borderId="0"/>
    <xf numFmtId="9" fontId="47" fillId="0" borderId="0" applyFont="0" applyFill="0" applyBorder="0" applyAlignment="0" applyProtection="0"/>
    <xf numFmtId="0" fontId="147" fillId="0" borderId="0">
      <alignment horizontal="center" textRotation="90"/>
    </xf>
    <xf numFmtId="0" fontId="130" fillId="65" borderId="0"/>
    <xf numFmtId="0" fontId="130" fillId="65" borderId="0"/>
    <xf numFmtId="0" fontId="130" fillId="65" borderId="0"/>
    <xf numFmtId="0" fontId="130" fillId="65" borderId="0"/>
    <xf numFmtId="0" fontId="129" fillId="0" borderId="0"/>
    <xf numFmtId="0" fontId="143" fillId="69" borderId="50"/>
    <xf numFmtId="171" fontId="127" fillId="0" borderId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141" fillId="0" borderId="52"/>
    <xf numFmtId="185" fontId="142" fillId="0" borderId="0"/>
    <xf numFmtId="182" fontId="127" fillId="0" borderId="0"/>
    <xf numFmtId="0" fontId="151" fillId="84" borderId="0"/>
    <xf numFmtId="0" fontId="151" fillId="84" borderId="0"/>
    <xf numFmtId="0" fontId="151" fillId="84" borderId="0"/>
    <xf numFmtId="0" fontId="151" fillId="84" borderId="0"/>
    <xf numFmtId="0" fontId="151" fillId="84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7" fillId="0" borderId="0"/>
    <xf numFmtId="0" fontId="12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85" borderId="57"/>
    <xf numFmtId="0" fontId="142" fillId="85" borderId="57"/>
    <xf numFmtId="0" fontId="142" fillId="85" borderId="57"/>
    <xf numFmtId="0" fontId="142" fillId="85" borderId="57"/>
    <xf numFmtId="0" fontId="142" fillId="85" borderId="57"/>
    <xf numFmtId="0" fontId="152" fillId="70" borderId="58"/>
    <xf numFmtId="173" fontId="134" fillId="0" borderId="0">
      <protection locked="0"/>
    </xf>
    <xf numFmtId="186" fontId="134" fillId="0" borderId="0">
      <protection locked="0"/>
    </xf>
    <xf numFmtId="9" fontId="142" fillId="0" borderId="0"/>
    <xf numFmtId="9" fontId="153" fillId="0" borderId="0"/>
    <xf numFmtId="9" fontId="127" fillId="0" borderId="0"/>
    <xf numFmtId="9" fontId="142" fillId="0" borderId="0"/>
    <xf numFmtId="9" fontId="127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0" fontId="154" fillId="0" borderId="0"/>
    <xf numFmtId="187" fontId="154" fillId="0" borderId="0"/>
    <xf numFmtId="0" fontId="132" fillId="0" borderId="0"/>
    <xf numFmtId="0" fontId="152" fillId="70" borderId="58"/>
    <xf numFmtId="0" fontId="152" fillId="70" borderId="58"/>
    <xf numFmtId="0" fontId="152" fillId="70" borderId="58"/>
    <xf numFmtId="0" fontId="152" fillId="70" borderId="58"/>
    <xf numFmtId="188" fontId="127" fillId="0" borderId="0"/>
    <xf numFmtId="188" fontId="155" fillId="0" borderId="31"/>
    <xf numFmtId="175" fontId="142" fillId="0" borderId="0">
      <protection locked="0"/>
    </xf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43" fontId="47" fillId="0" borderId="0" applyFont="0" applyFill="0" applyBorder="0" applyAlignment="0" applyProtection="0"/>
    <xf numFmtId="181" fontId="127" fillId="0" borderId="0"/>
    <xf numFmtId="189" fontId="142" fillId="0" borderId="0"/>
    <xf numFmtId="181" fontId="142" fillId="0" borderId="0"/>
    <xf numFmtId="0" fontId="142" fillId="0" borderId="0"/>
    <xf numFmtId="181" fontId="142" fillId="0" borderId="0"/>
    <xf numFmtId="0" fontId="128" fillId="77" borderId="0"/>
    <xf numFmtId="180" fontId="129" fillId="0" borderId="32"/>
    <xf numFmtId="0" fontId="128" fillId="82" borderId="0"/>
    <xf numFmtId="0" fontId="128" fillId="76" borderId="0"/>
    <xf numFmtId="0" fontId="128" fillId="81" borderId="0"/>
    <xf numFmtId="0" fontId="128" fillId="77" borderId="0"/>
    <xf numFmtId="0" fontId="128" fillId="77" borderId="0"/>
    <xf numFmtId="2" fontId="127" fillId="0" borderId="0"/>
    <xf numFmtId="181" fontId="142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177" fontId="127" fillId="0" borderId="0"/>
    <xf numFmtId="178" fontId="127" fillId="0" borderId="0"/>
    <xf numFmtId="0" fontId="157" fillId="0" borderId="0"/>
    <xf numFmtId="0" fontId="158" fillId="0" borderId="59"/>
    <xf numFmtId="0" fontId="148" fillId="0" borderId="54"/>
    <xf numFmtId="0" fontId="148" fillId="0" borderId="54"/>
    <xf numFmtId="0" fontId="148" fillId="0" borderId="54"/>
    <xf numFmtId="0" fontId="148" fillId="0" borderId="54"/>
    <xf numFmtId="0" fontId="148" fillId="0" borderId="54"/>
    <xf numFmtId="0" fontId="159" fillId="0" borderId="0"/>
    <xf numFmtId="0" fontId="157" fillId="0" borderId="0"/>
    <xf numFmtId="0" fontId="149" fillId="0" borderId="55"/>
    <xf numFmtId="0" fontId="149" fillId="0" borderId="55"/>
    <xf numFmtId="0" fontId="149" fillId="0" borderId="55"/>
    <xf numFmtId="0" fontId="149" fillId="0" borderId="55"/>
    <xf numFmtId="0" fontId="150" fillId="0" borderId="56"/>
    <xf numFmtId="0" fontId="150" fillId="0" borderId="56"/>
    <xf numFmtId="0" fontId="150" fillId="0" borderId="56"/>
    <xf numFmtId="0" fontId="150" fillId="0" borderId="56"/>
    <xf numFmtId="0" fontId="150" fillId="0" borderId="0"/>
    <xf numFmtId="0" fontId="150" fillId="0" borderId="0"/>
    <xf numFmtId="0" fontId="150" fillId="0" borderId="0"/>
    <xf numFmtId="0" fontId="15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2" fontId="160" fillId="0" borderId="0">
      <protection locked="0"/>
    </xf>
    <xf numFmtId="2" fontId="160" fillId="0" borderId="0">
      <protection locked="0"/>
    </xf>
    <xf numFmtId="0" fontId="161" fillId="0" borderId="60"/>
    <xf numFmtId="0" fontId="161" fillId="0" borderId="60"/>
    <xf numFmtId="0" fontId="161" fillId="0" borderId="60"/>
    <xf numFmtId="0" fontId="161" fillId="0" borderId="60"/>
    <xf numFmtId="186" fontId="134" fillId="0" borderId="0">
      <protection locked="0"/>
    </xf>
    <xf numFmtId="190" fontId="134" fillId="0" borderId="0">
      <protection locked="0"/>
    </xf>
    <xf numFmtId="0" fontId="142" fillId="0" borderId="0"/>
    <xf numFmtId="189" fontId="153" fillId="0" borderId="0"/>
    <xf numFmtId="181" fontId="142" fillId="0" borderId="0"/>
    <xf numFmtId="189" fontId="142" fillId="0" borderId="0"/>
    <xf numFmtId="181" fontId="142" fillId="0" borderId="0"/>
    <xf numFmtId="189" fontId="142" fillId="0" borderId="0"/>
    <xf numFmtId="3" fontId="127" fillId="0" borderId="0"/>
    <xf numFmtId="0" fontId="156" fillId="0" borderId="0"/>
    <xf numFmtId="0" fontId="6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58" fillId="0" borderId="59"/>
    <xf numFmtId="0" fontId="53" fillId="0" borderId="0"/>
    <xf numFmtId="4" fontId="127" fillId="0" borderId="0"/>
    <xf numFmtId="0" fontId="47" fillId="0" borderId="0"/>
    <xf numFmtId="4" fontId="127" fillId="0" borderId="0"/>
    <xf numFmtId="0" fontId="158" fillId="0" borderId="59"/>
    <xf numFmtId="0" fontId="109" fillId="0" borderId="0"/>
    <xf numFmtId="176" fontId="52" fillId="0" borderId="0" applyFill="0" applyBorder="0" applyAlignment="0" applyProtection="0"/>
    <xf numFmtId="0" fontId="162" fillId="86" borderId="0" applyBorder="0" applyProtection="0"/>
    <xf numFmtId="0" fontId="47" fillId="0" borderId="0"/>
    <xf numFmtId="0" fontId="47" fillId="39" borderId="40" applyNumberFormat="0" applyFont="0" applyAlignment="0" applyProtection="0"/>
    <xf numFmtId="0" fontId="52" fillId="0" borderId="0"/>
    <xf numFmtId="0" fontId="47" fillId="0" borderId="0"/>
    <xf numFmtId="9" fontId="47" fillId="0" borderId="0" applyFont="0" applyFill="0" applyBorder="0" applyAlignment="0" applyProtection="0"/>
    <xf numFmtId="0" fontId="47" fillId="39" borderId="40" applyNumberFormat="0" applyFont="0" applyAlignment="0" applyProtection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109" fillId="0" borderId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9" fillId="7" borderId="70" applyNumberFormat="0" applyAlignment="0" applyProtection="0"/>
    <xf numFmtId="0" fontId="59" fillId="8" borderId="70" applyNumberFormat="0" applyAlignment="0" applyProtection="0"/>
    <xf numFmtId="0" fontId="59" fillId="7" borderId="70" applyNumberFormat="0" applyAlignment="0" applyProtection="0"/>
    <xf numFmtId="0" fontId="59" fillId="7" borderId="70" applyNumberFormat="0" applyAlignment="0" applyProtection="0"/>
    <xf numFmtId="0" fontId="59" fillId="7" borderId="70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8" borderId="66" applyNumberFormat="0" applyAlignment="0" applyProtection="0"/>
    <xf numFmtId="0" fontId="59" fillId="7" borderId="66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46" fillId="0" borderId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62" fillId="8" borderId="68" applyNumberFormat="0" applyAlignment="0" applyProtection="0"/>
    <xf numFmtId="9" fontId="46" fillId="0" borderId="0" applyFont="0" applyFill="0" applyBorder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90" fillId="0" borderId="0"/>
    <xf numFmtId="176" fontId="90" fillId="0" borderId="0" applyBorder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163" fillId="0" borderId="0"/>
    <xf numFmtId="0" fontId="59" fillId="7" borderId="87" applyNumberFormat="0" applyAlignment="0" applyProtection="0"/>
    <xf numFmtId="0" fontId="59" fillId="7" borderId="87" applyNumberFormat="0" applyAlignment="0" applyProtection="0"/>
    <xf numFmtId="0" fontId="59" fillId="7" borderId="87" applyNumberFormat="0" applyAlignment="0" applyProtection="0"/>
    <xf numFmtId="0" fontId="59" fillId="8" borderId="87" applyNumberFormat="0" applyAlignment="0" applyProtection="0"/>
    <xf numFmtId="0" fontId="59" fillId="7" borderId="87" applyNumberFormat="0" applyAlignment="0" applyProtection="0"/>
    <xf numFmtId="0" fontId="45" fillId="0" borderId="0"/>
    <xf numFmtId="194" fontId="127" fillId="0" borderId="0"/>
    <xf numFmtId="194" fontId="127" fillId="0" borderId="0"/>
    <xf numFmtId="194" fontId="127" fillId="0" borderId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9" fontId="45" fillId="0" borderId="0" applyFont="0" applyFill="0" applyBorder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62" fillId="8" borderId="89" applyNumberFormat="0" applyAlignment="0" applyProtection="0"/>
    <xf numFmtId="0" fontId="164" fillId="0" borderId="74"/>
    <xf numFmtId="0" fontId="165" fillId="0" borderId="0">
      <alignment vertical="top"/>
    </xf>
    <xf numFmtId="0" fontId="166" fillId="0" borderId="0">
      <alignment horizontal="right"/>
    </xf>
    <xf numFmtId="0" fontId="166" fillId="0" borderId="0">
      <alignment horizontal="left"/>
    </xf>
    <xf numFmtId="0" fontId="62" fillId="8" borderId="89" applyNumberFormat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192" fontId="134" fillId="0" borderId="0">
      <protection locked="0"/>
    </xf>
    <xf numFmtId="192" fontId="135" fillId="0" borderId="0">
      <protection locked="0"/>
    </xf>
    <xf numFmtId="191" fontId="167" fillId="0" borderId="0"/>
    <xf numFmtId="191" fontId="168" fillId="0" borderId="0"/>
    <xf numFmtId="0" fontId="62" fillId="8" borderId="89" applyNumberFormat="0" applyAlignment="0" applyProtection="0"/>
    <xf numFmtId="191" fontId="169" fillId="0" borderId="0">
      <alignment vertical="center"/>
    </xf>
    <xf numFmtId="0" fontId="140" fillId="83" borderId="58"/>
    <xf numFmtId="0" fontId="140" fillId="83" borderId="58"/>
    <xf numFmtId="0" fontId="140" fillId="83" borderId="58"/>
    <xf numFmtId="0" fontId="140" fillId="83" borderId="58"/>
    <xf numFmtId="0" fontId="141" fillId="0" borderId="75"/>
    <xf numFmtId="0" fontId="141" fillId="0" borderId="75"/>
    <xf numFmtId="0" fontId="141" fillId="0" borderId="75"/>
    <xf numFmtId="0" fontId="141" fillId="0" borderId="75"/>
    <xf numFmtId="0" fontId="140" fillId="83" borderId="58"/>
    <xf numFmtId="194" fontId="127" fillId="0" borderId="0"/>
    <xf numFmtId="195" fontId="170" fillId="0" borderId="0"/>
    <xf numFmtId="195" fontId="170" fillId="0" borderId="0"/>
    <xf numFmtId="193" fontId="127" fillId="0" borderId="0"/>
    <xf numFmtId="196" fontId="127" fillId="0" borderId="0"/>
    <xf numFmtId="191" fontId="127" fillId="0" borderId="0"/>
    <xf numFmtId="191" fontId="127" fillId="0" borderId="0"/>
    <xf numFmtId="191" fontId="176" fillId="0" borderId="81"/>
    <xf numFmtId="191" fontId="176" fillId="0" borderId="81"/>
    <xf numFmtId="197" fontId="170" fillId="0" borderId="0"/>
    <xf numFmtId="191" fontId="170" fillId="0" borderId="0"/>
    <xf numFmtId="191" fontId="171" fillId="0" borderId="76">
      <alignment horizontal="center"/>
    </xf>
    <xf numFmtId="192" fontId="127" fillId="0" borderId="0"/>
    <xf numFmtId="192" fontId="127" fillId="0" borderId="0"/>
    <xf numFmtId="191" fontId="172" fillId="0" borderId="0">
      <alignment horizontal="left"/>
    </xf>
    <xf numFmtId="0" fontId="173" fillId="0" borderId="0">
      <alignment horizontal="center"/>
    </xf>
    <xf numFmtId="0" fontId="148" fillId="0" borderId="77"/>
    <xf numFmtId="0" fontId="149" fillId="0" borderId="78"/>
    <xf numFmtId="0" fontId="150" fillId="0" borderId="79"/>
    <xf numFmtId="0" fontId="173" fillId="0" borderId="0">
      <alignment horizontal="center" textRotation="90"/>
    </xf>
    <xf numFmtId="191" fontId="164" fillId="0" borderId="0"/>
    <xf numFmtId="0" fontId="141" fillId="0" borderId="75"/>
    <xf numFmtId="185" fontId="170" fillId="0" borderId="0"/>
    <xf numFmtId="196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7" fillId="0" borderId="0"/>
    <xf numFmtId="191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0" fontId="170" fillId="85" borderId="57"/>
    <xf numFmtId="0" fontId="170" fillId="85" borderId="57"/>
    <xf numFmtId="0" fontId="170" fillId="85" borderId="57"/>
    <xf numFmtId="0" fontId="170" fillId="85" borderId="57"/>
    <xf numFmtId="0" fontId="170" fillId="85" borderId="57"/>
    <xf numFmtId="198" fontId="170" fillId="0" borderId="0"/>
    <xf numFmtId="198" fontId="163" fillId="0" borderId="0"/>
    <xf numFmtId="198" fontId="127" fillId="0" borderId="0"/>
    <xf numFmtId="198" fontId="170" fillId="0" borderId="0"/>
    <xf numFmtId="198" fontId="127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0" fontId="174" fillId="0" borderId="0"/>
    <xf numFmtId="187" fontId="174" fillId="0" borderId="0"/>
    <xf numFmtId="191" fontId="166" fillId="0" borderId="0"/>
    <xf numFmtId="199" fontId="127" fillId="0" borderId="0"/>
    <xf numFmtId="199" fontId="175" fillId="0" borderId="80"/>
    <xf numFmtId="175" fontId="170" fillId="0" borderId="0">
      <protection locked="0"/>
    </xf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27" fillId="0" borderId="0"/>
    <xf numFmtId="200" fontId="170" fillId="0" borderId="0"/>
    <xf numFmtId="195" fontId="170" fillId="0" borderId="0"/>
    <xf numFmtId="191" fontId="170" fillId="0" borderId="0"/>
    <xf numFmtId="195" fontId="170" fillId="0" borderId="0"/>
    <xf numFmtId="195" fontId="170" fillId="0" borderId="0"/>
    <xf numFmtId="191" fontId="176" fillId="0" borderId="81"/>
    <xf numFmtId="0" fontId="148" fillId="0" borderId="77"/>
    <xf numFmtId="0" fontId="148" fillId="0" borderId="77"/>
    <xf numFmtId="0" fontId="148" fillId="0" borderId="77"/>
    <xf numFmtId="0" fontId="148" fillId="0" borderId="77"/>
    <xf numFmtId="0" fontId="148" fillId="0" borderId="77"/>
    <xf numFmtId="0" fontId="149" fillId="0" borderId="78"/>
    <xf numFmtId="0" fontId="149" fillId="0" borderId="78"/>
    <xf numFmtId="0" fontId="149" fillId="0" borderId="78"/>
    <xf numFmtId="0" fontId="149" fillId="0" borderId="78"/>
    <xf numFmtId="0" fontId="150" fillId="0" borderId="79"/>
    <xf numFmtId="0" fontId="150" fillId="0" borderId="79"/>
    <xf numFmtId="0" fontId="150" fillId="0" borderId="79"/>
    <xf numFmtId="0" fontId="150" fillId="0" borderId="79"/>
    <xf numFmtId="43" fontId="45" fillId="0" borderId="0" applyFont="0" applyFill="0" applyBorder="0" applyAlignment="0" applyProtection="0"/>
    <xf numFmtId="192" fontId="160" fillId="0" borderId="0">
      <protection locked="0"/>
    </xf>
    <xf numFmtId="192" fontId="160" fillId="0" borderId="0">
      <protection locked="0"/>
    </xf>
    <xf numFmtId="0" fontId="161" fillId="0" borderId="82"/>
    <xf numFmtId="0" fontId="161" fillId="0" borderId="82"/>
    <xf numFmtId="0" fontId="161" fillId="0" borderId="82"/>
    <xf numFmtId="0" fontId="161" fillId="0" borderId="82"/>
    <xf numFmtId="0" fontId="56" fillId="8" borderId="87" applyNumberFormat="0" applyAlignment="0" applyProtection="0"/>
    <xf numFmtId="191" fontId="170" fillId="0" borderId="0"/>
    <xf numFmtId="200" fontId="163" fillId="0" borderId="0"/>
    <xf numFmtId="195" fontId="170" fillId="0" borderId="0"/>
    <xf numFmtId="200" fontId="170" fillId="0" borderId="0"/>
    <xf numFmtId="195" fontId="170" fillId="0" borderId="0"/>
    <xf numFmtId="200" fontId="170" fillId="0" borderId="0"/>
    <xf numFmtId="193" fontId="127" fillId="0" borderId="0"/>
    <xf numFmtId="0" fontId="59" fillId="7" borderId="83" applyNumberFormat="0" applyAlignment="0" applyProtection="0"/>
    <xf numFmtId="0" fontId="59" fillId="7" borderId="83" applyNumberFormat="0" applyAlignment="0" applyProtection="0"/>
    <xf numFmtId="0" fontId="59" fillId="7" borderId="83" applyNumberFormat="0" applyAlignment="0" applyProtection="0"/>
    <xf numFmtId="0" fontId="59" fillId="8" borderId="83" applyNumberFormat="0" applyAlignment="0" applyProtection="0"/>
    <xf numFmtId="0" fontId="59" fillId="7" borderId="83" applyNumberFormat="0" applyAlignment="0" applyProtection="0"/>
    <xf numFmtId="194" fontId="127" fillId="0" borderId="0"/>
    <xf numFmtId="194" fontId="127" fillId="0" borderId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191" fontId="176" fillId="0" borderId="81"/>
    <xf numFmtId="191" fontId="176" fillId="0" borderId="81"/>
    <xf numFmtId="191" fontId="176" fillId="0" borderId="81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44" fillId="0" borderId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44" fillId="0" borderId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9" fontId="44" fillId="0" borderId="0" applyFont="0" applyFill="0" applyBorder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177" fillId="0" borderId="0"/>
    <xf numFmtId="0" fontId="52" fillId="0" borderId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43" fontId="42" fillId="0" borderId="0" applyFont="0" applyFill="0" applyBorder="0" applyAlignment="0" applyProtection="0"/>
    <xf numFmtId="0" fontId="56" fillId="8" borderId="91" applyNumberFormat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41" fillId="0" borderId="0"/>
    <xf numFmtId="0" fontId="52" fillId="0" borderId="0"/>
    <xf numFmtId="0" fontId="41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9" fillId="7" borderId="98" applyNumberFormat="0" applyAlignment="0" applyProtection="0"/>
    <xf numFmtId="0" fontId="59" fillId="8" borderId="98" applyNumberFormat="0" applyAlignment="0" applyProtection="0"/>
    <xf numFmtId="0" fontId="59" fillId="7" borderId="98" applyNumberFormat="0" applyAlignment="0" applyProtection="0"/>
    <xf numFmtId="0" fontId="59" fillId="7" borderId="98" applyNumberFormat="0" applyAlignment="0" applyProtection="0"/>
    <xf numFmtId="0" fontId="59" fillId="7" borderId="98" applyNumberFormat="0" applyAlignment="0" applyProtection="0"/>
    <xf numFmtId="0" fontId="39" fillId="0" borderId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70" fillId="0" borderId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90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1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86" fillId="3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81" fillId="90" borderId="98" applyNumberFormat="0" applyProtection="0"/>
    <xf numFmtId="0" fontId="82" fillId="92" borderId="3" applyNumberFormat="0" applyProtection="0"/>
    <xf numFmtId="165" fontId="90" fillId="0" borderId="0" applyBorder="0" applyProtection="0"/>
    <xf numFmtId="165" fontId="90" fillId="0" borderId="0" applyBorder="0" applyProtection="0"/>
    <xf numFmtId="0" fontId="81" fillId="90" borderId="98" applyNumberFormat="0" applyProtection="0"/>
    <xf numFmtId="0" fontId="81" fillId="90" borderId="98" applyNumberFormat="0" applyProtection="0"/>
    <xf numFmtId="0" fontId="81" fillId="90" borderId="98" applyNumberFormat="0" applyProtection="0"/>
    <xf numFmtId="0" fontId="81" fillId="90" borderId="98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178" fillId="89" borderId="98" applyNumberFormat="0" applyProtection="0"/>
    <xf numFmtId="0" fontId="178" fillId="89" borderId="98" applyNumberFormat="0" applyProtection="0"/>
    <xf numFmtId="0" fontId="178" fillId="89" borderId="98" applyNumberFormat="0" applyProtection="0"/>
    <xf numFmtId="0" fontId="178" fillId="90" borderId="98" applyNumberFormat="0" applyProtection="0"/>
    <xf numFmtId="170" fontId="90" fillId="0" borderId="0" applyFill="0" applyBorder="0" applyProtection="0"/>
    <xf numFmtId="0" fontId="90" fillId="0" borderId="0" applyFill="0" applyBorder="0" applyProtection="0"/>
    <xf numFmtId="0" fontId="94" fillId="0" borderId="0" applyNumberFormat="0" applyFill="0" applyBorder="0" applyProtection="0"/>
    <xf numFmtId="0" fontId="75" fillId="4" borderId="0" applyNumberFormat="0" applyBorder="0" applyProtection="0"/>
    <xf numFmtId="0" fontId="99" fillId="0" borderId="6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72" fillId="0" borderId="0"/>
    <xf numFmtId="0" fontId="178" fillId="89" borderId="98" applyNumberFormat="0" applyProtection="0"/>
    <xf numFmtId="0" fontId="83" fillId="0" borderId="4" applyNumberFormat="0" applyFill="0" applyProtection="0"/>
    <xf numFmtId="172" fontId="90" fillId="0" borderId="0" applyFill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179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70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1" fillId="90" borderId="100" applyNumberFormat="0" applyProtection="0"/>
    <xf numFmtId="9" fontId="90" fillId="0" borderId="0" applyFill="0" applyBorder="0" applyProtection="0"/>
    <xf numFmtId="9" fontId="7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0" fontId="91" fillId="90" borderId="100" applyNumberFormat="0" applyProtection="0"/>
    <xf numFmtId="0" fontId="91" fillId="90" borderId="100" applyNumberFormat="0" applyProtection="0"/>
    <xf numFmtId="0" fontId="91" fillId="90" borderId="100" applyNumberFormat="0" applyProtection="0"/>
    <xf numFmtId="0" fontId="91" fillId="90" borderId="100" applyNumberFormat="0" applyProtection="0"/>
    <xf numFmtId="201" fontId="70" fillId="0" borderId="0"/>
    <xf numFmtId="201" fontId="92" fillId="0" borderId="13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0" fillId="0" borderId="0"/>
    <xf numFmtId="165" fontId="90" fillId="0" borderId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03" fillId="0" borderId="0" applyNumberFormat="0" applyFill="0" applyBorder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180" fillId="0" borderId="0" applyNumberFormat="0" applyFill="0" applyBorder="0" applyProtection="0"/>
    <xf numFmtId="0" fontId="103" fillId="0" borderId="0" applyNumberFormat="0" applyFill="0" applyBorder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176" fontId="7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3" fillId="0" borderId="0" applyNumberFormat="0" applyFill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181" fillId="0" borderId="0"/>
    <xf numFmtId="0" fontId="181" fillId="0" borderId="0"/>
    <xf numFmtId="0" fontId="53" fillId="93" borderId="0" applyNumberFormat="0" applyBorder="0" applyAlignment="0" applyProtection="0"/>
    <xf numFmtId="0" fontId="53" fillId="88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9" fontId="182" fillId="0" borderId="0" applyFill="0" applyBorder="0" applyAlignment="0" applyProtection="0"/>
    <xf numFmtId="176" fontId="182" fillId="0" borderId="0" applyFill="0" applyBorder="0" applyAlignment="0" applyProtection="0"/>
    <xf numFmtId="0" fontId="183" fillId="0" borderId="0"/>
    <xf numFmtId="0" fontId="1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7" fillId="23" borderId="98" applyNumberFormat="0" applyAlignment="0" applyProtection="0"/>
    <xf numFmtId="0" fontId="1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9" fillId="4" borderId="0" applyNumberFormat="0" applyBorder="0" applyAlignment="0" applyProtection="0"/>
    <xf numFmtId="0" fontId="190" fillId="23" borderId="0" applyNumberFormat="0" applyBorder="0" applyAlignment="0" applyProtection="0"/>
    <xf numFmtId="0" fontId="191" fillId="7" borderId="0" applyNumberFormat="0" applyBorder="0" applyAlignment="0" applyProtection="0"/>
    <xf numFmtId="0" fontId="191" fillId="0" borderId="0" applyNumberFormat="0" applyFill="0" applyBorder="0" applyAlignment="0" applyProtection="0"/>
    <xf numFmtId="0" fontId="192" fillId="95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96" borderId="0" applyNumberFormat="0" applyBorder="0" applyAlignment="0" applyProtection="0"/>
    <xf numFmtId="0" fontId="194" fillId="97" borderId="0" applyNumberFormat="0" applyBorder="0" applyAlignment="0" applyProtection="0"/>
    <xf numFmtId="0" fontId="193" fillId="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9" fillId="7" borderId="103" applyNumberFormat="0" applyAlignment="0" applyProtection="0"/>
    <xf numFmtId="0" fontId="59" fillId="8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33" fillId="0" borderId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181" fillId="98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4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86" borderId="0" applyBorder="0" applyProtection="0"/>
    <xf numFmtId="164" fontId="72" fillId="0" borderId="107"/>
    <xf numFmtId="0" fontId="195" fillId="99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7" fillId="0" borderId="0"/>
    <xf numFmtId="0" fontId="198" fillId="0" borderId="0"/>
    <xf numFmtId="2" fontId="199" fillId="0" borderId="0">
      <protection locked="0"/>
    </xf>
    <xf numFmtId="2" fontId="200" fillId="0" borderId="0">
      <protection locked="0"/>
    </xf>
    <xf numFmtId="0" fontId="201" fillId="104" borderId="50" applyProtection="0"/>
    <xf numFmtId="0" fontId="202" fillId="115" borderId="51" applyProtection="0"/>
    <xf numFmtId="4" fontId="181" fillId="0" borderId="0"/>
    <xf numFmtId="3" fontId="181" fillId="0" borderId="0"/>
    <xf numFmtId="167" fontId="181" fillId="0" borderId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204" fillId="103" borderId="50" applyProtection="0"/>
    <xf numFmtId="0" fontId="204" fillId="103" borderId="50" applyProtection="0"/>
    <xf numFmtId="0" fontId="204" fillId="103" borderId="50" applyProtection="0"/>
    <xf numFmtId="0" fontId="204" fillId="104" borderId="50" applyProtection="0"/>
    <xf numFmtId="170" fontId="90" fillId="0" borderId="0" applyBorder="0" applyProtection="0"/>
    <xf numFmtId="0" fontId="90" fillId="0" borderId="0" applyBorder="0" applyProtection="0"/>
    <xf numFmtId="0" fontId="205" fillId="0" borderId="0" applyBorder="0" applyProtection="0"/>
    <xf numFmtId="0" fontId="84" fillId="0" borderId="108">
      <alignment horizontal="center"/>
    </xf>
    <xf numFmtId="2" fontId="181" fillId="0" borderId="0"/>
    <xf numFmtId="2" fontId="181" fillId="0" borderId="0"/>
    <xf numFmtId="0" fontId="196" fillId="100" borderId="0" applyBorder="0" applyProtection="0"/>
    <xf numFmtId="0" fontId="206" fillId="0" borderId="109" applyProtection="0"/>
    <xf numFmtId="0" fontId="207" fillId="0" borderId="110" applyProtection="0"/>
    <xf numFmtId="0" fontId="208" fillId="0" borderId="79" applyProtection="0"/>
    <xf numFmtId="0" fontId="208" fillId="0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204" fillId="103" borderId="50" applyProtection="0"/>
    <xf numFmtId="171" fontId="181" fillId="0" borderId="0"/>
    <xf numFmtId="0" fontId="203" fillId="0" borderId="52" applyProtection="0"/>
    <xf numFmtId="172" fontId="90" fillId="0" borderId="0" applyBorder="0" applyProtection="0"/>
    <xf numFmtId="167" fontId="181" fillId="0" borderId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181" fillId="0" borderId="0"/>
    <xf numFmtId="0" fontId="181" fillId="0" borderId="0"/>
    <xf numFmtId="0" fontId="181" fillId="0" borderId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210" fillId="104" borderId="58" applyProtection="0"/>
    <xf numFmtId="173" fontId="199" fillId="0" borderId="0">
      <protection locked="0"/>
    </xf>
    <xf numFmtId="174" fontId="199" fillId="0" borderId="0">
      <protection locked="0"/>
    </xf>
    <xf numFmtId="9" fontId="90" fillId="0" borderId="0" applyBorder="0" applyProtection="0"/>
    <xf numFmtId="9" fontId="179" fillId="0" borderId="0" applyBorder="0" applyProtection="0"/>
    <xf numFmtId="9" fontId="181" fillId="0" borderId="0"/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201" fontId="181" fillId="0" borderId="0"/>
    <xf numFmtId="201" fontId="92" fillId="0" borderId="111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81" fillId="0" borderId="0"/>
    <xf numFmtId="176" fontId="90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7" fontId="181" fillId="0" borderId="0"/>
    <xf numFmtId="178" fontId="181" fillId="0" borderId="0"/>
    <xf numFmtId="0" fontId="212" fillId="0" borderId="0" applyBorder="0" applyProtection="0"/>
    <xf numFmtId="0" fontId="95" fillId="0" borderId="112"/>
    <xf numFmtId="2" fontId="213" fillId="0" borderId="0">
      <protection locked="0"/>
    </xf>
    <xf numFmtId="2" fontId="213" fillId="0" borderId="0">
      <protection locked="0"/>
    </xf>
    <xf numFmtId="0" fontId="214" fillId="0" borderId="60" applyProtection="0"/>
    <xf numFmtId="0" fontId="214" fillId="0" borderId="60" applyProtection="0"/>
    <xf numFmtId="0" fontId="214" fillId="0" borderId="60" applyProtection="0"/>
    <xf numFmtId="0" fontId="214" fillId="0" borderId="60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15" fillId="0" borderId="0" applyBorder="0" applyProtection="0"/>
    <xf numFmtId="0" fontId="212" fillId="0" borderId="0" applyBorder="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174" fontId="199" fillId="0" borderId="0">
      <protection locked="0"/>
    </xf>
    <xf numFmtId="179" fontId="199" fillId="0" borderId="0">
      <protection locked="0"/>
    </xf>
    <xf numFmtId="176" fontId="179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81" fillId="0" borderId="0"/>
    <xf numFmtId="0" fontId="211" fillId="0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79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8" borderId="113" applyNumberFormat="0" applyAlignment="0" applyProtection="0"/>
    <xf numFmtId="0" fontId="59" fillId="7" borderId="113" applyNumberFormat="0" applyAlignment="0" applyProtection="0"/>
    <xf numFmtId="0" fontId="22" fillId="0" borderId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62" fillId="8" borderId="115" applyNumberFormat="0" applyAlignment="0" applyProtection="0"/>
    <xf numFmtId="9" fontId="22" fillId="0" borderId="0" applyFont="0" applyFill="0" applyBorder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6" fillId="0" borderId="0"/>
    <xf numFmtId="176" fontId="90" fillId="0" borderId="0" applyBorder="0" applyProtection="0"/>
    <xf numFmtId="0" fontId="21" fillId="0" borderId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8" borderId="117" applyNumberFormat="0" applyAlignment="0" applyProtection="0"/>
    <xf numFmtId="0" fontId="59" fillId="7" borderId="117" applyNumberFormat="0" applyAlignment="0" applyProtection="0"/>
    <xf numFmtId="0" fontId="21" fillId="0" borderId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62" fillId="8" borderId="119" applyNumberFormat="0" applyAlignment="0" applyProtection="0"/>
    <xf numFmtId="9" fontId="21" fillId="0" borderId="0" applyFont="0" applyFill="0" applyBorder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7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81" fillId="0" borderId="0"/>
    <xf numFmtId="0" fontId="162" fillId="86" borderId="0" applyBorder="0" applyProtection="0"/>
    <xf numFmtId="0" fontId="181" fillId="0" borderId="0"/>
    <xf numFmtId="0" fontId="218" fillId="0" borderId="0"/>
    <xf numFmtId="0" fontId="187" fillId="23" borderId="117" applyNumberFormat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79" fillId="0" borderId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9" borderId="0" applyNumberFormat="0" applyBorder="0" applyProtection="0"/>
    <xf numFmtId="0" fontId="127" fillId="69" borderId="0" applyNumberFormat="0" applyBorder="0" applyProtection="0"/>
    <xf numFmtId="0" fontId="127" fillId="69" borderId="0" applyNumberFormat="0" applyBorder="0" applyProtection="0"/>
    <xf numFmtId="0" fontId="127" fillId="70" borderId="0" applyNumberFormat="0" applyBorder="0" applyProtection="0"/>
    <xf numFmtId="0" fontId="127" fillId="64" borderId="0" applyNumberFormat="0" applyBorder="0" applyProtection="0"/>
    <xf numFmtId="0" fontId="127" fillId="65" borderId="0" applyNumberFormat="0" applyBorder="0" applyProtection="0"/>
    <xf numFmtId="0" fontId="127" fillId="66" borderId="0" applyNumberFormat="0" applyBorder="0" applyProtection="0"/>
    <xf numFmtId="0" fontId="127" fillId="67" borderId="0" applyNumberFormat="0" applyBorder="0" applyProtection="0"/>
    <xf numFmtId="0" fontId="127" fillId="68" borderId="0" applyNumberFormat="0" applyBorder="0" applyProtection="0"/>
    <xf numFmtId="0" fontId="127" fillId="69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1" borderId="0" applyNumberFormat="0" applyBorder="0" applyProtection="0"/>
    <xf numFmtId="0" fontId="127" fillId="72" borderId="0" applyNumberFormat="0" applyBorder="0" applyProtection="0"/>
    <xf numFmtId="0" fontId="127" fillId="73" borderId="0" applyNumberFormat="0" applyBorder="0" applyProtection="0"/>
    <xf numFmtId="0" fontId="127" fillId="67" borderId="0" applyNumberFormat="0" applyBorder="0" applyProtection="0"/>
    <xf numFmtId="0" fontId="127" fillId="71" borderId="0" applyNumberFormat="0" applyBorder="0" applyProtection="0"/>
    <xf numFmtId="0" fontId="127" fillId="74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5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8" borderId="0" applyNumberFormat="0" applyBorder="0" applyProtection="0"/>
    <xf numFmtId="0" fontId="128" fillId="79" borderId="0" applyNumberFormat="0" applyBorder="0" applyProtection="0"/>
    <xf numFmtId="0" fontId="128" fillId="80" borderId="0" applyNumberFormat="0" applyBorder="0" applyProtection="0"/>
    <xf numFmtId="0" fontId="128" fillId="81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82" borderId="0" applyNumberFormat="0" applyBorder="0" applyProtection="0"/>
    <xf numFmtId="0" fontId="164" fillId="0" borderId="74" applyNumberFormat="0" applyProtection="0"/>
    <xf numFmtId="0" fontId="130" fillId="65" borderId="0" applyNumberFormat="0" applyBorder="0" applyProtection="0"/>
    <xf numFmtId="0" fontId="165" fillId="0" borderId="0" applyNumberFormat="0" applyBorder="0" applyProtection="0">
      <alignment vertical="top"/>
    </xf>
    <xf numFmtId="0" fontId="166" fillId="0" borderId="0" applyNumberFormat="0" applyBorder="0" applyProtection="0">
      <alignment horizontal="right"/>
    </xf>
    <xf numFmtId="0" fontId="166" fillId="0" borderId="0" applyNumberFormat="0" applyBorder="0" applyProtection="0">
      <alignment horizontal="left"/>
    </xf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8" fillId="70" borderId="50" applyNumberFormat="0" applyProtection="0"/>
    <xf numFmtId="0" fontId="138" fillId="70" borderId="50" applyNumberFormat="0" applyProtection="0"/>
    <xf numFmtId="0" fontId="138" fillId="70" borderId="50" applyNumberFormat="0" applyProtection="0"/>
    <xf numFmtId="0" fontId="138" fillId="70" borderId="50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1" fillId="0" borderId="75" applyNumberFormat="0" applyProtection="0"/>
    <xf numFmtId="0" fontId="141" fillId="0" borderId="75" applyNumberFormat="0" applyProtection="0"/>
    <xf numFmtId="0" fontId="141" fillId="0" borderId="75" applyNumberFormat="0" applyProtection="0"/>
    <xf numFmtId="0" fontId="141" fillId="0" borderId="75" applyNumberFormat="0" applyProtection="0"/>
    <xf numFmtId="191" fontId="167" fillId="0" borderId="0" applyBorder="0" applyProtection="0"/>
    <xf numFmtId="191" fontId="168" fillId="0" borderId="0" applyBorder="0" applyProtection="0"/>
    <xf numFmtId="192" fontId="134" fillId="0" borderId="0" applyBorder="0">
      <protection locked="0"/>
    </xf>
    <xf numFmtId="192" fontId="135" fillId="0" borderId="0" applyBorder="0">
      <protection locked="0"/>
    </xf>
    <xf numFmtId="0" fontId="138" fillId="70" borderId="50" applyNumberFormat="0" applyProtection="0"/>
    <xf numFmtId="191" fontId="169" fillId="0" borderId="0" applyBorder="0" applyProtection="0">
      <alignment vertical="center"/>
    </xf>
    <xf numFmtId="0" fontId="140" fillId="83" borderId="58" applyNumberFormat="0" applyProtection="0"/>
    <xf numFmtId="194" fontId="127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3" fontId="127" fillId="0" borderId="0" applyBorder="0" applyProtection="0"/>
    <xf numFmtId="196" fontId="127" fillId="0" borderId="0" applyBorder="0" applyProtection="0"/>
    <xf numFmtId="191" fontId="127" fillId="0" borderId="0" applyBorder="0" applyProtection="0"/>
    <xf numFmtId="191" fontId="127" fillId="0" borderId="0" applyBorder="0" applyProtection="0"/>
    <xf numFmtId="168" fontId="127" fillId="0" borderId="0" applyBorder="0" applyProtection="0"/>
    <xf numFmtId="183" fontId="127" fillId="0" borderId="0" applyBorder="0" applyProtection="0"/>
    <xf numFmtId="0" fontId="143" fillId="69" borderId="50" applyNumberFormat="0" applyProtection="0"/>
    <xf numFmtId="0" fontId="143" fillId="69" borderId="50" applyNumberFormat="0" applyProtection="0"/>
    <xf numFmtId="0" fontId="143" fillId="69" borderId="50" applyNumberFormat="0" applyProtection="0"/>
    <xf numFmtId="0" fontId="143" fillId="70" borderId="50" applyNumberFormat="0" applyProtection="0"/>
    <xf numFmtId="197" fontId="170" fillId="0" borderId="0" applyBorder="0" applyProtection="0"/>
    <xf numFmtId="191" fontId="170" fillId="0" borderId="0" applyBorder="0" applyProtection="0"/>
    <xf numFmtId="0" fontId="144" fillId="0" borderId="0" applyNumberFormat="0" applyBorder="0" applyProtection="0"/>
    <xf numFmtId="191" fontId="171" fillId="0" borderId="76" applyProtection="0">
      <alignment horizontal="center"/>
    </xf>
    <xf numFmtId="192" fontId="127" fillId="0" borderId="0" applyBorder="0" applyProtection="0"/>
    <xf numFmtId="192" fontId="127" fillId="0" borderId="0" applyBorder="0" applyProtection="0"/>
    <xf numFmtId="191" fontId="172" fillId="0" borderId="0" applyBorder="0" applyProtection="0">
      <alignment horizontal="left"/>
    </xf>
    <xf numFmtId="0" fontId="133" fillId="66" borderId="0" applyNumberFormat="0" applyBorder="0" applyProtection="0"/>
    <xf numFmtId="0" fontId="173" fillId="0" borderId="0" applyNumberFormat="0" applyBorder="0" applyProtection="0">
      <alignment horizontal="center"/>
    </xf>
    <xf numFmtId="0" fontId="148" fillId="0" borderId="77" applyNumberFormat="0" applyProtection="0"/>
    <xf numFmtId="0" fontId="149" fillId="0" borderId="78" applyNumberFormat="0" applyProtection="0"/>
    <xf numFmtId="0" fontId="150" fillId="0" borderId="79" applyNumberFormat="0" applyProtection="0"/>
    <xf numFmtId="0" fontId="150" fillId="0" borderId="0" applyNumberFormat="0" applyBorder="0" applyProtection="0"/>
    <xf numFmtId="0" fontId="173" fillId="0" borderId="0" applyNumberFormat="0" applyBorder="0" applyProtection="0">
      <alignment horizontal="center" textRotation="90"/>
    </xf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191" fontId="164" fillId="0" borderId="0" applyBorder="0" applyProtection="0"/>
    <xf numFmtId="0" fontId="143" fillId="69" borderId="50" applyNumberFormat="0" applyProtection="0"/>
    <xf numFmtId="171" fontId="127" fillId="0" borderId="0" applyBorder="0" applyProtection="0"/>
    <xf numFmtId="0" fontId="141" fillId="0" borderId="75" applyNumberFormat="0" applyProtection="0"/>
    <xf numFmtId="185" fontId="170" fillId="0" borderId="0" applyBorder="0" applyProtection="0"/>
    <xf numFmtId="196" fontId="127" fillId="0" borderId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7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7" fillId="0" borderId="0" applyBorder="0" applyProtection="0"/>
    <xf numFmtId="191" fontId="127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52" fillId="70" borderId="58" applyNumberFormat="0" applyProtection="0"/>
    <xf numFmtId="173" fontId="134" fillId="0" borderId="0" applyBorder="0">
      <protection locked="0"/>
    </xf>
    <xf numFmtId="186" fontId="134" fillId="0" borderId="0" applyBorder="0">
      <protection locked="0"/>
    </xf>
    <xf numFmtId="198" fontId="170" fillId="0" borderId="0" applyBorder="0" applyProtection="0"/>
    <xf numFmtId="198" fontId="163" fillId="0" borderId="0" applyFont="0" applyBorder="0" applyProtection="0"/>
    <xf numFmtId="198" fontId="127" fillId="0" borderId="0" applyBorder="0" applyProtection="0"/>
    <xf numFmtId="198" fontId="170" fillId="0" borderId="0" applyBorder="0" applyProtection="0"/>
    <xf numFmtId="198" fontId="127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0" fontId="174" fillId="0" borderId="0" applyNumberFormat="0" applyBorder="0" applyProtection="0"/>
    <xf numFmtId="187" fontId="174" fillId="0" borderId="0" applyBorder="0" applyProtection="0"/>
    <xf numFmtId="191" fontId="166" fillId="0" borderId="0" applyBorder="0" applyProtection="0"/>
    <xf numFmtId="0" fontId="152" fillId="70" borderId="58" applyNumberFormat="0" applyProtection="0"/>
    <xf numFmtId="0" fontId="152" fillId="70" borderId="58" applyNumberFormat="0" applyProtection="0"/>
    <xf numFmtId="0" fontId="152" fillId="70" borderId="58" applyNumberFormat="0" applyProtection="0"/>
    <xf numFmtId="0" fontId="152" fillId="70" borderId="58" applyNumberFormat="0" applyProtection="0"/>
    <xf numFmtId="199" fontId="127" fillId="0" borderId="0" applyBorder="0" applyProtection="0"/>
    <xf numFmtId="199" fontId="175" fillId="0" borderId="80" applyProtection="0"/>
    <xf numFmtId="175" fontId="170" fillId="0" borderId="0" applyBorder="0">
      <protection locked="0"/>
    </xf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27" fillId="0" borderId="0" applyBorder="0" applyProtection="0"/>
    <xf numFmtId="200" fontId="170" fillId="0" borderId="0" applyBorder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59" fillId="0" borderId="0" applyNumberFormat="0" applyBorder="0" applyProtection="0"/>
    <xf numFmtId="0" fontId="157" fillId="0" borderId="0" applyNumberFormat="0" applyBorder="0" applyProtection="0"/>
    <xf numFmtId="0" fontId="149" fillId="0" borderId="78" applyNumberFormat="0" applyProtection="0"/>
    <xf numFmtId="0" fontId="149" fillId="0" borderId="78" applyNumberFormat="0" applyProtection="0"/>
    <xf numFmtId="0" fontId="149" fillId="0" borderId="78" applyNumberFormat="0" applyProtection="0"/>
    <xf numFmtId="0" fontId="149" fillId="0" borderId="78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195" fontId="170" fillId="0" borderId="0" applyBorder="0" applyProtection="0"/>
    <xf numFmtId="191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177" fontId="127" fillId="0" borderId="0" applyBorder="0" applyProtection="0"/>
    <xf numFmtId="178" fontId="127" fillId="0" borderId="0" applyBorder="0" applyProtection="0"/>
    <xf numFmtId="0" fontId="157" fillId="0" borderId="0" applyNumberFormat="0" applyBorder="0" applyProtection="0"/>
    <xf numFmtId="191" fontId="176" fillId="0" borderId="81" applyProtection="0"/>
    <xf numFmtId="192" fontId="160" fillId="0" borderId="0" applyBorder="0">
      <protection locked="0"/>
    </xf>
    <xf numFmtId="192" fontId="160" fillId="0" borderId="0" applyBorder="0">
      <protection locked="0"/>
    </xf>
    <xf numFmtId="0" fontId="161" fillId="0" borderId="82" applyNumberFormat="0" applyProtection="0"/>
    <xf numFmtId="0" fontId="161" fillId="0" borderId="82" applyNumberFormat="0" applyProtection="0"/>
    <xf numFmtId="0" fontId="161" fillId="0" borderId="82" applyNumberFormat="0" applyProtection="0"/>
    <xf numFmtId="0" fontId="161" fillId="0" borderId="82" applyNumberFormat="0" applyProtection="0"/>
    <xf numFmtId="186" fontId="134" fillId="0" borderId="0" applyBorder="0">
      <protection locked="0"/>
    </xf>
    <xf numFmtId="190" fontId="134" fillId="0" borderId="0" applyBorder="0">
      <protection locked="0"/>
    </xf>
    <xf numFmtId="191" fontId="170" fillId="0" borderId="0" applyBorder="0" applyProtection="0"/>
    <xf numFmtId="200" fontId="163" fillId="0" borderId="0" applyFont="0" applyBorder="0" applyProtection="0"/>
    <xf numFmtId="195" fontId="170" fillId="0" borderId="0" applyBorder="0" applyProtection="0"/>
    <xf numFmtId="200" fontId="170" fillId="0" borderId="0" applyBorder="0" applyProtection="0"/>
    <xf numFmtId="195" fontId="170" fillId="0" borderId="0" applyBorder="0" applyProtection="0"/>
    <xf numFmtId="200" fontId="170" fillId="0" borderId="0" applyBorder="0" applyProtection="0"/>
    <xf numFmtId="193" fontId="127" fillId="0" borderId="0" applyBorder="0" applyProtection="0"/>
    <xf numFmtId="0" fontId="156" fillId="0" borderId="0" applyNumberFormat="0" applyBorder="0" applyProtection="0"/>
    <xf numFmtId="0" fontId="181" fillId="0" borderId="0"/>
    <xf numFmtId="176" fontId="90" fillId="0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165" fontId="52" fillId="0" borderId="0" applyBorder="0" applyAlignment="0" applyProtection="0"/>
    <xf numFmtId="165" fontId="52" fillId="0" borderId="0" applyBorder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8" borderId="12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0" fontId="59" fillId="7" borderId="122" applyNumberFormat="0" applyAlignment="0" applyProtection="0"/>
    <xf numFmtId="172" fontId="52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62" fillId="8" borderId="124" applyNumberFormat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43" fontId="10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7" fillId="23" borderId="1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19" fillId="0" borderId="0"/>
    <xf numFmtId="0" fontId="220" fillId="0" borderId="0"/>
    <xf numFmtId="0" fontId="221" fillId="118" borderId="0"/>
    <xf numFmtId="0" fontId="221" fillId="119" borderId="0"/>
    <xf numFmtId="0" fontId="220" fillId="120" borderId="0"/>
    <xf numFmtId="0" fontId="222" fillId="121" borderId="0"/>
    <xf numFmtId="0" fontId="223" fillId="122" borderId="0"/>
    <xf numFmtId="0" fontId="224" fillId="0" borderId="0"/>
    <xf numFmtId="0" fontId="225" fillId="66" borderId="0"/>
    <xf numFmtId="0" fontId="226" fillId="0" borderId="0"/>
    <xf numFmtId="0" fontId="227" fillId="0" borderId="0"/>
    <xf numFmtId="0" fontId="228" fillId="0" borderId="0"/>
    <xf numFmtId="0" fontId="229" fillId="0" borderId="0"/>
    <xf numFmtId="0" fontId="230" fillId="85" borderId="0"/>
    <xf numFmtId="0" fontId="231" fillId="85" borderId="50"/>
    <xf numFmtId="0" fontId="219" fillId="0" borderId="0"/>
    <xf numFmtId="0" fontId="219" fillId="0" borderId="0"/>
    <xf numFmtId="0" fontId="222" fillId="0" borderId="0"/>
    <xf numFmtId="0" fontId="5" fillId="0" borderId="0"/>
    <xf numFmtId="9" fontId="5" fillId="0" borderId="0" applyFont="0" applyFill="0" applyBorder="0" applyAlignment="0" applyProtection="0"/>
    <xf numFmtId="0" fontId="181" fillId="0" borderId="0"/>
    <xf numFmtId="0" fontId="181" fillId="123" borderId="0" applyBorder="0" applyProtection="0"/>
    <xf numFmtId="0" fontId="201" fillId="123" borderId="50" applyProtection="0"/>
    <xf numFmtId="4" fontId="181" fillId="0" borderId="0"/>
    <xf numFmtId="0" fontId="201" fillId="123" borderId="50" applyProtection="0"/>
    <xf numFmtId="0" fontId="201" fillId="123" borderId="50" applyProtection="0"/>
    <xf numFmtId="0" fontId="201" fillId="123" borderId="50" applyProtection="0"/>
    <xf numFmtId="0" fontId="201" fillId="123" borderId="50" applyProtection="0"/>
    <xf numFmtId="0" fontId="204" fillId="123" borderId="50" applyProtection="0"/>
    <xf numFmtId="0" fontId="181" fillId="0" borderId="0"/>
    <xf numFmtId="0" fontId="181" fillId="0" borderId="0"/>
    <xf numFmtId="0" fontId="181" fillId="0" borderId="0"/>
    <xf numFmtId="0" fontId="210" fillId="123" borderId="58" applyProtection="0"/>
    <xf numFmtId="9" fontId="181" fillId="0" borderId="0" applyBorder="0" applyProtection="0"/>
    <xf numFmtId="0" fontId="210" fillId="123" borderId="58" applyProtection="0"/>
    <xf numFmtId="0" fontId="210" fillId="123" borderId="58" applyProtection="0"/>
    <xf numFmtId="0" fontId="210" fillId="123" borderId="58" applyProtection="0"/>
    <xf numFmtId="0" fontId="210" fillId="123" borderId="58" applyProtection="0"/>
    <xf numFmtId="0" fontId="95" fillId="0" borderId="112"/>
    <xf numFmtId="176" fontId="181" fillId="0" borderId="0" applyBorder="0" applyProtection="0"/>
    <xf numFmtId="0" fontId="4" fillId="0" borderId="0"/>
    <xf numFmtId="0" fontId="52" fillId="0" borderId="0"/>
    <xf numFmtId="0" fontId="4" fillId="0" borderId="0"/>
    <xf numFmtId="0" fontId="52" fillId="23" borderId="123" applyNumberFormat="0" applyAlignment="0" applyProtection="0"/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1" fillId="22" borderId="0" applyNumberFormat="0" applyBorder="0" applyAlignment="0" applyProtection="0"/>
    <xf numFmtId="0" fontId="52" fillId="23" borderId="123" applyNumberFormat="0" applyAlignment="0" applyProtection="0"/>
    <xf numFmtId="0" fontId="52" fillId="0" borderId="0"/>
    <xf numFmtId="176" fontId="52" fillId="0" borderId="0" applyFill="0" applyBorder="0" applyAlignment="0" applyProtection="0"/>
    <xf numFmtId="202" fontId="165" fillId="0" borderId="0" applyBorder="0" applyProtection="0">
      <alignment vertical="top"/>
    </xf>
    <xf numFmtId="202" fontId="166" fillId="0" borderId="0" applyBorder="0" applyProtection="0">
      <alignment horizontal="right"/>
    </xf>
    <xf numFmtId="202" fontId="166" fillId="0" borderId="0" applyBorder="0" applyProtection="0">
      <alignment horizontal="left"/>
    </xf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69" fillId="0" borderId="0" applyNumberFormat="0" applyBorder="0" applyProtection="0">
      <alignment vertical="center"/>
    </xf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70" borderId="50" applyNumberFormat="0" applyAlignment="0" applyProtection="0"/>
    <xf numFmtId="0" fontId="143" fillId="70" borderId="50" applyNumberFormat="0" applyAlignment="0" applyProtection="0"/>
    <xf numFmtId="0" fontId="172" fillId="0" borderId="0" applyNumberFormat="0" applyBorder="0" applyProtection="0">
      <alignment horizontal="left"/>
    </xf>
    <xf numFmtId="0" fontId="143" fillId="69" borderId="50" applyNumberFormat="0" applyAlignment="0" applyProtection="0"/>
    <xf numFmtId="0" fontId="143" fillId="69" borderId="50" applyNumberFormat="0" applyAlignment="0" applyProtection="0"/>
    <xf numFmtId="0" fontId="170" fillId="0" borderId="0" applyNumberFormat="0" applyFont="0" applyBorder="0" applyProtection="0"/>
    <xf numFmtId="0" fontId="163" fillId="0" borderId="0" applyNumberForma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66" fillId="0" borderId="0" applyNumberFormat="0" applyBorder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175" fontId="170" fillId="0" borderId="0" applyFont="0" applyBorder="0">
      <protection locked="0"/>
    </xf>
    <xf numFmtId="181" fontId="170" fillId="0" borderId="0" applyFont="0" applyBorder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70" fillId="0" borderId="0" applyNumberFormat="0" applyFont="0" applyBorder="0" applyProtection="0"/>
    <xf numFmtId="189" fontId="232" fillId="0" borderId="0" applyFill="0" applyBorder="0" applyAlignment="0" applyProtection="0"/>
    <xf numFmtId="0" fontId="181" fillId="98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4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86" borderId="0" applyBorder="0" applyProtection="0"/>
    <xf numFmtId="164" fontId="72" fillId="0" borderId="107"/>
    <xf numFmtId="0" fontId="195" fillId="99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2" fontId="199" fillId="0" borderId="0">
      <protection locked="0"/>
    </xf>
    <xf numFmtId="2" fontId="200" fillId="0" borderId="0">
      <protection locked="0"/>
    </xf>
    <xf numFmtId="0" fontId="197" fillId="0" borderId="0"/>
    <xf numFmtId="0" fontId="198" fillId="0" borderId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202" fillId="115" borderId="51" applyProtection="0"/>
    <xf numFmtId="165" fontId="90" fillId="0" borderId="0" applyBorder="0" applyProtection="0"/>
    <xf numFmtId="165" fontId="90" fillId="0" borderId="0" applyBorder="0" applyProtection="0"/>
    <xf numFmtId="3" fontId="181" fillId="0" borderId="0"/>
    <xf numFmtId="167" fontId="181" fillId="0" borderId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204" fillId="103" borderId="50" applyProtection="0"/>
    <xf numFmtId="0" fontId="204" fillId="103" borderId="50" applyProtection="0"/>
    <xf numFmtId="0" fontId="204" fillId="104" borderId="50" applyProtection="0"/>
    <xf numFmtId="0" fontId="90" fillId="0" borderId="0" applyBorder="0" applyProtection="0"/>
    <xf numFmtId="0" fontId="205" fillId="0" borderId="0" applyBorder="0" applyProtection="0"/>
    <xf numFmtId="0" fontId="84" fillId="0" borderId="108">
      <alignment horizontal="center"/>
    </xf>
    <xf numFmtId="2" fontId="181" fillId="0" borderId="0"/>
    <xf numFmtId="2" fontId="181" fillId="0" borderId="0"/>
    <xf numFmtId="0" fontId="196" fillId="100" borderId="0" applyBorder="0" applyProtection="0"/>
    <xf numFmtId="0" fontId="206" fillId="0" borderId="109" applyProtection="0"/>
    <xf numFmtId="0" fontId="207" fillId="0" borderId="110" applyProtection="0"/>
    <xf numFmtId="0" fontId="208" fillId="0" borderId="79" applyProtection="0"/>
    <xf numFmtId="0" fontId="208" fillId="0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72" fillId="0" borderId="0"/>
    <xf numFmtId="0" fontId="204" fillId="103" borderId="50" applyProtection="0"/>
    <xf numFmtId="171" fontId="181" fillId="0" borderId="0"/>
    <xf numFmtId="0" fontId="203" fillId="0" borderId="52" applyProtection="0"/>
    <xf numFmtId="172" fontId="90" fillId="0" borderId="0" applyBorder="0" applyProtection="0"/>
    <xf numFmtId="167" fontId="181" fillId="0" borderId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210" fillId="104" borderId="58" applyProtection="0"/>
    <xf numFmtId="173" fontId="199" fillId="0" borderId="0">
      <protection locked="0"/>
    </xf>
    <xf numFmtId="174" fontId="199" fillId="0" borderId="0">
      <protection locked="0"/>
    </xf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203" fontId="181" fillId="0" borderId="0"/>
    <xf numFmtId="203" fontId="92" fillId="0" borderId="111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81" fillId="0" borderId="0"/>
    <xf numFmtId="176" fontId="90" fillId="0" borderId="0" applyBorder="0" applyProtection="0"/>
    <xf numFmtId="0" fontId="90" fillId="0" borderId="0"/>
    <xf numFmtId="165" fontId="90" fillId="0" borderId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7" fontId="181" fillId="0" borderId="0"/>
    <xf numFmtId="178" fontId="181" fillId="0" borderId="0"/>
    <xf numFmtId="0" fontId="212" fillId="0" borderId="0" applyBorder="0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15" fillId="0" borderId="0" applyBorder="0" applyProtection="0"/>
    <xf numFmtId="0" fontId="212" fillId="0" borderId="0" applyBorder="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2" fontId="213" fillId="0" borderId="0">
      <protection locked="0"/>
    </xf>
    <xf numFmtId="2" fontId="213" fillId="0" borderId="0">
      <protection locked="0"/>
    </xf>
    <xf numFmtId="0" fontId="214" fillId="0" borderId="60" applyProtection="0"/>
    <xf numFmtId="0" fontId="214" fillId="0" borderId="60" applyProtection="0"/>
    <xf numFmtId="0" fontId="214" fillId="0" borderId="60" applyProtection="0"/>
    <xf numFmtId="174" fontId="199" fillId="0" borderId="0">
      <protection locked="0"/>
    </xf>
    <xf numFmtId="179" fontId="199" fillId="0" borderId="0">
      <protection locked="0"/>
    </xf>
    <xf numFmtId="176" fontId="179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81" fillId="0" borderId="0"/>
    <xf numFmtId="0" fontId="211" fillId="0" borderId="0" applyBorder="0" applyProtection="0"/>
    <xf numFmtId="0" fontId="233" fillId="0" borderId="0"/>
    <xf numFmtId="0" fontId="234" fillId="118" borderId="0"/>
    <xf numFmtId="0" fontId="234" fillId="119" borderId="0"/>
    <xf numFmtId="0" fontId="233" fillId="120" borderId="0"/>
    <xf numFmtId="0" fontId="235" fillId="121" borderId="0"/>
    <xf numFmtId="0" fontId="236" fillId="122" borderId="0"/>
    <xf numFmtId="0" fontId="237" fillId="0" borderId="0"/>
    <xf numFmtId="0" fontId="238" fillId="66" borderId="0"/>
    <xf numFmtId="0" fontId="239" fillId="0" borderId="0"/>
    <xf numFmtId="0" fontId="240" fillId="0" borderId="0"/>
    <xf numFmtId="0" fontId="241" fillId="0" borderId="0"/>
    <xf numFmtId="0" fontId="242" fillId="85" borderId="0"/>
    <xf numFmtId="0" fontId="163" fillId="0" borderId="0"/>
    <xf numFmtId="0" fontId="163" fillId="0" borderId="0"/>
    <xf numFmtId="0" fontId="235" fillId="0" borderId="0"/>
    <xf numFmtId="0" fontId="90" fillId="0" borderId="0"/>
    <xf numFmtId="0" fontId="90" fillId="0" borderId="0"/>
    <xf numFmtId="176" fontId="90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09" fillId="0" borderId="0" applyFont="0" applyFill="0" applyBorder="0" applyAlignment="0" applyProtection="0"/>
    <xf numFmtId="0" fontId="250" fillId="0" borderId="0"/>
    <xf numFmtId="0" fontId="1" fillId="0" borderId="0"/>
  </cellStyleXfs>
  <cellXfs count="269">
    <xf numFmtId="0" fontId="0" fillId="0" borderId="0" xfId="0"/>
    <xf numFmtId="0" fontId="105" fillId="0" borderId="0" xfId="0" applyFont="1"/>
    <xf numFmtId="0" fontId="52" fillId="0" borderId="0" xfId="0" applyFont="1"/>
    <xf numFmtId="0" fontId="0" fillId="0" borderId="19" xfId="0" applyBorder="1"/>
    <xf numFmtId="0" fontId="0" fillId="0" borderId="26" xfId="0" applyBorder="1"/>
    <xf numFmtId="0" fontId="106" fillId="0" borderId="0" xfId="0" applyFont="1"/>
    <xf numFmtId="0" fontId="106" fillId="24" borderId="17" xfId="0" applyFont="1" applyFill="1" applyBorder="1" applyAlignment="1">
      <alignment horizontal="center" vertical="center" wrapText="1"/>
    </xf>
    <xf numFmtId="3" fontId="106" fillId="26" borderId="17" xfId="0" applyNumberFormat="1" applyFont="1" applyFill="1" applyBorder="1" applyAlignment="1">
      <alignment horizontal="right" vertical="top" wrapText="1"/>
    </xf>
    <xf numFmtId="0" fontId="106" fillId="26" borderId="17" xfId="0" applyFont="1" applyFill="1" applyBorder="1"/>
    <xf numFmtId="0" fontId="106" fillId="26" borderId="25" xfId="0" applyFont="1" applyFill="1" applyBorder="1"/>
    <xf numFmtId="0" fontId="106" fillId="27" borderId="22" xfId="0" applyFont="1" applyFill="1" applyBorder="1" applyAlignment="1">
      <alignment horizontal="center" wrapText="1"/>
    </xf>
    <xf numFmtId="0" fontId="106" fillId="27" borderId="23" xfId="0" applyFont="1" applyFill="1" applyBorder="1" applyAlignment="1">
      <alignment horizontal="center" wrapText="1"/>
    </xf>
    <xf numFmtId="0" fontId="106" fillId="27" borderId="18" xfId="0" applyFont="1" applyFill="1" applyBorder="1" applyAlignment="1">
      <alignment horizontal="center" wrapText="1"/>
    </xf>
    <xf numFmtId="3" fontId="106" fillId="28" borderId="17" xfId="0" applyNumberFormat="1" applyFont="1" applyFill="1" applyBorder="1" applyAlignment="1">
      <alignment horizontal="right" vertical="top" wrapText="1"/>
    </xf>
    <xf numFmtId="0" fontId="106" fillId="28" borderId="17" xfId="0" applyFont="1" applyFill="1" applyBorder="1"/>
    <xf numFmtId="0" fontId="106" fillId="29" borderId="23" xfId="0" applyFont="1" applyFill="1" applyBorder="1" applyAlignment="1">
      <alignment horizontal="center" wrapText="1"/>
    </xf>
    <xf numFmtId="0" fontId="106" fillId="29" borderId="18" xfId="0" applyFont="1" applyFill="1" applyBorder="1" applyAlignment="1">
      <alignment horizontal="center" wrapText="1"/>
    </xf>
    <xf numFmtId="0" fontId="106" fillId="29" borderId="17" xfId="0" applyFont="1" applyFill="1" applyBorder="1" applyAlignment="1">
      <alignment horizontal="center" wrapText="1"/>
    </xf>
    <xf numFmtId="0" fontId="106" fillId="29" borderId="22" xfId="0" applyFont="1" applyFill="1" applyBorder="1" applyAlignment="1">
      <alignment horizontal="center" wrapText="1"/>
    </xf>
    <xf numFmtId="0" fontId="106" fillId="27" borderId="21" xfId="0" applyFont="1" applyFill="1" applyBorder="1" applyAlignment="1">
      <alignment horizontal="center" vertical="top" wrapText="1"/>
    </xf>
    <xf numFmtId="0" fontId="106" fillId="27" borderId="0" xfId="0" applyFont="1" applyFill="1" applyBorder="1" applyAlignment="1">
      <alignment vertical="top" wrapText="1"/>
    </xf>
    <xf numFmtId="0" fontId="106" fillId="27" borderId="17" xfId="0" applyFont="1" applyFill="1" applyBorder="1" applyAlignment="1">
      <alignment horizontal="center" wrapText="1"/>
    </xf>
    <xf numFmtId="0" fontId="106" fillId="27" borderId="19" xfId="0" applyFont="1" applyFill="1" applyBorder="1" applyAlignment="1">
      <alignment horizontal="center" vertical="top" wrapText="1"/>
    </xf>
    <xf numFmtId="0" fontId="106" fillId="27" borderId="24" xfId="0" applyFont="1" applyFill="1" applyBorder="1" applyAlignment="1">
      <alignment horizontal="center" vertical="top" wrapText="1"/>
    </xf>
    <xf numFmtId="0" fontId="106" fillId="27" borderId="0" xfId="0" applyFont="1" applyFill="1" applyBorder="1" applyAlignment="1">
      <alignment horizontal="center" vertical="top" wrapText="1"/>
    </xf>
    <xf numFmtId="0" fontId="106" fillId="29" borderId="0" xfId="0" applyFont="1" applyFill="1" applyBorder="1" applyAlignment="1">
      <alignment horizontal="center" wrapText="1"/>
    </xf>
    <xf numFmtId="0" fontId="106" fillId="32" borderId="22" xfId="0" applyFont="1" applyFill="1" applyBorder="1" applyAlignment="1">
      <alignment horizontal="center" wrapText="1"/>
    </xf>
    <xf numFmtId="0" fontId="106" fillId="32" borderId="23" xfId="0" applyFont="1" applyFill="1" applyBorder="1" applyAlignment="1">
      <alignment horizontal="center" wrapText="1"/>
    </xf>
    <xf numFmtId="0" fontId="106" fillId="32" borderId="18" xfId="0" applyFont="1" applyFill="1" applyBorder="1" applyAlignment="1">
      <alignment horizontal="center" wrapText="1"/>
    </xf>
    <xf numFmtId="0" fontId="106" fillId="32" borderId="20" xfId="0" applyFont="1" applyFill="1" applyBorder="1" applyAlignment="1">
      <alignment horizontal="center" wrapText="1"/>
    </xf>
    <xf numFmtId="0" fontId="106" fillId="32" borderId="17" xfId="0" applyFont="1" applyFill="1" applyBorder="1" applyAlignment="1">
      <alignment horizontal="center" wrapText="1"/>
    </xf>
    <xf numFmtId="0" fontId="106" fillId="32" borderId="0" xfId="0" applyFont="1" applyFill="1" applyBorder="1" applyAlignment="1">
      <alignment horizontal="center" wrapText="1"/>
    </xf>
    <xf numFmtId="3" fontId="106" fillId="31" borderId="17" xfId="0" applyNumberFormat="1" applyFont="1" applyFill="1" applyBorder="1" applyAlignment="1">
      <alignment horizontal="right" vertical="top" wrapText="1"/>
    </xf>
    <xf numFmtId="0" fontId="106" fillId="31" borderId="17" xfId="0" applyFont="1" applyFill="1" applyBorder="1"/>
    <xf numFmtId="3" fontId="106" fillId="31" borderId="22" xfId="0" applyNumberFormat="1" applyFont="1" applyFill="1" applyBorder="1" applyAlignment="1">
      <alignment horizontal="right" vertical="top" wrapText="1"/>
    </xf>
    <xf numFmtId="0" fontId="106" fillId="31" borderId="22" xfId="0" applyFont="1" applyFill="1" applyBorder="1"/>
    <xf numFmtId="3" fontId="108" fillId="24" borderId="17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vertical="center"/>
    </xf>
    <xf numFmtId="3" fontId="108" fillId="29" borderId="17" xfId="0" applyNumberFormat="1" applyFont="1" applyFill="1" applyBorder="1" applyAlignment="1">
      <alignment horizontal="center" vertical="center" wrapText="1"/>
    </xf>
    <xf numFmtId="3" fontId="108" fillId="27" borderId="17" xfId="0" applyNumberFormat="1" applyFont="1" applyFill="1" applyBorder="1" applyAlignment="1">
      <alignment horizontal="center" vertical="center" wrapText="1"/>
    </xf>
    <xf numFmtId="3" fontId="108" fillId="27" borderId="0" xfId="0" applyNumberFormat="1" applyFont="1" applyFill="1" applyBorder="1" applyAlignment="1">
      <alignment horizontal="center" vertical="center" wrapText="1"/>
    </xf>
    <xf numFmtId="3" fontId="108" fillId="27" borderId="25" xfId="0" applyNumberFormat="1" applyFont="1" applyFill="1" applyBorder="1" applyAlignment="1">
      <alignment horizontal="center" vertical="center" wrapText="1"/>
    </xf>
    <xf numFmtId="3" fontId="108" fillId="32" borderId="17" xfId="0" applyNumberFormat="1" applyFont="1" applyFill="1" applyBorder="1" applyAlignment="1">
      <alignment horizontal="center" vertical="center" wrapText="1"/>
    </xf>
    <xf numFmtId="3" fontId="108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7" fillId="24" borderId="126" xfId="0" applyFont="1" applyFill="1" applyBorder="1" applyAlignment="1" applyProtection="1"/>
    <xf numFmtId="0" fontId="107" fillId="24" borderId="127" xfId="0" applyFont="1" applyFill="1" applyBorder="1" applyProtection="1"/>
    <xf numFmtId="0" fontId="124" fillId="24" borderId="127" xfId="0" applyFont="1" applyFill="1" applyBorder="1" applyProtection="1"/>
    <xf numFmtId="0" fontId="124" fillId="24" borderId="128" xfId="0" applyFont="1" applyFill="1" applyBorder="1" applyProtection="1"/>
    <xf numFmtId="0" fontId="124" fillId="0" borderId="0" xfId="0" applyFont="1" applyProtection="1"/>
    <xf numFmtId="0" fontId="107" fillId="24" borderId="26" xfId="0" applyFont="1" applyFill="1" applyBorder="1" applyAlignment="1" applyProtection="1"/>
    <xf numFmtId="0" fontId="107" fillId="24" borderId="0" xfId="0" applyFont="1" applyFill="1" applyBorder="1" applyAlignment="1" applyProtection="1"/>
    <xf numFmtId="0" fontId="124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4" fillId="24" borderId="29" xfId="0" applyFont="1" applyFill="1" applyBorder="1" applyProtection="1"/>
    <xf numFmtId="0" fontId="107" fillId="24" borderId="64" xfId="0" applyFont="1" applyFill="1" applyBorder="1" applyProtection="1"/>
    <xf numFmtId="0" fontId="107" fillId="24" borderId="65" xfId="0" applyFont="1" applyFill="1" applyBorder="1" applyProtection="1"/>
    <xf numFmtId="14" fontId="107" fillId="124" borderId="65" xfId="0" applyNumberFormat="1" applyFont="1" applyFill="1" applyBorder="1" applyProtection="1">
      <protection locked="0"/>
    </xf>
    <xf numFmtId="0" fontId="106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7" fillId="0" borderId="0" xfId="0" applyFont="1" applyProtection="1"/>
    <xf numFmtId="0" fontId="106" fillId="0" borderId="0" xfId="0" applyFont="1" applyProtection="1"/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02" xfId="0" applyFont="1" applyFill="1" applyBorder="1" applyAlignment="1" applyProtection="1">
      <alignment horizontal="center" wrapText="1"/>
    </xf>
    <xf numFmtId="0" fontId="106" fillId="24" borderId="63" xfId="0" applyFont="1" applyFill="1" applyBorder="1" applyAlignment="1" applyProtection="1">
      <alignment horizontal="center" vertical="top" wrapText="1"/>
    </xf>
    <xf numFmtId="0" fontId="106" fillId="24" borderId="0" xfId="0" applyFont="1" applyFill="1" applyBorder="1" applyAlignment="1" applyProtection="1">
      <alignment vertical="top" wrapText="1"/>
    </xf>
    <xf numFmtId="0" fontId="106" fillId="24" borderId="61" xfId="0" applyFont="1" applyFill="1" applyBorder="1" applyAlignment="1" applyProtection="1">
      <alignment horizontal="center" wrapText="1"/>
    </xf>
    <xf numFmtId="3" fontId="106" fillId="0" borderId="129" xfId="0" applyNumberFormat="1" applyFont="1" applyBorder="1" applyAlignment="1" applyProtection="1">
      <alignment horizontal="right" vertical="top" wrapText="1"/>
      <protection locked="0"/>
    </xf>
    <xf numFmtId="3" fontId="106" fillId="25" borderId="17" xfId="0" applyNumberFormat="1" applyFont="1" applyFill="1" applyBorder="1" applyAlignment="1" applyProtection="1">
      <alignment horizontal="right" vertical="top" wrapText="1"/>
    </xf>
    <xf numFmtId="3" fontId="106" fillId="0" borderId="17" xfId="0" applyNumberFormat="1" applyFont="1" applyBorder="1" applyAlignment="1" applyProtection="1">
      <alignment horizontal="right" vertical="top" wrapText="1"/>
      <protection locked="0"/>
    </xf>
    <xf numFmtId="0" fontId="243" fillId="0" borderId="129" xfId="1991" applyFont="1" applyBorder="1" applyProtection="1">
      <protection locked="0"/>
    </xf>
    <xf numFmtId="0" fontId="106" fillId="25" borderId="25" xfId="0" applyFont="1" applyFill="1" applyBorder="1" applyProtection="1"/>
    <xf numFmtId="0" fontId="106" fillId="24" borderId="23" xfId="0" applyFont="1" applyFill="1" applyBorder="1" applyAlignment="1" applyProtection="1">
      <alignment horizontal="center" wrapText="1"/>
    </xf>
    <xf numFmtId="0" fontId="106" fillId="24" borderId="29" xfId="0" applyFont="1" applyFill="1" applyBorder="1" applyAlignment="1" applyProtection="1">
      <alignment horizontal="center" vertical="top" wrapText="1"/>
    </xf>
    <xf numFmtId="0" fontId="106" fillId="24" borderId="17" xfId="0" applyFont="1" applyFill="1" applyBorder="1" applyAlignment="1" applyProtection="1">
      <alignment horizontal="center" wrapText="1"/>
    </xf>
    <xf numFmtId="0" fontId="106" fillId="24" borderId="30" xfId="0" applyFont="1" applyFill="1" applyBorder="1" applyAlignment="1" applyProtection="1">
      <alignment horizontal="center" vertical="top" wrapText="1"/>
    </xf>
    <xf numFmtId="0" fontId="106" fillId="24" borderId="0" xfId="0" applyFont="1" applyFill="1" applyBorder="1" applyAlignment="1" applyProtection="1">
      <alignment horizontal="center" vertical="top" wrapText="1"/>
    </xf>
    <xf numFmtId="0" fontId="106" fillId="24" borderId="18" xfId="0" applyFont="1" applyFill="1" applyBorder="1" applyAlignment="1" applyProtection="1">
      <alignment horizontal="center" wrapText="1"/>
    </xf>
    <xf numFmtId="0" fontId="106" fillId="24" borderId="22" xfId="0" applyFont="1" applyFill="1" applyBorder="1" applyAlignment="1" applyProtection="1">
      <alignment horizontal="center" wrapText="1"/>
    </xf>
    <xf numFmtId="3" fontId="106" fillId="25" borderId="0" xfId="0" applyNumberFormat="1" applyFont="1" applyFill="1" applyBorder="1" applyAlignment="1" applyProtection="1">
      <alignment horizontal="right" vertical="top" wrapText="1"/>
    </xf>
    <xf numFmtId="3" fontId="106" fillId="25" borderId="25" xfId="0" applyNumberFormat="1" applyFont="1" applyFill="1" applyBorder="1" applyAlignment="1" applyProtection="1">
      <alignment horizontal="right" vertical="top" wrapText="1"/>
    </xf>
    <xf numFmtId="0" fontId="106" fillId="24" borderId="0" xfId="0" applyFont="1" applyFill="1" applyBorder="1" applyAlignment="1" applyProtection="1">
      <alignment horizontal="center" wrapText="1"/>
    </xf>
    <xf numFmtId="0" fontId="106" fillId="25" borderId="17" xfId="0" applyFont="1" applyFill="1" applyBorder="1" applyProtection="1"/>
    <xf numFmtId="0" fontId="106" fillId="0" borderId="17" xfId="0" applyFont="1" applyBorder="1" applyProtection="1">
      <protection locked="0"/>
    </xf>
    <xf numFmtId="3" fontId="106" fillId="25" borderId="121" xfId="0" applyNumberFormat="1" applyFont="1" applyFill="1" applyBorder="1" applyAlignment="1" applyProtection="1">
      <alignment horizontal="right" vertical="top" wrapText="1"/>
    </xf>
    <xf numFmtId="3" fontId="106" fillId="25" borderId="62" xfId="0" applyNumberFormat="1" applyFont="1" applyFill="1" applyBorder="1" applyAlignment="1" applyProtection="1">
      <alignment horizontal="right" vertical="top" wrapText="1"/>
    </xf>
    <xf numFmtId="0" fontId="106" fillId="24" borderId="130" xfId="0" applyFont="1" applyFill="1" applyBorder="1" applyAlignment="1" applyProtection="1">
      <alignment horizontal="center" wrapText="1"/>
    </xf>
    <xf numFmtId="3" fontId="106" fillId="25" borderId="22" xfId="0" applyNumberFormat="1" applyFont="1" applyFill="1" applyBorder="1" applyAlignment="1" applyProtection="1">
      <alignment horizontal="right" vertical="top" wrapText="1"/>
    </xf>
    <xf numFmtId="0" fontId="106" fillId="25" borderId="22" xfId="0" applyFont="1" applyFill="1" applyBorder="1" applyProtection="1"/>
    <xf numFmtId="3" fontId="107" fillId="25" borderId="17" xfId="0" applyNumberFormat="1" applyFont="1" applyFill="1" applyBorder="1" applyAlignment="1" applyProtection="1">
      <alignment horizontal="right" vertical="top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  <xf numFmtId="0" fontId="107" fillId="0" borderId="0" xfId="0" applyFont="1" applyAlignment="1"/>
    <xf numFmtId="0" fontId="107" fillId="0" borderId="0" xfId="0" applyFont="1"/>
    <xf numFmtId="3" fontId="244" fillId="0" borderId="17" xfId="433" applyNumberFormat="1" applyFont="1" applyBorder="1" applyAlignment="1" applyProtection="1">
      <alignment horizontal="right" vertical="top" wrapText="1"/>
      <protection locked="0"/>
    </xf>
    <xf numFmtId="3" fontId="244" fillId="0" borderId="17" xfId="811" applyNumberFormat="1" applyFont="1" applyBorder="1" applyAlignment="1" applyProtection="1">
      <alignment horizontal="right" vertical="top" wrapText="1"/>
      <protection locked="0"/>
    </xf>
    <xf numFmtId="3" fontId="106" fillId="25" borderId="102" xfId="0" applyNumberFormat="1" applyFont="1" applyFill="1" applyBorder="1" applyAlignment="1" applyProtection="1">
      <alignment horizontal="right" vertical="top" wrapText="1"/>
    </xf>
    <xf numFmtId="0" fontId="106" fillId="25" borderId="102" xfId="0" applyFont="1" applyFill="1" applyBorder="1" applyProtection="1"/>
    <xf numFmtId="3" fontId="106" fillId="25" borderId="17" xfId="0" applyNumberFormat="1" applyFont="1" applyFill="1" applyBorder="1" applyAlignment="1">
      <alignment horizontal="right" vertical="top" wrapText="1"/>
    </xf>
    <xf numFmtId="0" fontId="245" fillId="0" borderId="17" xfId="0" applyFont="1" applyBorder="1" applyProtection="1">
      <protection locked="0"/>
    </xf>
    <xf numFmtId="0" fontId="106" fillId="25" borderId="25" xfId="0" applyFont="1" applyFill="1" applyBorder="1"/>
    <xf numFmtId="3" fontId="106" fillId="25" borderId="0" xfId="0" applyNumberFormat="1" applyFont="1" applyFill="1" applyAlignment="1">
      <alignment horizontal="right" vertical="top" wrapText="1"/>
    </xf>
    <xf numFmtId="3" fontId="106" fillId="25" borderId="25" xfId="0" applyNumberFormat="1" applyFont="1" applyFill="1" applyBorder="1" applyAlignment="1">
      <alignment horizontal="right" vertical="top" wrapText="1"/>
    </xf>
    <xf numFmtId="0" fontId="106" fillId="25" borderId="17" xfId="0" applyFont="1" applyFill="1" applyBorder="1"/>
    <xf numFmtId="3" fontId="106" fillId="25" borderId="121" xfId="0" applyNumberFormat="1" applyFont="1" applyFill="1" applyBorder="1" applyAlignment="1">
      <alignment horizontal="right" vertical="top" wrapText="1"/>
    </xf>
    <xf numFmtId="3" fontId="106" fillId="25" borderId="62" xfId="0" applyNumberFormat="1" applyFont="1" applyFill="1" applyBorder="1" applyAlignment="1">
      <alignment horizontal="right" vertical="top" wrapText="1"/>
    </xf>
    <xf numFmtId="3" fontId="106" fillId="25" borderId="102" xfId="0" applyNumberFormat="1" applyFont="1" applyFill="1" applyBorder="1" applyAlignment="1">
      <alignment horizontal="right" vertical="top" wrapText="1"/>
    </xf>
    <xf numFmtId="0" fontId="106" fillId="25" borderId="102" xfId="0" applyFont="1" applyFill="1" applyBorder="1"/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  <xf numFmtId="3" fontId="106" fillId="0" borderId="17" xfId="2839" applyNumberFormat="1" applyFont="1" applyBorder="1" applyAlignment="1" applyProtection="1">
      <alignment horizontal="right" vertical="top" wrapText="1"/>
      <protection locked="0"/>
    </xf>
    <xf numFmtId="3" fontId="106" fillId="0" borderId="17" xfId="2841" applyNumberFormat="1" applyFont="1" applyBorder="1" applyAlignment="1" applyProtection="1">
      <alignment horizontal="right" vertical="top" wrapText="1"/>
      <protection locked="0"/>
    </xf>
    <xf numFmtId="0" fontId="106" fillId="0" borderId="17" xfId="2842" applyFont="1" applyBorder="1" applyProtection="1">
      <protection locked="0"/>
    </xf>
    <xf numFmtId="0" fontId="245" fillId="0" borderId="17" xfId="2842" applyFont="1" applyBorder="1" applyProtection="1">
      <protection locked="0"/>
    </xf>
    <xf numFmtId="0" fontId="245" fillId="0" borderId="17" xfId="2843" applyFont="1" applyBorder="1" applyProtection="1">
      <protection locked="0"/>
    </xf>
    <xf numFmtId="3" fontId="106" fillId="0" borderId="17" xfId="2844" applyNumberFormat="1" applyFont="1" applyBorder="1" applyAlignment="1" applyProtection="1">
      <alignment horizontal="right" vertical="top" wrapText="1"/>
      <protection locked="0"/>
    </xf>
    <xf numFmtId="3" fontId="106" fillId="0" borderId="17" xfId="2845" applyNumberFormat="1" applyFont="1" applyBorder="1" applyAlignment="1" applyProtection="1">
      <alignment horizontal="right" vertical="top" wrapText="1"/>
      <protection locked="0"/>
    </xf>
    <xf numFmtId="0" fontId="106" fillId="0" borderId="17" xfId="2846" applyFont="1" applyBorder="1" applyProtection="1">
      <protection locked="0"/>
    </xf>
    <xf numFmtId="0" fontId="245" fillId="0" borderId="17" xfId="2846" applyFont="1" applyBorder="1" applyProtection="1">
      <protection locked="0"/>
    </xf>
    <xf numFmtId="0" fontId="245" fillId="0" borderId="17" xfId="2847" applyFont="1" applyBorder="1" applyProtection="1">
      <protection locked="0"/>
    </xf>
    <xf numFmtId="3" fontId="106" fillId="0" borderId="17" xfId="2848" applyNumberFormat="1" applyFont="1" applyBorder="1" applyAlignment="1" applyProtection="1">
      <alignment horizontal="right" vertical="top" wrapText="1"/>
      <protection locked="0"/>
    </xf>
    <xf numFmtId="0" fontId="106" fillId="0" borderId="17" xfId="2849" applyFont="1" applyBorder="1" applyProtection="1">
      <protection locked="0"/>
    </xf>
    <xf numFmtId="0" fontId="106" fillId="0" borderId="17" xfId="2850" applyFont="1" applyBorder="1" applyProtection="1">
      <protection locked="0"/>
    </xf>
    <xf numFmtId="3" fontId="106" fillId="0" borderId="17" xfId="2851" applyNumberFormat="1" applyFont="1" applyBorder="1" applyAlignment="1" applyProtection="1">
      <alignment horizontal="right" vertical="top" wrapText="1"/>
      <protection locked="0"/>
    </xf>
    <xf numFmtId="3" fontId="106" fillId="0" borderId="129" xfId="0" applyNumberFormat="1" applyFont="1" applyBorder="1" applyAlignment="1" applyProtection="1">
      <alignment horizontal="right" vertical="top" wrapText="1"/>
    </xf>
    <xf numFmtId="3" fontId="106" fillId="25" borderId="17" xfId="2852" applyNumberFormat="1" applyFont="1" applyFill="1" applyBorder="1" applyAlignment="1" applyProtection="1">
      <alignment horizontal="right" vertical="top" wrapText="1"/>
    </xf>
    <xf numFmtId="0" fontId="106" fillId="25" borderId="25" xfId="2852" applyFont="1" applyFill="1" applyBorder="1" applyProtection="1"/>
    <xf numFmtId="3" fontId="106" fillId="25" borderId="0" xfId="2852" applyNumberFormat="1" applyFont="1" applyFill="1" applyBorder="1" applyAlignment="1" applyProtection="1">
      <alignment horizontal="right" vertical="top" wrapText="1"/>
    </xf>
    <xf numFmtId="3" fontId="106" fillId="25" borderId="25" xfId="2852" applyNumberFormat="1" applyFont="1" applyFill="1" applyBorder="1" applyAlignment="1" applyProtection="1">
      <alignment horizontal="right" vertical="top" wrapText="1"/>
    </xf>
    <xf numFmtId="0" fontId="106" fillId="25" borderId="17" xfId="2852" applyFont="1" applyFill="1" applyBorder="1" applyProtection="1"/>
    <xf numFmtId="3" fontId="106" fillId="25" borderId="121" xfId="2852" applyNumberFormat="1" applyFont="1" applyFill="1" applyBorder="1" applyAlignment="1" applyProtection="1">
      <alignment horizontal="right" vertical="top" wrapText="1"/>
    </xf>
    <xf numFmtId="3" fontId="106" fillId="25" borderId="62" xfId="2852" applyNumberFormat="1" applyFont="1" applyFill="1" applyBorder="1" applyAlignment="1" applyProtection="1">
      <alignment horizontal="right" vertical="top" wrapText="1"/>
    </xf>
    <xf numFmtId="3" fontId="106" fillId="25" borderId="102" xfId="2852" applyNumberFormat="1" applyFont="1" applyFill="1" applyBorder="1" applyAlignment="1" applyProtection="1">
      <alignment horizontal="right" vertical="top" wrapText="1"/>
    </xf>
    <xf numFmtId="0" fontId="106" fillId="25" borderId="102" xfId="2852" applyFont="1" applyFill="1" applyBorder="1" applyProtection="1"/>
    <xf numFmtId="3" fontId="106" fillId="0" borderId="17" xfId="2852" applyNumberFormat="1" applyFont="1" applyBorder="1" applyAlignment="1" applyProtection="1">
      <alignment horizontal="right" vertical="top" wrapText="1"/>
      <protection locked="0"/>
    </xf>
    <xf numFmtId="0" fontId="106" fillId="0" borderId="17" xfId="2852" applyFont="1" applyBorder="1" applyProtection="1">
      <protection locked="0"/>
    </xf>
    <xf numFmtId="0" fontId="246" fillId="0" borderId="17" xfId="433" applyNumberFormat="1" applyFont="1" applyBorder="1"/>
    <xf numFmtId="0" fontId="246" fillId="0" borderId="17" xfId="827" applyNumberFormat="1" applyFont="1" applyBorder="1"/>
    <xf numFmtId="0" fontId="246" fillId="0" borderId="17" xfId="884" applyNumberFormat="1" applyFont="1" applyBorder="1"/>
    <xf numFmtId="0" fontId="246" fillId="0" borderId="17" xfId="1079" applyNumberFormat="1" applyFont="1" applyBorder="1"/>
    <xf numFmtId="0" fontId="246" fillId="0" borderId="17" xfId="1085" applyNumberFormat="1" applyFont="1" applyBorder="1"/>
    <xf numFmtId="0" fontId="246" fillId="0" borderId="17" xfId="1129" applyNumberFormat="1" applyFont="1" applyBorder="1"/>
    <xf numFmtId="0" fontId="246" fillId="0" borderId="17" xfId="1133" applyNumberFormat="1" applyFont="1" applyBorder="1"/>
    <xf numFmtId="0" fontId="246" fillId="0" borderId="17" xfId="1190" applyNumberFormat="1" applyFont="1" applyBorder="1"/>
    <xf numFmtId="0" fontId="246" fillId="0" borderId="17" xfId="1192" applyNumberFormat="1" applyFont="1" applyBorder="1"/>
    <xf numFmtId="0" fontId="246" fillId="0" borderId="17" xfId="1199" applyNumberFormat="1" applyFont="1" applyBorder="1"/>
    <xf numFmtId="0" fontId="246" fillId="0" borderId="17" xfId="1229" applyNumberFormat="1" applyFont="1" applyBorder="1"/>
    <xf numFmtId="0" fontId="246" fillId="0" borderId="17" xfId="1506" applyNumberFormat="1" applyFont="1" applyBorder="1"/>
    <xf numFmtId="3" fontId="245" fillId="0" borderId="17" xfId="0" applyNumberFormat="1" applyFont="1" applyBorder="1" applyAlignment="1" applyProtection="1">
      <alignment horizontal="right" vertical="top" wrapText="1"/>
      <protection locked="0"/>
    </xf>
    <xf numFmtId="3" fontId="245" fillId="125" borderId="17" xfId="0" applyNumberFormat="1" applyFont="1" applyFill="1" applyBorder="1" applyAlignment="1" applyProtection="1">
      <alignment horizontal="right" vertical="top" wrapText="1"/>
    </xf>
    <xf numFmtId="0" fontId="245" fillId="125" borderId="25" xfId="0" applyFont="1" applyFill="1" applyBorder="1" applyProtection="1"/>
    <xf numFmtId="3" fontId="245" fillId="125" borderId="0" xfId="0" applyNumberFormat="1" applyFont="1" applyFill="1" applyBorder="1" applyAlignment="1" applyProtection="1">
      <alignment horizontal="right" vertical="top" wrapText="1"/>
    </xf>
    <xf numFmtId="3" fontId="245" fillId="125" borderId="25" xfId="0" applyNumberFormat="1" applyFont="1" applyFill="1" applyBorder="1" applyAlignment="1" applyProtection="1">
      <alignment horizontal="right" vertical="top" wrapText="1"/>
    </xf>
    <xf numFmtId="0" fontId="245" fillId="125" borderId="17" xfId="0" applyFont="1" applyFill="1" applyBorder="1" applyProtection="1"/>
    <xf numFmtId="3" fontId="245" fillId="125" borderId="121" xfId="0" applyNumberFormat="1" applyFont="1" applyFill="1" applyBorder="1" applyAlignment="1" applyProtection="1">
      <alignment horizontal="right" vertical="top" wrapText="1"/>
    </xf>
    <xf numFmtId="3" fontId="245" fillId="125" borderId="62" xfId="0" applyNumberFormat="1" applyFont="1" applyFill="1" applyBorder="1" applyAlignment="1" applyProtection="1">
      <alignment horizontal="right" vertical="top" wrapText="1"/>
    </xf>
    <xf numFmtId="3" fontId="245" fillId="125" borderId="102" xfId="0" applyNumberFormat="1" applyFont="1" applyFill="1" applyBorder="1" applyAlignment="1" applyProtection="1">
      <alignment horizontal="right" vertical="top" wrapText="1"/>
    </xf>
    <xf numFmtId="0" fontId="245" fillId="125" borderId="102" xfId="0" applyFont="1" applyFill="1" applyBorder="1" applyProtection="1"/>
    <xf numFmtId="3" fontId="106" fillId="126" borderId="17" xfId="0" applyNumberFormat="1" applyFont="1" applyFill="1" applyBorder="1" applyAlignment="1" applyProtection="1">
      <alignment horizontal="right" vertical="top" wrapText="1"/>
    </xf>
    <xf numFmtId="0" fontId="106" fillId="126" borderId="25" xfId="0" applyFont="1" applyFill="1" applyBorder="1" applyProtection="1"/>
    <xf numFmtId="3" fontId="106" fillId="126" borderId="0" xfId="0" applyNumberFormat="1" applyFont="1" applyFill="1" applyBorder="1" applyAlignment="1" applyProtection="1">
      <alignment horizontal="right" vertical="top" wrapText="1"/>
    </xf>
    <xf numFmtId="3" fontId="106" fillId="126" borderId="25" xfId="0" applyNumberFormat="1" applyFont="1" applyFill="1" applyBorder="1" applyAlignment="1" applyProtection="1">
      <alignment horizontal="right" vertical="top" wrapText="1"/>
    </xf>
    <xf numFmtId="0" fontId="106" fillId="126" borderId="17" xfId="0" applyFont="1" applyFill="1" applyBorder="1" applyProtection="1"/>
    <xf numFmtId="3" fontId="106" fillId="126" borderId="121" xfId="0" applyNumberFormat="1" applyFont="1" applyFill="1" applyBorder="1" applyAlignment="1" applyProtection="1">
      <alignment horizontal="right" vertical="top" wrapText="1"/>
    </xf>
    <xf numFmtId="3" fontId="106" fillId="126" borderId="62" xfId="0" applyNumberFormat="1" applyFont="1" applyFill="1" applyBorder="1" applyAlignment="1" applyProtection="1">
      <alignment horizontal="right" vertical="top" wrapText="1"/>
    </xf>
    <xf numFmtId="3" fontId="106" fillId="126" borderId="102" xfId="0" applyNumberFormat="1" applyFont="1" applyFill="1" applyBorder="1" applyAlignment="1" applyProtection="1">
      <alignment horizontal="right" vertical="top" wrapText="1"/>
    </xf>
    <xf numFmtId="0" fontId="106" fillId="126" borderId="102" xfId="0" applyFont="1" applyFill="1" applyBorder="1" applyProtection="1"/>
    <xf numFmtId="3" fontId="247" fillId="0" borderId="17" xfId="0" applyNumberFormat="1" applyFont="1" applyBorder="1" applyAlignment="1" applyProtection="1">
      <alignment horizontal="right" vertical="top" wrapText="1"/>
    </xf>
    <xf numFmtId="3" fontId="247" fillId="127" borderId="17" xfId="0" applyNumberFormat="1" applyFont="1" applyFill="1" applyBorder="1" applyAlignment="1" applyProtection="1">
      <alignment horizontal="right" vertical="top" wrapText="1"/>
    </xf>
    <xf numFmtId="0" fontId="247" fillId="0" borderId="17" xfId="0" applyFont="1" applyBorder="1" applyAlignment="1" applyProtection="1"/>
    <xf numFmtId="0" fontId="247" fillId="127" borderId="25" xfId="0" applyFont="1" applyFill="1" applyBorder="1" applyAlignment="1" applyProtection="1"/>
    <xf numFmtId="3" fontId="247" fillId="127" borderId="0" xfId="0" applyNumberFormat="1" applyFont="1" applyFill="1" applyBorder="1" applyAlignment="1" applyProtection="1">
      <alignment horizontal="right" vertical="top" wrapText="1"/>
    </xf>
    <xf numFmtId="3" fontId="247" fillId="127" borderId="25" xfId="0" applyNumberFormat="1" applyFont="1" applyFill="1" applyBorder="1" applyAlignment="1" applyProtection="1">
      <alignment horizontal="right" vertical="top" wrapText="1"/>
    </xf>
    <xf numFmtId="0" fontId="247" fillId="127" borderId="17" xfId="0" applyFont="1" applyFill="1" applyBorder="1" applyAlignment="1" applyProtection="1"/>
    <xf numFmtId="3" fontId="247" fillId="127" borderId="121" xfId="0" applyNumberFormat="1" applyFont="1" applyFill="1" applyBorder="1" applyAlignment="1" applyProtection="1">
      <alignment horizontal="right" vertical="top" wrapText="1"/>
    </xf>
    <xf numFmtId="3" fontId="247" fillId="127" borderId="62" xfId="0" applyNumberFormat="1" applyFont="1" applyFill="1" applyBorder="1" applyAlignment="1" applyProtection="1">
      <alignment horizontal="right" vertical="top" wrapText="1"/>
    </xf>
    <xf numFmtId="3" fontId="247" fillId="127" borderId="102" xfId="0" applyNumberFormat="1" applyFont="1" applyFill="1" applyBorder="1" applyAlignment="1" applyProtection="1">
      <alignment horizontal="right" vertical="top" wrapText="1"/>
    </xf>
    <xf numFmtId="0" fontId="247" fillId="127" borderId="102" xfId="0" applyFont="1" applyFill="1" applyBorder="1" applyAlignment="1" applyProtection="1"/>
    <xf numFmtId="3" fontId="248" fillId="0" borderId="133" xfId="0" applyNumberFormat="1" applyFont="1" applyBorder="1" applyAlignment="1">
      <alignment horizontal="right" vertical="top"/>
    </xf>
    <xf numFmtId="3" fontId="248" fillId="0" borderId="134" xfId="0" applyNumberFormat="1" applyFont="1" applyBorder="1" applyAlignment="1">
      <alignment horizontal="right" vertical="top"/>
    </xf>
    <xf numFmtId="3" fontId="248" fillId="128" borderId="133" xfId="0" applyNumberFormat="1" applyFont="1" applyFill="1" applyBorder="1" applyAlignment="1">
      <alignment horizontal="right" vertical="top" wrapText="1"/>
    </xf>
    <xf numFmtId="3" fontId="248" fillId="0" borderId="133" xfId="0" applyNumberFormat="1" applyFont="1" applyBorder="1" applyAlignment="1">
      <alignment horizontal="right" vertical="top" wrapText="1"/>
    </xf>
    <xf numFmtId="0" fontId="248" fillId="0" borderId="133" xfId="0" applyFont="1" applyBorder="1" applyAlignment="1">
      <alignment horizontal="right"/>
    </xf>
    <xf numFmtId="0" fontId="248" fillId="0" borderId="134" xfId="0" applyFont="1" applyBorder="1" applyAlignment="1">
      <alignment horizontal="right"/>
    </xf>
    <xf numFmtId="0" fontId="248" fillId="128" borderId="135" xfId="0" applyFont="1" applyFill="1" applyBorder="1"/>
    <xf numFmtId="3" fontId="248" fillId="0" borderId="136" xfId="0" applyNumberFormat="1" applyFont="1" applyBorder="1" applyAlignment="1">
      <alignment horizontal="right" vertical="top"/>
    </xf>
    <xf numFmtId="3" fontId="248" fillId="0" borderId="32" xfId="0" applyNumberFormat="1" applyFont="1" applyBorder="1" applyAlignment="1">
      <alignment horizontal="right" vertical="top"/>
    </xf>
    <xf numFmtId="0" fontId="248" fillId="0" borderId="136" xfId="0" applyFont="1" applyBorder="1" applyAlignment="1">
      <alignment horizontal="right"/>
    </xf>
    <xf numFmtId="0" fontId="248" fillId="0" borderId="32" xfId="0" applyFont="1" applyBorder="1" applyAlignment="1">
      <alignment horizontal="right"/>
    </xf>
    <xf numFmtId="3" fontId="248" fillId="128" borderId="0" xfId="0" applyNumberFormat="1" applyFont="1" applyFill="1" applyBorder="1" applyAlignment="1">
      <alignment horizontal="right" vertical="top" wrapText="1"/>
    </xf>
    <xf numFmtId="3" fontId="248" fillId="128" borderId="135" xfId="0" applyNumberFormat="1" applyFont="1" applyFill="1" applyBorder="1" applyAlignment="1">
      <alignment horizontal="right" vertical="top" wrapText="1"/>
    </xf>
    <xf numFmtId="0" fontId="248" fillId="128" borderId="133" xfId="0" applyFont="1" applyFill="1" applyBorder="1"/>
    <xf numFmtId="3" fontId="248" fillId="128" borderId="80" xfId="0" applyNumberFormat="1" applyFont="1" applyFill="1" applyBorder="1" applyAlignment="1">
      <alignment horizontal="right" vertical="top" wrapText="1"/>
    </xf>
    <xf numFmtId="3" fontId="248" fillId="128" borderId="137" xfId="0" applyNumberFormat="1" applyFont="1" applyFill="1" applyBorder="1" applyAlignment="1">
      <alignment horizontal="right" vertical="top" wrapText="1"/>
    </xf>
    <xf numFmtId="0" fontId="248" fillId="0" borderId="133" xfId="0" applyFont="1" applyBorder="1" applyAlignment="1"/>
    <xf numFmtId="3" fontId="248" fillId="128" borderId="133" xfId="0" applyNumberFormat="1" applyFont="1" applyFill="1" applyBorder="1"/>
    <xf numFmtId="3" fontId="248" fillId="128" borderId="138" xfId="0" applyNumberFormat="1" applyFont="1" applyFill="1" applyBorder="1" applyAlignment="1">
      <alignment horizontal="right" vertical="top" wrapText="1"/>
    </xf>
    <xf numFmtId="3" fontId="248" fillId="128" borderId="138" xfId="0" applyNumberFormat="1" applyFont="1" applyFill="1" applyBorder="1"/>
    <xf numFmtId="0" fontId="249" fillId="0" borderId="0" xfId="0" applyFont="1" applyAlignment="1"/>
    <xf numFmtId="0" fontId="52" fillId="0" borderId="17" xfId="234" quotePrefix="1" applyFont="1" applyFill="1" applyBorder="1" applyAlignment="1" applyProtection="1">
      <alignment horizontal="right"/>
      <protection locked="0"/>
    </xf>
    <xf numFmtId="0" fontId="52" fillId="25" borderId="17" xfId="234" quotePrefix="1" applyFont="1" applyFill="1" applyBorder="1" applyAlignment="1" applyProtection="1">
      <alignment horizontal="right"/>
      <protection locked="0"/>
    </xf>
    <xf numFmtId="0" fontId="52" fillId="129" borderId="17" xfId="234" quotePrefix="1" applyFont="1" applyFill="1" applyBorder="1" applyAlignment="1" applyProtection="1">
      <alignment horizontal="right"/>
      <protection locked="0"/>
    </xf>
    <xf numFmtId="0" fontId="52" fillId="0" borderId="132" xfId="0" applyFont="1" applyFill="1" applyBorder="1"/>
    <xf numFmtId="0" fontId="52" fillId="0" borderId="17" xfId="0" applyFont="1" applyFill="1" applyBorder="1"/>
    <xf numFmtId="0" fontId="52" fillId="0" borderId="132" xfId="0" applyFont="1" applyBorder="1"/>
    <xf numFmtId="0" fontId="52" fillId="25" borderId="17" xfId="0" applyFont="1" applyFill="1" applyBorder="1" applyAlignment="1">
      <alignment horizontal="right"/>
    </xf>
    <xf numFmtId="0" fontId="52" fillId="0" borderId="17" xfId="234" applyFont="1" applyFill="1" applyBorder="1"/>
    <xf numFmtId="0" fontId="52" fillId="0" borderId="17" xfId="234" applyFont="1" applyFill="1" applyBorder="1" applyAlignment="1">
      <alignment horizontal="right"/>
    </xf>
    <xf numFmtId="0" fontId="52" fillId="0" borderId="17" xfId="234" applyFont="1" applyFill="1" applyBorder="1" applyAlignment="1" applyProtection="1">
      <alignment horizontal="right"/>
      <protection locked="0"/>
    </xf>
    <xf numFmtId="0" fontId="52" fillId="0" borderId="17" xfId="0" applyFont="1" applyFill="1" applyBorder="1" applyAlignment="1" applyProtection="1">
      <alignment horizontal="right"/>
    </xf>
    <xf numFmtId="1" fontId="52" fillId="25" borderId="17" xfId="2858" applyNumberFormat="1" applyFont="1" applyFill="1" applyBorder="1" applyAlignment="1">
      <alignment horizontal="right"/>
    </xf>
    <xf numFmtId="0" fontId="248" fillId="0" borderId="133" xfId="0" applyFont="1" applyBorder="1"/>
    <xf numFmtId="0" fontId="248" fillId="128" borderId="138" xfId="0" applyFont="1" applyFill="1" applyBorder="1"/>
    <xf numFmtId="3" fontId="106" fillId="0" borderId="17" xfId="234" applyNumberFormat="1" applyFont="1" applyBorder="1" applyAlignment="1">
      <alignment horizontal="right" vertical="top" wrapText="1"/>
    </xf>
    <xf numFmtId="3" fontId="106" fillId="25" borderId="17" xfId="234" applyNumberFormat="1" applyFont="1" applyFill="1" applyBorder="1" applyAlignment="1">
      <alignment horizontal="right" vertical="top" wrapText="1"/>
    </xf>
    <xf numFmtId="0" fontId="106" fillId="0" borderId="17" xfId="234" applyFont="1" applyBorder="1"/>
    <xf numFmtId="0" fontId="106" fillId="25" borderId="25" xfId="234" applyFont="1" applyFill="1" applyBorder="1"/>
    <xf numFmtId="3" fontId="106" fillId="25" borderId="0" xfId="234" applyNumberFormat="1" applyFont="1" applyFill="1" applyAlignment="1">
      <alignment horizontal="right" vertical="top" wrapText="1"/>
    </xf>
    <xf numFmtId="3" fontId="106" fillId="25" borderId="25" xfId="234" applyNumberFormat="1" applyFont="1" applyFill="1" applyBorder="1" applyAlignment="1">
      <alignment horizontal="right" vertical="top" wrapText="1"/>
    </xf>
    <xf numFmtId="0" fontId="106" fillId="25" borderId="17" xfId="234" applyFont="1" applyFill="1" applyBorder="1"/>
    <xf numFmtId="3" fontId="106" fillId="25" borderId="121" xfId="234" applyNumberFormat="1" applyFont="1" applyFill="1" applyBorder="1" applyAlignment="1">
      <alignment horizontal="right" vertical="top" wrapText="1"/>
    </xf>
    <xf numFmtId="3" fontId="106" fillId="25" borderId="62" xfId="234" applyNumberFormat="1" applyFont="1" applyFill="1" applyBorder="1" applyAlignment="1">
      <alignment horizontal="right" vertical="top" wrapText="1"/>
    </xf>
    <xf numFmtId="3" fontId="106" fillId="25" borderId="102" xfId="234" applyNumberFormat="1" applyFont="1" applyFill="1" applyBorder="1" applyAlignment="1">
      <alignment horizontal="right" vertical="top" wrapText="1"/>
    </xf>
    <xf numFmtId="0" fontId="106" fillId="25" borderId="102" xfId="234" applyFont="1" applyFill="1" applyBorder="1"/>
    <xf numFmtId="3" fontId="106" fillId="0" borderId="17" xfId="234" applyNumberFormat="1" applyFont="1" applyBorder="1" applyAlignment="1" applyProtection="1">
      <alignment horizontal="right" vertical="top" wrapText="1"/>
    </xf>
    <xf numFmtId="0" fontId="106" fillId="0" borderId="17" xfId="234" applyFont="1" applyBorder="1" applyProtection="1"/>
    <xf numFmtId="0" fontId="108" fillId="24" borderId="17" xfId="0" applyFont="1" applyFill="1" applyBorder="1" applyAlignment="1">
      <alignment horizontal="center" vertical="center" wrapText="1"/>
    </xf>
    <xf numFmtId="0" fontId="108" fillId="27" borderId="25" xfId="0" applyFont="1" applyFill="1" applyBorder="1" applyAlignment="1">
      <alignment horizontal="center" vertical="center" wrapText="1"/>
    </xf>
    <xf numFmtId="0" fontId="108" fillId="27" borderId="27" xfId="0" applyFont="1" applyFill="1" applyBorder="1" applyAlignment="1">
      <alignment horizontal="center" vertical="center" wrapText="1"/>
    </xf>
    <xf numFmtId="0" fontId="108" fillId="27" borderId="28" xfId="0" applyFont="1" applyFill="1" applyBorder="1" applyAlignment="1">
      <alignment horizontal="center" vertical="center" wrapText="1"/>
    </xf>
    <xf numFmtId="0" fontId="108" fillId="29" borderId="25" xfId="0" applyFont="1" applyFill="1" applyBorder="1" applyAlignment="1">
      <alignment horizontal="center" vertical="center" wrapText="1"/>
    </xf>
    <xf numFmtId="0" fontId="108" fillId="29" borderId="27" xfId="0" applyFont="1" applyFill="1" applyBorder="1" applyAlignment="1">
      <alignment horizontal="center" vertical="center" wrapText="1"/>
    </xf>
    <xf numFmtId="0" fontId="108" fillId="32" borderId="17" xfId="0" applyFont="1" applyFill="1" applyBorder="1" applyAlignment="1">
      <alignment horizontal="center" vertical="center" wrapText="1"/>
    </xf>
    <xf numFmtId="0" fontId="106" fillId="24" borderId="17" xfId="0" applyFont="1" applyFill="1" applyBorder="1" applyAlignment="1">
      <alignment horizontal="center" vertical="center" wrapText="1"/>
    </xf>
    <xf numFmtId="0" fontId="108" fillId="30" borderId="25" xfId="0" applyFont="1" applyFill="1" applyBorder="1" applyAlignment="1">
      <alignment horizontal="center" vertical="center" wrapText="1"/>
    </xf>
    <xf numFmtId="0" fontId="108" fillId="30" borderId="27" xfId="0" applyFont="1" applyFill="1" applyBorder="1" applyAlignment="1">
      <alignment horizontal="center" vertical="center" wrapText="1"/>
    </xf>
    <xf numFmtId="0" fontId="108" fillId="30" borderId="28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07" fillId="24" borderId="25" xfId="0" applyFont="1" applyFill="1" applyBorder="1" applyAlignment="1" applyProtection="1">
      <alignment horizontal="center" wrapText="1"/>
    </xf>
    <xf numFmtId="0" fontId="107" fillId="24" borderId="27" xfId="0" applyFont="1" applyFill="1" applyBorder="1" applyAlignment="1" applyProtection="1">
      <alignment horizontal="center" wrapText="1"/>
    </xf>
    <xf numFmtId="0" fontId="107" fillId="24" borderId="28" xfId="0" applyFont="1" applyFill="1" applyBorder="1" applyAlignment="1" applyProtection="1">
      <alignment horizontal="center" wrapText="1"/>
    </xf>
    <xf numFmtId="0" fontId="106" fillId="24" borderId="102" xfId="0" applyFont="1" applyFill="1" applyBorder="1" applyAlignment="1" applyProtection="1">
      <alignment horizontal="center" vertical="center" wrapText="1"/>
    </xf>
    <xf numFmtId="0" fontId="106" fillId="24" borderId="132" xfId="0" applyFont="1" applyFill="1" applyBorder="1" applyAlignment="1" applyProtection="1">
      <alignment horizontal="center" vertical="center" wrapText="1"/>
    </xf>
    <xf numFmtId="0" fontId="106" fillId="24" borderId="131" xfId="0" applyFont="1" applyFill="1" applyBorder="1" applyAlignment="1" applyProtection="1">
      <alignment horizontal="center" vertical="center" wrapText="1"/>
    </xf>
    <xf numFmtId="0" fontId="106" fillId="24" borderId="25" xfId="0" applyFont="1" applyFill="1" applyBorder="1" applyAlignment="1" applyProtection="1">
      <alignment horizontal="center" wrapText="1"/>
    </xf>
    <xf numFmtId="0" fontId="106" fillId="24" borderId="27" xfId="0" applyFont="1" applyFill="1" applyBorder="1" applyAlignment="1" applyProtection="1">
      <alignment horizontal="center" wrapText="1"/>
    </xf>
    <xf numFmtId="0" fontId="106" fillId="24" borderId="28" xfId="0" applyFont="1" applyFill="1" applyBorder="1" applyAlignment="1" applyProtection="1">
      <alignment horizontal="center" wrapText="1"/>
    </xf>
    <xf numFmtId="0" fontId="107" fillId="0" borderId="0" xfId="0" applyFont="1" applyFill="1" applyBorder="1" applyAlignment="1" applyProtection="1">
      <alignment horizontal="left"/>
      <protection locked="0"/>
    </xf>
    <xf numFmtId="0" fontId="107" fillId="0" borderId="29" xfId="0" applyFont="1" applyFill="1" applyBorder="1" applyAlignment="1" applyProtection="1">
      <alignment horizontal="left"/>
      <protection locked="0"/>
    </xf>
    <xf numFmtId="0" fontId="107" fillId="0" borderId="0" xfId="0" applyFont="1" applyAlignment="1" applyProtection="1">
      <alignment horizontal="center"/>
    </xf>
    <xf numFmtId="0" fontId="106" fillId="24" borderId="126" xfId="0" applyFont="1" applyFill="1" applyBorder="1" applyAlignment="1" applyProtection="1">
      <alignment horizontal="center" vertical="center" wrapText="1"/>
    </xf>
    <xf numFmtId="0" fontId="106" fillId="24" borderId="127" xfId="0" applyFont="1" applyFill="1" applyBorder="1" applyAlignment="1" applyProtection="1">
      <alignment horizontal="center" vertical="center" wrapText="1"/>
    </xf>
    <xf numFmtId="0" fontId="106" fillId="24" borderId="128" xfId="0" applyFont="1" applyFill="1" applyBorder="1" applyAlignment="1" applyProtection="1">
      <alignment horizontal="center" vertical="center" wrapText="1"/>
    </xf>
    <xf numFmtId="0" fontId="106" fillId="24" borderId="26" xfId="0" applyFont="1" applyFill="1" applyBorder="1" applyAlignment="1" applyProtection="1">
      <alignment horizontal="center" vertical="center" wrapText="1"/>
    </xf>
    <xf numFmtId="0" fontId="106" fillId="24" borderId="0" xfId="0" applyFont="1" applyFill="1" applyBorder="1" applyAlignment="1" applyProtection="1">
      <alignment horizontal="center" vertical="center" wrapText="1"/>
    </xf>
    <xf numFmtId="0" fontId="106" fillId="24" borderId="29" xfId="0" applyFont="1" applyFill="1" applyBorder="1" applyAlignment="1" applyProtection="1">
      <alignment horizontal="center" vertical="center" wrapText="1"/>
    </xf>
    <xf numFmtId="0" fontId="106" fillId="24" borderId="64" xfId="0" applyFont="1" applyFill="1" applyBorder="1" applyAlignment="1" applyProtection="1">
      <alignment horizontal="center" vertical="center" wrapText="1"/>
    </xf>
    <xf numFmtId="0" fontId="106" fillId="24" borderId="65" xfId="0" applyFont="1" applyFill="1" applyBorder="1" applyAlignment="1" applyProtection="1">
      <alignment horizontal="center" vertical="center" wrapText="1"/>
    </xf>
    <xf numFmtId="0" fontId="106" fillId="24" borderId="30" xfId="0" applyFont="1" applyFill="1" applyBorder="1" applyAlignment="1" applyProtection="1">
      <alignment horizontal="center" vertical="center" wrapText="1"/>
    </xf>
    <xf numFmtId="0" fontId="106" fillId="24" borderId="25" xfId="0" applyFont="1" applyFill="1" applyBorder="1" applyAlignment="1" applyProtection="1">
      <alignment horizontal="center" vertical="center" wrapText="1"/>
    </xf>
    <xf numFmtId="0" fontId="106" fillId="24" borderId="27" xfId="0" applyFont="1" applyFill="1" applyBorder="1" applyAlignment="1" applyProtection="1">
      <alignment horizontal="center" vertical="center" wrapText="1"/>
    </xf>
    <xf numFmtId="0" fontId="106" fillId="24" borderId="28" xfId="0" applyFont="1" applyFill="1" applyBorder="1" applyAlignment="1" applyProtection="1">
      <alignment horizontal="center" vertical="center" wrapText="1"/>
    </xf>
    <xf numFmtId="0" fontId="106" fillId="24" borderId="18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</cellXfs>
  <cellStyles count="2861">
    <cellStyle name="20% - Accent1" xfId="1"/>
    <cellStyle name="20% - Accent1 2" xfId="434"/>
    <cellStyle name="20% - Accent1 3" xfId="1230"/>
    <cellStyle name="20% - Accent1 4" xfId="1508"/>
    <cellStyle name="20% - Accent1 5" xfId="1606"/>
    <cellStyle name="20% - Accent1 6" xfId="2068"/>
    <cellStyle name="20% - Accent1_TRT1" xfId="2572"/>
    <cellStyle name="20% - Accent2" xfId="2"/>
    <cellStyle name="20% - Accent2 2" xfId="435"/>
    <cellStyle name="20% - Accent2 3" xfId="1231"/>
    <cellStyle name="20% - Accent2 4" xfId="1607"/>
    <cellStyle name="20% - Accent2 5" xfId="2069"/>
    <cellStyle name="20% - Accent2_TRT1" xfId="2573"/>
    <cellStyle name="20% - Accent3" xfId="3"/>
    <cellStyle name="20% - Accent3 2" xfId="436"/>
    <cellStyle name="20% - Accent3 3" xfId="1232"/>
    <cellStyle name="20% - Accent3 4" xfId="1608"/>
    <cellStyle name="20% - Accent3 5" xfId="2070"/>
    <cellStyle name="20% - Accent3_TRT1" xfId="2574"/>
    <cellStyle name="20% - Accent4" xfId="4"/>
    <cellStyle name="20% - Accent4 2" xfId="437"/>
    <cellStyle name="20% - Accent4 3" xfId="1233"/>
    <cellStyle name="20% - Accent4 4" xfId="1609"/>
    <cellStyle name="20% - Accent4 5" xfId="2071"/>
    <cellStyle name="20% - Accent4_TRT1" xfId="2575"/>
    <cellStyle name="20% - Accent5" xfId="5"/>
    <cellStyle name="20% - Accent5 2" xfId="442"/>
    <cellStyle name="20% - Accent5 3" xfId="1234"/>
    <cellStyle name="20% - Accent5 4" xfId="1509"/>
    <cellStyle name="20% - Accent5 5" xfId="1610"/>
    <cellStyle name="20% - Accent5 6" xfId="2072"/>
    <cellStyle name="20% - Accent5_TRT1" xfId="2576"/>
    <cellStyle name="20% - Accent6" xfId="6"/>
    <cellStyle name="20% - Accent6 2" xfId="447"/>
    <cellStyle name="20% - Accent6 3" xfId="1235"/>
    <cellStyle name="20% - Accent6 4" xfId="1510"/>
    <cellStyle name="20% - Accent6 5" xfId="1611"/>
    <cellStyle name="20% - Accent6 6" xfId="2073"/>
    <cellStyle name="20% - Accent6_TRT1" xfId="257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3"/>
    <cellStyle name="20% - Ênfase1 2 2 6" xfId="2045"/>
    <cellStyle name="20% - Ênfase1 2 2_TRT1" xfId="2578"/>
    <cellStyle name="20% - Ênfase1 2 3" xfId="448"/>
    <cellStyle name="20% - Ênfase1 2 4" xfId="1236"/>
    <cellStyle name="20% - Ênfase1 2 5" xfId="1511"/>
    <cellStyle name="20% - Ênfase1 2 6" xfId="1612"/>
    <cellStyle name="20% - Ênfase1 2 7" xfId="2044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4"/>
    <cellStyle name="20% - Ênfase1 3 6" xfId="2046"/>
    <cellStyle name="20% - Ênfase1 3_TRT1" xfId="2579"/>
    <cellStyle name="20% - Ênfase1 4" xfId="11"/>
    <cellStyle name="20% - Ênfase1 4 2" xfId="451"/>
    <cellStyle name="20% - Ênfase1 4 3" xfId="1239"/>
    <cellStyle name="20% - Ênfase1 4 4" xfId="1514"/>
    <cellStyle name="20% - Ênfase1 4 5" xfId="1615"/>
    <cellStyle name="20% - Ênfase1 4 6" xfId="2047"/>
    <cellStyle name="20% - Ênfase1 4_TRT1" xfId="2580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7"/>
    <cellStyle name="20% - Ênfase2 2 2 5" xfId="2049"/>
    <cellStyle name="20% - Ênfase2 2 2_TRT1" xfId="2581"/>
    <cellStyle name="20% - Ênfase2 2 3" xfId="452"/>
    <cellStyle name="20% - Ênfase2 2 4" xfId="1240"/>
    <cellStyle name="20% - Ênfase2 2 5" xfId="1616"/>
    <cellStyle name="20% - Ênfase2 2 6" xfId="2048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8"/>
    <cellStyle name="20% - Ênfase2 3 5" xfId="2050"/>
    <cellStyle name="20% - Ênfase2 3_TRT1" xfId="2582"/>
    <cellStyle name="20% - Ênfase2 4" xfId="16"/>
    <cellStyle name="20% - Ênfase2 4 2" xfId="455"/>
    <cellStyle name="20% - Ênfase2 4 3" xfId="1243"/>
    <cellStyle name="20% - Ênfase2 4 4" xfId="1619"/>
    <cellStyle name="20% - Ênfase2 4 5" xfId="2051"/>
    <cellStyle name="20% - Ênfase2 4_TRT1" xfId="2583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1"/>
    <cellStyle name="20% - Ênfase3 2 2 5" xfId="2053"/>
    <cellStyle name="20% - Ênfase3 2 2_TRT1" xfId="2584"/>
    <cellStyle name="20% - Ênfase3 2 3" xfId="456"/>
    <cellStyle name="20% - Ênfase3 2 4" xfId="1244"/>
    <cellStyle name="20% - Ênfase3 2 5" xfId="1620"/>
    <cellStyle name="20% - Ênfase3 2 6" xfId="2052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2"/>
    <cellStyle name="20% - Ênfase3 3 5" xfId="2054"/>
    <cellStyle name="20% - Ênfase3 3_TRT1" xfId="2585"/>
    <cellStyle name="20% - Ênfase3 4" xfId="21"/>
    <cellStyle name="20% - Ênfase3 4 2" xfId="459"/>
    <cellStyle name="20% - Ênfase3 4 3" xfId="1247"/>
    <cellStyle name="20% - Ênfase3 4 4" xfId="1623"/>
    <cellStyle name="20% - Ênfase3 4 5" xfId="2055"/>
    <cellStyle name="20% - Ênfase3 4_TRT1" xfId="258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5"/>
    <cellStyle name="20% - Ênfase4 2 2 5" xfId="2057"/>
    <cellStyle name="20% - Ênfase4 2 2_TRT1" xfId="2587"/>
    <cellStyle name="20% - Ênfase4 2 3" xfId="460"/>
    <cellStyle name="20% - Ênfase4 2 4" xfId="1248"/>
    <cellStyle name="20% - Ênfase4 2 5" xfId="1624"/>
    <cellStyle name="20% - Ênfase4 2 6" xfId="2056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6"/>
    <cellStyle name="20% - Ênfase4 3 5" xfId="2058"/>
    <cellStyle name="20% - Ênfase4 3_TRT1" xfId="2588"/>
    <cellStyle name="20% - Ênfase4 4" xfId="26"/>
    <cellStyle name="20% - Ênfase4 4 2" xfId="463"/>
    <cellStyle name="20% - Ênfase4 4 3" xfId="1251"/>
    <cellStyle name="20% - Ênfase4 4 4" xfId="1627"/>
    <cellStyle name="20% - Ênfase4 4 5" xfId="2059"/>
    <cellStyle name="20% - Ênfase4 4_TRT1" xfId="2589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29"/>
    <cellStyle name="20% - Ênfase5 2 2 6" xfId="2061"/>
    <cellStyle name="20% - Ênfase5 2 2_TRT1" xfId="2590"/>
    <cellStyle name="20% - Ênfase5 2 3" xfId="464"/>
    <cellStyle name="20% - Ênfase5 2 4" xfId="1252"/>
    <cellStyle name="20% - Ênfase5 2 5" xfId="1515"/>
    <cellStyle name="20% - Ênfase5 2 6" xfId="1628"/>
    <cellStyle name="20% - Ênfase5 2 7" xfId="2060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0"/>
    <cellStyle name="20% - Ênfase5 3 6" xfId="2062"/>
    <cellStyle name="20% - Ênfase5 3_TRT1" xfId="2591"/>
    <cellStyle name="20% - Ênfase5 4" xfId="31"/>
    <cellStyle name="20% - Ênfase5 4 2" xfId="467"/>
    <cellStyle name="20% - Ênfase5 4 3" xfId="1255"/>
    <cellStyle name="20% - Ênfase5 4 4" xfId="1518"/>
    <cellStyle name="20% - Ênfase5 4 5" xfId="1631"/>
    <cellStyle name="20% - Ênfase5 4 6" xfId="2063"/>
    <cellStyle name="20% - Ênfase5 4_TRT1" xfId="259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3"/>
    <cellStyle name="20% - Ênfase6 2 2 6" xfId="2065"/>
    <cellStyle name="20% - Ênfase6 2 2_TRT1" xfId="2593"/>
    <cellStyle name="20% - Ênfase6 2 3" xfId="468"/>
    <cellStyle name="20% - Ênfase6 2 4" xfId="1256"/>
    <cellStyle name="20% - Ênfase6 2 5" xfId="1519"/>
    <cellStyle name="20% - Ênfase6 2 6" xfId="1632"/>
    <cellStyle name="20% - Ênfase6 2 7" xfId="2064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4"/>
    <cellStyle name="20% - Ênfase6 3 6" xfId="2066"/>
    <cellStyle name="20% - Ênfase6 3_TRT1" xfId="2594"/>
    <cellStyle name="20% - Ênfase6 4" xfId="36"/>
    <cellStyle name="20% - Ênfase6 4 2" xfId="471"/>
    <cellStyle name="20% - Ênfase6 4 3" xfId="1259"/>
    <cellStyle name="20% - Ênfase6 4 4" xfId="1635"/>
    <cellStyle name="20% - Ênfase6 4 5" xfId="2067"/>
    <cellStyle name="20% - Ênfase6 4 6" xfId="2479"/>
    <cellStyle name="20% - Ênfase6 4_TRT1" xfId="2595"/>
    <cellStyle name="40% - Accent1" xfId="37"/>
    <cellStyle name="40% - Accent1 2" xfId="472"/>
    <cellStyle name="40% - Accent1 3" xfId="1260"/>
    <cellStyle name="40% - Accent1 4" xfId="1636"/>
    <cellStyle name="40% - Accent1 5" xfId="2098"/>
    <cellStyle name="40% - Accent1_TRT1" xfId="2596"/>
    <cellStyle name="40% - Accent2" xfId="38"/>
    <cellStyle name="40% - Accent2 2" xfId="473"/>
    <cellStyle name="40% - Accent2 3" xfId="1261"/>
    <cellStyle name="40% - Accent2 4" xfId="1637"/>
    <cellStyle name="40% - Accent2 5" xfId="2099"/>
    <cellStyle name="40% - Accent2_TRT1" xfId="2597"/>
    <cellStyle name="40% - Accent3" xfId="39"/>
    <cellStyle name="40% - Accent3 2" xfId="474"/>
    <cellStyle name="40% - Accent3 3" xfId="1262"/>
    <cellStyle name="40% - Accent3 4" xfId="1638"/>
    <cellStyle name="40% - Accent3 5" xfId="2100"/>
    <cellStyle name="40% - Accent3_TRT1" xfId="2598"/>
    <cellStyle name="40% - Accent4" xfId="40"/>
    <cellStyle name="40% - Accent4 2" xfId="475"/>
    <cellStyle name="40% - Accent4 3" xfId="1263"/>
    <cellStyle name="40% - Accent4 4" xfId="1639"/>
    <cellStyle name="40% - Accent4 5" xfId="2101"/>
    <cellStyle name="40% - Accent4_TRT1" xfId="2599"/>
    <cellStyle name="40% - Accent5" xfId="41"/>
    <cellStyle name="40% - Accent5 2" xfId="476"/>
    <cellStyle name="40% - Accent5 3" xfId="1264"/>
    <cellStyle name="40% - Accent5 4" xfId="1640"/>
    <cellStyle name="40% - Accent5 5" xfId="2102"/>
    <cellStyle name="40% - Accent5_TRT1" xfId="2600"/>
    <cellStyle name="40% - Accent6" xfId="42"/>
    <cellStyle name="40% - Accent6 2" xfId="477"/>
    <cellStyle name="40% - Accent6 3" xfId="1265"/>
    <cellStyle name="40% - Accent6 4" xfId="1522"/>
    <cellStyle name="40% - Accent6 5" xfId="1641"/>
    <cellStyle name="40% - Accent6 6" xfId="2103"/>
    <cellStyle name="40% - Accent6_TRT1" xfId="2601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3"/>
    <cellStyle name="40% - Ênfase1 2 2 5" xfId="2075"/>
    <cellStyle name="40% - Ênfase1 2 2_TRT1" xfId="2602"/>
    <cellStyle name="40% - Ênfase1 2 3" xfId="478"/>
    <cellStyle name="40% - Ênfase1 2 4" xfId="1266"/>
    <cellStyle name="40% - Ênfase1 2 5" xfId="1642"/>
    <cellStyle name="40% - Ênfase1 2 6" xfId="2074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4"/>
    <cellStyle name="40% - Ênfase1 3 5" xfId="2076"/>
    <cellStyle name="40% - Ênfase1 3_TRT1" xfId="2603"/>
    <cellStyle name="40% - Ênfase1 4" xfId="47"/>
    <cellStyle name="40% - Ênfase1 4 2" xfId="481"/>
    <cellStyle name="40% - Ênfase1 4 3" xfId="1269"/>
    <cellStyle name="40% - Ênfase1 4 4" xfId="1645"/>
    <cellStyle name="40% - Ênfase1 4 5" xfId="2077"/>
    <cellStyle name="40% - Ênfase1 4_TRT1" xfId="2604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7"/>
    <cellStyle name="40% - Ênfase2 2 2 5" xfId="2079"/>
    <cellStyle name="40% - Ênfase2 2 2_TRT1" xfId="2605"/>
    <cellStyle name="40% - Ênfase2 2 3" xfId="482"/>
    <cellStyle name="40% - Ênfase2 2 4" xfId="1270"/>
    <cellStyle name="40% - Ênfase2 2 5" xfId="1646"/>
    <cellStyle name="40% - Ênfase2 2 6" xfId="2078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8"/>
    <cellStyle name="40% - Ênfase2 3 5" xfId="2080"/>
    <cellStyle name="40% - Ênfase2 3_TRT1" xfId="2606"/>
    <cellStyle name="40% - Ênfase2 4" xfId="52"/>
    <cellStyle name="40% - Ênfase2 4 2" xfId="485"/>
    <cellStyle name="40% - Ênfase2 4 3" xfId="1273"/>
    <cellStyle name="40% - Ênfase2 4 4" xfId="1649"/>
    <cellStyle name="40% - Ênfase2 4 5" xfId="2081"/>
    <cellStyle name="40% - Ênfase2 4_TRT1" xfId="2607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1"/>
    <cellStyle name="40% - Ênfase3 2 2 5" xfId="2083"/>
    <cellStyle name="40% - Ênfase3 2 2_TRT1" xfId="2608"/>
    <cellStyle name="40% - Ênfase3 2 3" xfId="486"/>
    <cellStyle name="40% - Ênfase3 2 4" xfId="1274"/>
    <cellStyle name="40% - Ênfase3 2 5" xfId="1650"/>
    <cellStyle name="40% - Ênfase3 2 6" xfId="2082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2"/>
    <cellStyle name="40% - Ênfase3 3 5" xfId="2084"/>
    <cellStyle name="40% - Ênfase3 3_TRT1" xfId="2609"/>
    <cellStyle name="40% - Ênfase3 4" xfId="57"/>
    <cellStyle name="40% - Ênfase3 4 2" xfId="489"/>
    <cellStyle name="40% - Ênfase3 4 3" xfId="1277"/>
    <cellStyle name="40% - Ênfase3 4 4" xfId="1653"/>
    <cellStyle name="40% - Ênfase3 4 5" xfId="2085"/>
    <cellStyle name="40% - Ênfase3 4_TRT1" xfId="2610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5"/>
    <cellStyle name="40% - Ênfase4 2 2 5" xfId="2087"/>
    <cellStyle name="40% - Ênfase4 2 2_TRT1" xfId="2611"/>
    <cellStyle name="40% - Ênfase4 2 3" xfId="490"/>
    <cellStyle name="40% - Ênfase4 2 4" xfId="1278"/>
    <cellStyle name="40% - Ênfase4 2 5" xfId="1654"/>
    <cellStyle name="40% - Ênfase4 2 6" xfId="2086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6"/>
    <cellStyle name="40% - Ênfase4 3 5" xfId="2088"/>
    <cellStyle name="40% - Ênfase4 3_TRT1" xfId="2612"/>
    <cellStyle name="40% - Ênfase4 4" xfId="62"/>
    <cellStyle name="40% - Ênfase4 4 2" xfId="493"/>
    <cellStyle name="40% - Ênfase4 4 3" xfId="1281"/>
    <cellStyle name="40% - Ênfase4 4 4" xfId="1657"/>
    <cellStyle name="40% - Ênfase4 4 5" xfId="2089"/>
    <cellStyle name="40% - Ênfase4 4_TRT1" xfId="261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59"/>
    <cellStyle name="40% - Ênfase5 2 2 5" xfId="2091"/>
    <cellStyle name="40% - Ênfase5 2 2_TRT1" xfId="2614"/>
    <cellStyle name="40% - Ênfase5 2 3" xfId="494"/>
    <cellStyle name="40% - Ênfase5 2 4" xfId="1282"/>
    <cellStyle name="40% - Ênfase5 2 5" xfId="1658"/>
    <cellStyle name="40% - Ênfase5 2 6" xfId="2090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0"/>
    <cellStyle name="40% - Ênfase5 3 5" xfId="2092"/>
    <cellStyle name="40% - Ênfase5 3_TRT1" xfId="2615"/>
    <cellStyle name="40% - Ênfase5 4" xfId="67"/>
    <cellStyle name="40% - Ênfase5 4 2" xfId="497"/>
    <cellStyle name="40% - Ênfase5 4 3" xfId="1285"/>
    <cellStyle name="40% - Ênfase5 4 4" xfId="1661"/>
    <cellStyle name="40% - Ênfase5 4 5" xfId="2093"/>
    <cellStyle name="40% - Ênfase5 4_TRT1" xfId="2616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3"/>
    <cellStyle name="40% - Ênfase6 2 2 6" xfId="2095"/>
    <cellStyle name="40% - Ênfase6 2 2_TRT1" xfId="2617"/>
    <cellStyle name="40% - Ênfase6 2 3" xfId="498"/>
    <cellStyle name="40% - Ênfase6 2 4" xfId="1286"/>
    <cellStyle name="40% - Ênfase6 2 5" xfId="1523"/>
    <cellStyle name="40% - Ênfase6 2 6" xfId="1662"/>
    <cellStyle name="40% - Ênfase6 2 7" xfId="2094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4"/>
    <cellStyle name="40% - Ênfase6 3 6" xfId="2096"/>
    <cellStyle name="40% - Ênfase6 3_TRT1" xfId="2618"/>
    <cellStyle name="40% - Ênfase6 4" xfId="72"/>
    <cellStyle name="40% - Ênfase6 4 2" xfId="501"/>
    <cellStyle name="40% - Ênfase6 4 3" xfId="1289"/>
    <cellStyle name="40% - Ênfase6 4 4" xfId="1526"/>
    <cellStyle name="40% - Ênfase6 4 5" xfId="1665"/>
    <cellStyle name="40% - Ênfase6 4 6" xfId="2097"/>
    <cellStyle name="40% - Ênfase6 4_TRT1" xfId="2619"/>
    <cellStyle name="60% - Accent1" xfId="73"/>
    <cellStyle name="60% - Accent1 2" xfId="502"/>
    <cellStyle name="60% - Accent1 3" xfId="1290"/>
    <cellStyle name="60% - Accent1 4" xfId="1666"/>
    <cellStyle name="60% - Accent1 5" xfId="2128"/>
    <cellStyle name="60% - Accent1_TRT1" xfId="2620"/>
    <cellStyle name="60% - Accent2" xfId="74"/>
    <cellStyle name="60% - Accent2 2" xfId="503"/>
    <cellStyle name="60% - Accent2 3" xfId="1291"/>
    <cellStyle name="60% - Accent2 4" xfId="1667"/>
    <cellStyle name="60% - Accent2 5" xfId="2129"/>
    <cellStyle name="60% - Accent2_TRT1" xfId="2621"/>
    <cellStyle name="60% - Accent3" xfId="75"/>
    <cellStyle name="60% - Accent3 2" xfId="504"/>
    <cellStyle name="60% - Accent3 3" xfId="1292"/>
    <cellStyle name="60% - Accent3 4" xfId="1668"/>
    <cellStyle name="60% - Accent3 5" xfId="2130"/>
    <cellStyle name="60% - Accent3_TRT1" xfId="2622"/>
    <cellStyle name="60% - Accent4" xfId="76"/>
    <cellStyle name="60% - Accent4 2" xfId="505"/>
    <cellStyle name="60% - Accent4 3" xfId="1293"/>
    <cellStyle name="60% - Accent4 4" xfId="1669"/>
    <cellStyle name="60% - Accent4 5" xfId="2131"/>
    <cellStyle name="60% - Accent4_TRT1" xfId="2623"/>
    <cellStyle name="60% - Accent5" xfId="77"/>
    <cellStyle name="60% - Accent5 2" xfId="506"/>
    <cellStyle name="60% - Accent5 3" xfId="1294"/>
    <cellStyle name="60% - Accent5 4" xfId="1670"/>
    <cellStyle name="60% - Accent5 5" xfId="2132"/>
    <cellStyle name="60% - Accent5_TRT1" xfId="2624"/>
    <cellStyle name="60% - Accent6" xfId="78"/>
    <cellStyle name="60% - Accent6 2" xfId="507"/>
    <cellStyle name="60% - Accent6 3" xfId="1295"/>
    <cellStyle name="60% - Accent6 4" xfId="1671"/>
    <cellStyle name="60% - Accent6 5" xfId="2133"/>
    <cellStyle name="60% - Accent6_TRT1" xfId="2625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3"/>
    <cellStyle name="60% - Ênfase1 2 2 5" xfId="2105"/>
    <cellStyle name="60% - Ênfase1 2 2_TRT1" xfId="2626"/>
    <cellStyle name="60% - Ênfase1 2 3" xfId="508"/>
    <cellStyle name="60% - Ênfase1 2 4" xfId="1296"/>
    <cellStyle name="60% - Ênfase1 2 5" xfId="1672"/>
    <cellStyle name="60% - Ênfase1 2 6" xfId="2104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4"/>
    <cellStyle name="60% - Ênfase1 3 5" xfId="2106"/>
    <cellStyle name="60% - Ênfase1 3_TRT1" xfId="2627"/>
    <cellStyle name="60% - Ênfase1 4" xfId="83"/>
    <cellStyle name="60% - Ênfase1 4 2" xfId="511"/>
    <cellStyle name="60% - Ênfase1 4 3" xfId="1299"/>
    <cellStyle name="60% - Ênfase1 4 4" xfId="1675"/>
    <cellStyle name="60% - Ênfase1 4 5" xfId="2107"/>
    <cellStyle name="60% - Ênfase1 4_TRT1" xfId="262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7"/>
    <cellStyle name="60% - Ênfase2 2 2 5" xfId="2109"/>
    <cellStyle name="60% - Ênfase2 2 2_TRT1" xfId="2629"/>
    <cellStyle name="60% - Ênfase2 2 3" xfId="512"/>
    <cellStyle name="60% - Ênfase2 2 4" xfId="1300"/>
    <cellStyle name="60% - Ênfase2 2 5" xfId="1676"/>
    <cellStyle name="60% - Ênfase2 2 6" xfId="2108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8"/>
    <cellStyle name="60% - Ênfase2 3 5" xfId="2110"/>
    <cellStyle name="60% - Ênfase2 3_TRT1" xfId="2630"/>
    <cellStyle name="60% - Ênfase2 4" xfId="88"/>
    <cellStyle name="60% - Ênfase2 4 2" xfId="519"/>
    <cellStyle name="60% - Ênfase2 4 3" xfId="1303"/>
    <cellStyle name="60% - Ênfase2 4 4" xfId="1679"/>
    <cellStyle name="60% - Ênfase2 4 5" xfId="2111"/>
    <cellStyle name="60% - Ênfase2 4_TRT1" xfId="2631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1"/>
    <cellStyle name="60% - Ênfase3 2 2 5" xfId="2113"/>
    <cellStyle name="60% - Ênfase3 2 2_TRT1" xfId="2632"/>
    <cellStyle name="60% - Ênfase3 2 3" xfId="520"/>
    <cellStyle name="60% - Ênfase3 2 4" xfId="1304"/>
    <cellStyle name="60% - Ênfase3 2 5" xfId="1680"/>
    <cellStyle name="60% - Ênfase3 2 6" xfId="2112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2"/>
    <cellStyle name="60% - Ênfase3 3 5" xfId="2114"/>
    <cellStyle name="60% - Ênfase3 3_TRT1" xfId="2633"/>
    <cellStyle name="60% - Ênfase3 4" xfId="93"/>
    <cellStyle name="60% - Ênfase3 4 2" xfId="527"/>
    <cellStyle name="60% - Ênfase3 4 3" xfId="1307"/>
    <cellStyle name="60% - Ênfase3 4 4" xfId="1683"/>
    <cellStyle name="60% - Ênfase3 4 5" xfId="2115"/>
    <cellStyle name="60% - Ênfase3 4_TRT1" xfId="263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5"/>
    <cellStyle name="60% - Ênfase4 2 2 5" xfId="2117"/>
    <cellStyle name="60% - Ênfase4 2 2_TRT1" xfId="2635"/>
    <cellStyle name="60% - Ênfase4 2 3" xfId="528"/>
    <cellStyle name="60% - Ênfase4 2 4" xfId="1308"/>
    <cellStyle name="60% - Ênfase4 2 5" xfId="1684"/>
    <cellStyle name="60% - Ênfase4 2 6" xfId="2116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6"/>
    <cellStyle name="60% - Ênfase4 3 5" xfId="2118"/>
    <cellStyle name="60% - Ênfase4 3_TRT1" xfId="2636"/>
    <cellStyle name="60% - Ênfase4 4" xfId="98"/>
    <cellStyle name="60% - Ênfase4 4 2" xfId="537"/>
    <cellStyle name="60% - Ênfase4 4 3" xfId="1311"/>
    <cellStyle name="60% - Ênfase4 4 4" xfId="1687"/>
    <cellStyle name="60% - Ênfase4 4 5" xfId="2119"/>
    <cellStyle name="60% - Ênfase4 4_TRT1" xfId="26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89"/>
    <cellStyle name="60% - Ênfase5 2 2 5" xfId="2121"/>
    <cellStyle name="60% - Ênfase5 2 2_TRT1" xfId="2638"/>
    <cellStyle name="60% - Ênfase5 2 3" xfId="538"/>
    <cellStyle name="60% - Ênfase5 2 4" xfId="1312"/>
    <cellStyle name="60% - Ênfase5 2 5" xfId="1688"/>
    <cellStyle name="60% - Ênfase5 2 6" xfId="2120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0"/>
    <cellStyle name="60% - Ênfase5 3 5" xfId="2122"/>
    <cellStyle name="60% - Ênfase5 3_TRT1" xfId="2639"/>
    <cellStyle name="60% - Ênfase5 4" xfId="103"/>
    <cellStyle name="60% - Ênfase5 4 2" xfId="541"/>
    <cellStyle name="60% - Ênfase5 4 3" xfId="1315"/>
    <cellStyle name="60% - Ênfase5 4 4" xfId="1691"/>
    <cellStyle name="60% - Ênfase5 4 5" xfId="2123"/>
    <cellStyle name="60% - Ênfase5 4_TRT1" xfId="2640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3"/>
    <cellStyle name="60% - Ênfase6 2 2 5" xfId="2125"/>
    <cellStyle name="60% - Ênfase6 2 2_TRT1" xfId="2641"/>
    <cellStyle name="60% - Ênfase6 2 3" xfId="542"/>
    <cellStyle name="60% - Ênfase6 2 4" xfId="1316"/>
    <cellStyle name="60% - Ênfase6 2 5" xfId="1692"/>
    <cellStyle name="60% - Ênfase6 2 6" xfId="2124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4"/>
    <cellStyle name="60% - Ênfase6 3 5" xfId="2126"/>
    <cellStyle name="60% - Ênfase6 3_TRT1" xfId="2642"/>
    <cellStyle name="60% - Ênfase6 4" xfId="108"/>
    <cellStyle name="60% - Ênfase6 4 2" xfId="551"/>
    <cellStyle name="60% - Ênfase6 4 3" xfId="1319"/>
    <cellStyle name="60% - Ênfase6 4 4" xfId="1695"/>
    <cellStyle name="60% - Ênfase6 4 5" xfId="2127"/>
    <cellStyle name="60% - Ênfase6 4_TRT1" xfId="2643"/>
    <cellStyle name="Accent" xfId="1563"/>
    <cellStyle name="Accent 1" xfId="1564"/>
    <cellStyle name="Accent 1 2" xfId="2460"/>
    <cellStyle name="Accent 1_TRT15" xfId="2821"/>
    <cellStyle name="Accent 2" xfId="1565"/>
    <cellStyle name="Accent 2 2" xfId="2461"/>
    <cellStyle name="Accent 2_TRT15" xfId="2822"/>
    <cellStyle name="Accent 3" xfId="1566"/>
    <cellStyle name="Accent 3 2" xfId="2462"/>
    <cellStyle name="Accent 3_TRT15" xfId="2823"/>
    <cellStyle name="Accent 4" xfId="2459"/>
    <cellStyle name="Accent_TRT15" xfId="2820"/>
    <cellStyle name="Accent1" xfId="109"/>
    <cellStyle name="Accent1 2" xfId="552"/>
    <cellStyle name="Accent1 3" xfId="1320"/>
    <cellStyle name="Accent1 4" xfId="1696"/>
    <cellStyle name="Accent1 5" xfId="2134"/>
    <cellStyle name="Accent1_TRT1" xfId="2644"/>
    <cellStyle name="Accent2" xfId="110"/>
    <cellStyle name="Accent2 2" xfId="553"/>
    <cellStyle name="Accent2 3" xfId="1321"/>
    <cellStyle name="Accent2 4" xfId="1697"/>
    <cellStyle name="Accent2 5" xfId="2135"/>
    <cellStyle name="Accent2_TRT1" xfId="2645"/>
    <cellStyle name="Accent3" xfId="111"/>
    <cellStyle name="Accent3 2" xfId="743"/>
    <cellStyle name="Accent3 3" xfId="1322"/>
    <cellStyle name="Accent3 4" xfId="1698"/>
    <cellStyle name="Accent3 5" xfId="2136"/>
    <cellStyle name="Accent3_TRT1" xfId="2646"/>
    <cellStyle name="Accent4" xfId="112"/>
    <cellStyle name="Accent4 2" xfId="742"/>
    <cellStyle name="Accent4 3" xfId="1323"/>
    <cellStyle name="Accent4 4" xfId="1699"/>
    <cellStyle name="Accent4 5" xfId="2137"/>
    <cellStyle name="Accent4_TRT1" xfId="2647"/>
    <cellStyle name="Accent5" xfId="113"/>
    <cellStyle name="Accent5 2" xfId="739"/>
    <cellStyle name="Accent5 3" xfId="1324"/>
    <cellStyle name="Accent5 4" xfId="1700"/>
    <cellStyle name="Accent5 5" xfId="2138"/>
    <cellStyle name="Accent5_TRT1" xfId="2648"/>
    <cellStyle name="Accent6" xfId="114"/>
    <cellStyle name="Accent6 2" xfId="741"/>
    <cellStyle name="Accent6 3" xfId="1325"/>
    <cellStyle name="Accent6 4" xfId="1701"/>
    <cellStyle name="Accent6 5" xfId="2139"/>
    <cellStyle name="Accent6_TRT1" xfId="2649"/>
    <cellStyle name="b0let" xfId="115"/>
    <cellStyle name="b0let 2" xfId="740"/>
    <cellStyle name="b0let 3" xfId="906"/>
    <cellStyle name="b0let 4" xfId="1702"/>
    <cellStyle name="b0let 5" xfId="2140"/>
    <cellStyle name="b0let_TRT1" xfId="2650"/>
    <cellStyle name="Bad" xfId="116"/>
    <cellStyle name="Bad 1" xfId="1326"/>
    <cellStyle name="Bad 1 2" xfId="1703"/>
    <cellStyle name="Bad 1_TRT1" xfId="2651"/>
    <cellStyle name="Bad 2" xfId="554"/>
    <cellStyle name="Bad 3" xfId="1560"/>
    <cellStyle name="Bad 4" xfId="2141"/>
    <cellStyle name="Bad 5" xfId="2463"/>
    <cellStyle name="Bad_TRT15" xfId="2824"/>
    <cellStyle name="Bol-Data" xfId="117"/>
    <cellStyle name="Bol-Data 2" xfId="555"/>
    <cellStyle name="Bol-Data 3" xfId="907"/>
    <cellStyle name="Bol-Data 4" xfId="2142"/>
    <cellStyle name="Bol-Data_TRT3" xfId="2509"/>
    <cellStyle name="bolet" xfId="118"/>
    <cellStyle name="bolet 2" xfId="556"/>
    <cellStyle name="bolet 3" xfId="908"/>
    <cellStyle name="bolet 4" xfId="2143"/>
    <cellStyle name="bolet_TRT3" xfId="2510"/>
    <cellStyle name="Boletim" xfId="119"/>
    <cellStyle name="Boletim 2" xfId="557"/>
    <cellStyle name="Boletim 3" xfId="909"/>
    <cellStyle name="Boletim 4" xfId="2144"/>
    <cellStyle name="Boletim_TRT3" xfId="2511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5"/>
    <cellStyle name="Bom 2 2 5" xfId="2146"/>
    <cellStyle name="Bom 2 2_TRT1" xfId="2652"/>
    <cellStyle name="Bom 2 3" xfId="558"/>
    <cellStyle name="Bom 2 4" xfId="1327"/>
    <cellStyle name="Bom 2 5" xfId="1704"/>
    <cellStyle name="Bom 2 6" xfId="2145"/>
    <cellStyle name="Bom 2_05_Impactos_Demais PLs_2013_Dados CNJ de jul-12" xfId="122"/>
    <cellStyle name="Bom 3" xfId="123"/>
    <cellStyle name="Bom 3 2" xfId="560"/>
    <cellStyle name="Bom 3 3" xfId="1329"/>
    <cellStyle name="Bom 3 4" xfId="1706"/>
    <cellStyle name="Bom 3 5" xfId="2147"/>
    <cellStyle name="Bom 3_TRT1" xfId="2653"/>
    <cellStyle name="Bom 4" xfId="124"/>
    <cellStyle name="Bom 4 2" xfId="561"/>
    <cellStyle name="Bom 4 3" xfId="1330"/>
    <cellStyle name="Bom 4 4" xfId="1707"/>
    <cellStyle name="Bom 4 5" xfId="2148"/>
    <cellStyle name="Bom 4_TRT1" xfId="2654"/>
    <cellStyle name="Cabe‡alho 1" xfId="125"/>
    <cellStyle name="Cabe‡alho 1 2" xfId="562"/>
    <cellStyle name="Cabe‡alho 1 3" xfId="913"/>
    <cellStyle name="Cabe‡alho 1 4" xfId="1710"/>
    <cellStyle name="Cabe‡alho 1 5" xfId="2163"/>
    <cellStyle name="Cabe‡alho 1_TRT1" xfId="2655"/>
    <cellStyle name="Cabe‡alho 2" xfId="126"/>
    <cellStyle name="Cabe‡alho 2 2" xfId="563"/>
    <cellStyle name="Cabe‡alho 2 3" xfId="914"/>
    <cellStyle name="Cabe‡alho 2 4" xfId="1711"/>
    <cellStyle name="Cabe‡alho 2 5" xfId="2164"/>
    <cellStyle name="Cabe‡alho 2_TRT1" xfId="2656"/>
    <cellStyle name="Cabeçalho 1" xfId="127"/>
    <cellStyle name="Cabeçalho 1 2" xfId="565"/>
    <cellStyle name="Cabeçalho 1 3" xfId="915"/>
    <cellStyle name="Cabeçalho 1 4" xfId="1708"/>
    <cellStyle name="Cabeçalho 1 5" xfId="2161"/>
    <cellStyle name="Cabeçalho 1_TRT1" xfId="2657"/>
    <cellStyle name="Cabeçalho 2" xfId="128"/>
    <cellStyle name="Cabeçalho 2 2" xfId="566"/>
    <cellStyle name="Cabeçalho 2 3" xfId="916"/>
    <cellStyle name="Cabeçalho 2 4" xfId="1709"/>
    <cellStyle name="Cabeçalho 2 5" xfId="2162"/>
    <cellStyle name="Cabeçalho 2_TRT1" xfId="2658"/>
    <cellStyle name="Calculation" xfId="129"/>
    <cellStyle name="Calculation 10" xfId="1224"/>
    <cellStyle name="Calculation 11" xfId="1331"/>
    <cellStyle name="Calculation 12" xfId="1600"/>
    <cellStyle name="Calculation 13" xfId="1712"/>
    <cellStyle name="Calculation 14" xfId="1930"/>
    <cellStyle name="Calculation 15" xfId="1962"/>
    <cellStyle name="Calculation 16" xfId="2165"/>
    <cellStyle name="Calculation 17" xfId="2480"/>
    <cellStyle name="Calculation 2" xfId="629"/>
    <cellStyle name="Calculation 2 2" xfId="1151"/>
    <cellStyle name="Calculation 2 3" xfId="2359"/>
    <cellStyle name="Calculation 2_TRT3" xfId="2512"/>
    <cellStyle name="Calculation 3" xfId="654"/>
    <cellStyle name="Calculation 3 2" xfId="1169"/>
    <cellStyle name="Calculation 3_TRT3" xfId="2513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59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599"/>
    <cellStyle name="Cálculo 2 14" xfId="1717"/>
    <cellStyle name="Cálculo 2 15" xfId="1931"/>
    <cellStyle name="Cálculo 2 16" xfId="1963"/>
    <cellStyle name="Cálculo 2 17" xfId="2149"/>
    <cellStyle name="Cálculo 2 18" xfId="2482"/>
    <cellStyle name="Cálculo 2 2" xfId="131"/>
    <cellStyle name="Cálculo 2 2 10" xfId="1222"/>
    <cellStyle name="Cálculo 2 2 11" xfId="1336"/>
    <cellStyle name="Cálculo 2 2 12" xfId="1598"/>
    <cellStyle name="Cálculo 2 2 13" xfId="1718"/>
    <cellStyle name="Cálculo 2 2 14" xfId="1932"/>
    <cellStyle name="Cálculo 2 2 15" xfId="1964"/>
    <cellStyle name="Cálculo 2 2 16" xfId="2150"/>
    <cellStyle name="Cálculo 2 2 17" xfId="2483"/>
    <cellStyle name="Cálculo 2 2 2" xfId="627"/>
    <cellStyle name="Cálculo 2 2 2 2" xfId="1153"/>
    <cellStyle name="Cálculo 2 2 2 3" xfId="2361"/>
    <cellStyle name="Cálculo 2 2 2_TRT3" xfId="2514"/>
    <cellStyle name="Cálculo 2 2 3" xfId="652"/>
    <cellStyle name="Cálculo 2 2 3 2" xfId="1168"/>
    <cellStyle name="Cálculo 2 2 3_TRT3" xfId="2515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60"/>
    <cellStyle name="Cálculo 2 3" xfId="628"/>
    <cellStyle name="Cálculo 2 3 2" xfId="1152"/>
    <cellStyle name="Cálculo 2 3 3" xfId="2360"/>
    <cellStyle name="Cálculo 2 3_TRT3" xfId="2516"/>
    <cellStyle name="Cálculo 2 4" xfId="653"/>
    <cellStyle name="Cálculo 2 4 2" xfId="1185"/>
    <cellStyle name="Cálculo 2 4_TRT3" xfId="2517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7"/>
    <cellStyle name="Cálculo 3 13" xfId="1719"/>
    <cellStyle name="Cálculo 3 14" xfId="1933"/>
    <cellStyle name="Cálculo 3 15" xfId="1965"/>
    <cellStyle name="Cálculo 3 16" xfId="2151"/>
    <cellStyle name="Cálculo 3 17" xfId="2484"/>
    <cellStyle name="Cálculo 3 2" xfId="626"/>
    <cellStyle name="Cálculo 3 2 2" xfId="1154"/>
    <cellStyle name="Cálculo 3 2 3" xfId="2362"/>
    <cellStyle name="Cálculo 3 2_TRT3" xfId="2518"/>
    <cellStyle name="Cálculo 3 3" xfId="651"/>
    <cellStyle name="Cálculo 3 3 2" xfId="1167"/>
    <cellStyle name="Cálculo 3 3_TRT3" xfId="2519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61"/>
    <cellStyle name="Cálculo 4" xfId="134"/>
    <cellStyle name="Cálculo 4 10" xfId="1220"/>
    <cellStyle name="Cálculo 4 11" xfId="1338"/>
    <cellStyle name="Cálculo 4 12" xfId="1596"/>
    <cellStyle name="Cálculo 4 13" xfId="1720"/>
    <cellStyle name="Cálculo 4 14" xfId="1934"/>
    <cellStyle name="Cálculo 4 15" xfId="1966"/>
    <cellStyle name="Cálculo 4 16" xfId="2152"/>
    <cellStyle name="Cálculo 4 17" xfId="2485"/>
    <cellStyle name="Cálculo 4 2" xfId="625"/>
    <cellStyle name="Cálculo 4 2 2" xfId="1155"/>
    <cellStyle name="Cálculo 4 2 3" xfId="2363"/>
    <cellStyle name="Cálculo 4 2_TRT3" xfId="2520"/>
    <cellStyle name="Cálculo 4 3" xfId="650"/>
    <cellStyle name="Cálculo 4 3 2" xfId="1166"/>
    <cellStyle name="Cálculo 4 3_TRT3" xfId="2521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62"/>
    <cellStyle name="Capítulo" xfId="135"/>
    <cellStyle name="Capítulo 2" xfId="572"/>
    <cellStyle name="Capítulo 3" xfId="918"/>
    <cellStyle name="Capítulo 4" xfId="2166"/>
    <cellStyle name="Capítulo_TRT3" xfId="252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2"/>
    <cellStyle name="Célula de Verificação 2 2 7" xfId="2154"/>
    <cellStyle name="Célula de Verificação 2 2_TRT1" xfId="266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1"/>
    <cellStyle name="Célula de Verificação 2 8" xfId="215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3"/>
    <cellStyle name="Célula de Verificação 3 7" xfId="2155"/>
    <cellStyle name="Célula de Verificação 3_TRT1" xfId="266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4"/>
    <cellStyle name="Célula de Verificação 4 7" xfId="2156"/>
    <cellStyle name="Célula de Verificação 4_TRT1" xfId="266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6"/>
    <cellStyle name="Célula Vinculada 2 2 6" xfId="2158"/>
    <cellStyle name="Célula Vinculada 2 2_TRT1" xfId="2666"/>
    <cellStyle name="Célula Vinculada 2 3" xfId="577"/>
    <cellStyle name="Célula Vinculada 2 4" xfId="923"/>
    <cellStyle name="Célula Vinculada 2 5" xfId="1343"/>
    <cellStyle name="Célula Vinculada 2 6" xfId="1725"/>
    <cellStyle name="Célula Vinculada 2 7" xfId="2157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7"/>
    <cellStyle name="Célula Vinculada 3 6" xfId="2159"/>
    <cellStyle name="Célula Vinculada 3_TRT1" xfId="2667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8"/>
    <cellStyle name="Célula Vinculada 4 6" xfId="2160"/>
    <cellStyle name="Célula Vinculada 4_TRT1" xfId="2668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3"/>
    <cellStyle name="Check Cell 7" xfId="2167"/>
    <cellStyle name="Check Cell_TRT1" xfId="2669"/>
    <cellStyle name="Comma" xfId="147"/>
    <cellStyle name="Comma [0]_Auxiliar" xfId="148"/>
    <cellStyle name="Comma 10" xfId="892"/>
    <cellStyle name="Comma 11" xfId="1055"/>
    <cellStyle name="Comma 12" xfId="891"/>
    <cellStyle name="Comma 13" xfId="1714"/>
    <cellStyle name="Comma 14" xfId="2168"/>
    <cellStyle name="Comma 15" xfId="2481"/>
    <cellStyle name="Comma 2" xfId="149"/>
    <cellStyle name="Comma 2 2" xfId="588"/>
    <cellStyle name="Comma 2 2 2" xfId="2364"/>
    <cellStyle name="Comma 2 3" xfId="929"/>
    <cellStyle name="Comma 2 4" xfId="1333"/>
    <cellStyle name="Comma 2 5" xfId="2169"/>
    <cellStyle name="Comma 2_TRT1" xfId="2670"/>
    <cellStyle name="Comma 3" xfId="150"/>
    <cellStyle name="Comma 3 2" xfId="589"/>
    <cellStyle name="Comma 3 2 2" xfId="2365"/>
    <cellStyle name="Comma 3 3" xfId="930"/>
    <cellStyle name="Comma 3 4" xfId="1334"/>
    <cellStyle name="Comma 3 5" xfId="2170"/>
    <cellStyle name="Comma 3_TRT1" xfId="2671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5"/>
    <cellStyle name="Comma0 5" xfId="2171"/>
    <cellStyle name="Comma0_TRT1" xfId="26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6"/>
    <cellStyle name="Currency0 5" xfId="2172"/>
    <cellStyle name="Currency0_TRT1" xfId="2673"/>
    <cellStyle name="Data" xfId="156"/>
    <cellStyle name="Data 2" xfId="592"/>
    <cellStyle name="Data 3" xfId="933"/>
    <cellStyle name="Data 4" xfId="1729"/>
    <cellStyle name="Data 5" xfId="2173"/>
    <cellStyle name="Data_TRT1" xfId="2674"/>
    <cellStyle name="Date" xfId="157"/>
    <cellStyle name="Date 2" xfId="593"/>
    <cellStyle name="Date 3" xfId="934"/>
    <cellStyle name="Date 4" xfId="1730"/>
    <cellStyle name="Date 5" xfId="2174"/>
    <cellStyle name="Date_TRT1" xfId="2675"/>
    <cellStyle name="Decimal 0, derecha" xfId="158"/>
    <cellStyle name="Decimal 0, derecha 2" xfId="594"/>
    <cellStyle name="Decimal 0, derecha 3" xfId="1731"/>
    <cellStyle name="Decimal 0, derecha 4" xfId="2175"/>
    <cellStyle name="Decimal 0, derecha_TRT1" xfId="2676"/>
    <cellStyle name="Decimal 2, derecha" xfId="159"/>
    <cellStyle name="Decimal 2, derecha 2" xfId="595"/>
    <cellStyle name="Decimal 2, derecha 3" xfId="1732"/>
    <cellStyle name="Decimal 2, derecha 4" xfId="2176"/>
    <cellStyle name="Decimal 2, derecha_TRT1" xfId="2677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7"/>
    <cellStyle name="Ênfase1 2 2 5" xfId="2021"/>
    <cellStyle name="Ênfase1 2 2_TRT1" xfId="2678"/>
    <cellStyle name="Ênfase1 2 3" xfId="596"/>
    <cellStyle name="Ênfase1 2 4" xfId="1482"/>
    <cellStyle name="Ênfase1 2 5" xfId="1866"/>
    <cellStyle name="Ênfase1 2 6" xfId="2020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8"/>
    <cellStyle name="Ênfase1 3 5" xfId="2022"/>
    <cellStyle name="Ênfase1 3_TRT1" xfId="2679"/>
    <cellStyle name="Ênfase1 4" xfId="164"/>
    <cellStyle name="Ênfase1 4 2" xfId="599"/>
    <cellStyle name="Ênfase1 4 3" xfId="1485"/>
    <cellStyle name="Ênfase1 4 4" xfId="1869"/>
    <cellStyle name="Ênfase1 4 5" xfId="2023"/>
    <cellStyle name="Ênfase1 4_TRT1" xfId="268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1"/>
    <cellStyle name="Ênfase2 2 2 5" xfId="2025"/>
    <cellStyle name="Ênfase2 2 2_TRT1" xfId="2681"/>
    <cellStyle name="Ênfase2 2 3" xfId="604"/>
    <cellStyle name="Ênfase2 2 4" xfId="1486"/>
    <cellStyle name="Ênfase2 2 5" xfId="1870"/>
    <cellStyle name="Ênfase2 2 6" xfId="2024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2"/>
    <cellStyle name="Ênfase2 3 5" xfId="2026"/>
    <cellStyle name="Ênfase2 3_TRT1" xfId="2682"/>
    <cellStyle name="Ênfase2 4" xfId="169"/>
    <cellStyle name="Ênfase2 4 2" xfId="607"/>
    <cellStyle name="Ênfase2 4 3" xfId="1489"/>
    <cellStyle name="Ênfase2 4 4" xfId="1873"/>
    <cellStyle name="Ênfase2 4 5" xfId="2027"/>
    <cellStyle name="Ênfase2 4_TRT1" xfId="2683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5"/>
    <cellStyle name="Ênfase3 2 2 5" xfId="2029"/>
    <cellStyle name="Ênfase3 2 2_TRT1" xfId="2684"/>
    <cellStyle name="Ênfase3 2 3" xfId="608"/>
    <cellStyle name="Ênfase3 2 4" xfId="1490"/>
    <cellStyle name="Ênfase3 2 5" xfId="1874"/>
    <cellStyle name="Ênfase3 2 6" xfId="2028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6"/>
    <cellStyle name="Ênfase3 3 5" xfId="2030"/>
    <cellStyle name="Ênfase3 3_TRT1" xfId="2685"/>
    <cellStyle name="Ênfase3 4" xfId="174"/>
    <cellStyle name="Ênfase3 4 2" xfId="611"/>
    <cellStyle name="Ênfase3 4 3" xfId="1493"/>
    <cellStyle name="Ênfase3 4 4" xfId="1877"/>
    <cellStyle name="Ênfase3 4 5" xfId="2031"/>
    <cellStyle name="Ênfase3 4_TRT1" xfId="2686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79"/>
    <cellStyle name="Ênfase4 2 2 5" xfId="2033"/>
    <cellStyle name="Ênfase4 2 2_TRT1" xfId="2687"/>
    <cellStyle name="Ênfase4 2 3" xfId="612"/>
    <cellStyle name="Ênfase4 2 4" xfId="1494"/>
    <cellStyle name="Ênfase4 2 5" xfId="1878"/>
    <cellStyle name="Ênfase4 2 6" xfId="2032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0"/>
    <cellStyle name="Ênfase4 3 5" xfId="2034"/>
    <cellStyle name="Ênfase4 3_TRT1" xfId="2688"/>
    <cellStyle name="Ênfase4 4" xfId="179"/>
    <cellStyle name="Ênfase4 4 2" xfId="431"/>
    <cellStyle name="Ênfase4 4 3" xfId="1497"/>
    <cellStyle name="Ênfase4 4 4" xfId="1881"/>
    <cellStyle name="Ênfase4 4 5" xfId="2035"/>
    <cellStyle name="Ênfase4 4_TRT1" xfId="2689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3"/>
    <cellStyle name="Ênfase5 2 2 5" xfId="2037"/>
    <cellStyle name="Ênfase5 2 2_TRT1" xfId="2690"/>
    <cellStyle name="Ênfase5 2 3" xfId="744"/>
    <cellStyle name="Ênfase5 2 4" xfId="1498"/>
    <cellStyle name="Ênfase5 2 5" xfId="1882"/>
    <cellStyle name="Ênfase5 2 6" xfId="2036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4"/>
    <cellStyle name="Ênfase5 3 5" xfId="2038"/>
    <cellStyle name="Ênfase5 3_TRT1" xfId="2691"/>
    <cellStyle name="Ênfase5 4" xfId="184"/>
    <cellStyle name="Ênfase5 4 2" xfId="430"/>
    <cellStyle name="Ênfase5 4 3" xfId="1501"/>
    <cellStyle name="Ênfase5 4 4" xfId="1885"/>
    <cellStyle name="Ênfase5 4 5" xfId="2039"/>
    <cellStyle name="Ênfase5 4_TRT1" xfId="2692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7"/>
    <cellStyle name="Ênfase6 2 2 5" xfId="2041"/>
    <cellStyle name="Ênfase6 2 2_TRT1" xfId="2693"/>
    <cellStyle name="Ênfase6 2 3" xfId="615"/>
    <cellStyle name="Ênfase6 2 4" xfId="1502"/>
    <cellStyle name="Ênfase6 2 5" xfId="1886"/>
    <cellStyle name="Ênfase6 2 6" xfId="2040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8"/>
    <cellStyle name="Ênfase6 3 5" xfId="2042"/>
    <cellStyle name="Ênfase6 3_TRT1" xfId="2694"/>
    <cellStyle name="Ênfase6 4" xfId="189"/>
    <cellStyle name="Ênfase6 4 2" xfId="618"/>
    <cellStyle name="Ênfase6 4 3" xfId="1505"/>
    <cellStyle name="Ênfase6 4 4" xfId="1889"/>
    <cellStyle name="Ênfase6 4 5" xfId="2043"/>
    <cellStyle name="Ênfase6 4_TRT1" xfId="2695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4"/>
    <cellStyle name="Entrada 2 15" xfId="1733"/>
    <cellStyle name="Entrada 2 16" xfId="1899"/>
    <cellStyle name="Entrada 2 17" xfId="1935"/>
    <cellStyle name="Entrada 2 18" xfId="1967"/>
    <cellStyle name="Entrada 2 19" xfId="2177"/>
    <cellStyle name="Entrada 2 2" xfId="191"/>
    <cellStyle name="Entrada 2 2 10" xfId="1217"/>
    <cellStyle name="Entrada 2 2 11" xfId="1348"/>
    <cellStyle name="Entrada 2 2 12" xfId="1533"/>
    <cellStyle name="Entrada 2 2 13" xfId="1593"/>
    <cellStyle name="Entrada 2 2 14" xfId="1734"/>
    <cellStyle name="Entrada 2 2 15" xfId="1900"/>
    <cellStyle name="Entrada 2 2 16" xfId="1936"/>
    <cellStyle name="Entrada 2 2 17" xfId="1968"/>
    <cellStyle name="Entrada 2 2 18" xfId="2178"/>
    <cellStyle name="Entrada 2 2 2" xfId="584"/>
    <cellStyle name="Entrada 2 2 2 2" xfId="1162"/>
    <cellStyle name="Entrada 2 2 2 3" xfId="2367"/>
    <cellStyle name="Entrada 2 2 2_TRT3" xfId="2523"/>
    <cellStyle name="Entrada 2 2 3" xfId="602"/>
    <cellStyle name="Entrada 2 2 3 2" xfId="1159"/>
    <cellStyle name="Entrada 2 2 3_TRT3" xfId="2524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696"/>
    <cellStyle name="Entrada 2 3" xfId="585"/>
    <cellStyle name="Entrada 2 3 2" xfId="1161"/>
    <cellStyle name="Entrada 2 3 3" xfId="2366"/>
    <cellStyle name="Entrada 2 3_TRT3" xfId="2525"/>
    <cellStyle name="Entrada 2 4" xfId="603"/>
    <cellStyle name="Entrada 2 4 2" xfId="1160"/>
    <cellStyle name="Entrada 2 4_TRT3" xfId="2526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2"/>
    <cellStyle name="Entrada 3 14" xfId="1735"/>
    <cellStyle name="Entrada 3 15" xfId="1901"/>
    <cellStyle name="Entrada 3 16" xfId="1937"/>
    <cellStyle name="Entrada 3 17" xfId="1969"/>
    <cellStyle name="Entrada 3 18" xfId="2179"/>
    <cellStyle name="Entrada 3 2" xfId="583"/>
    <cellStyle name="Entrada 3 2 2" xfId="1163"/>
    <cellStyle name="Entrada 3 2 3" xfId="2368"/>
    <cellStyle name="Entrada 3 2_TRT3" xfId="2527"/>
    <cellStyle name="Entrada 3 3" xfId="601"/>
    <cellStyle name="Entrada 3 3 2" xfId="1158"/>
    <cellStyle name="Entrada 3 3_TRT3" xfId="252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697"/>
    <cellStyle name="Entrada 4" xfId="194"/>
    <cellStyle name="Entrada 4 10" xfId="1215"/>
    <cellStyle name="Entrada 4 11" xfId="1350"/>
    <cellStyle name="Entrada 4 12" xfId="1591"/>
    <cellStyle name="Entrada 4 13" xfId="1736"/>
    <cellStyle name="Entrada 4 14" xfId="1938"/>
    <cellStyle name="Entrada 4 15" xfId="1970"/>
    <cellStyle name="Entrada 4 16" xfId="2180"/>
    <cellStyle name="Entrada 4 17" xfId="2486"/>
    <cellStyle name="Entrada 4 2" xfId="582"/>
    <cellStyle name="Entrada 4 2 2" xfId="1164"/>
    <cellStyle name="Entrada 4 2 3" xfId="2369"/>
    <cellStyle name="Entrada 4 2_TRT3" xfId="2529"/>
    <cellStyle name="Entrada 4 3" xfId="600"/>
    <cellStyle name="Entrada 4 3 2" xfId="1157"/>
    <cellStyle name="Entrada 4 3_TRT3" xfId="2530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698"/>
    <cellStyle name="Error" xfId="1562"/>
    <cellStyle name="Error 2" xfId="2464"/>
    <cellStyle name="Error_TRT15" xfId="2825"/>
    <cellStyle name="Euro" xfId="195"/>
    <cellStyle name="Euro 2" xfId="196"/>
    <cellStyle name="Euro 2 2" xfId="630"/>
    <cellStyle name="Euro 2 2 2" xfId="2371"/>
    <cellStyle name="Euro 2 3" xfId="938"/>
    <cellStyle name="Euro 2 4" xfId="1352"/>
    <cellStyle name="Euro 2 5" xfId="1738"/>
    <cellStyle name="Euro 2 6" xfId="2182"/>
    <cellStyle name="Euro 2_TRT1" xfId="2699"/>
    <cellStyle name="Euro 3" xfId="624"/>
    <cellStyle name="Euro 3 2" xfId="2370"/>
    <cellStyle name="Euro 4" xfId="937"/>
    <cellStyle name="Euro 5" xfId="1351"/>
    <cellStyle name="Euro 6" xfId="1737"/>
    <cellStyle name="Euro 7" xfId="2181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39"/>
    <cellStyle name="Explanatory Text 5" xfId="2183"/>
    <cellStyle name="Explanatory Text_TRT1" xfId="2700"/>
    <cellStyle name="Fim" xfId="199"/>
    <cellStyle name="Fim 2" xfId="632"/>
    <cellStyle name="Fim 3" xfId="939"/>
    <cellStyle name="Fim 4" xfId="1740"/>
    <cellStyle name="Fim 5" xfId="2184"/>
    <cellStyle name="Fim_TRT1" xfId="2701"/>
    <cellStyle name="Fixed" xfId="200"/>
    <cellStyle name="Fixed 2" xfId="746"/>
    <cellStyle name="Fixed 3" xfId="940"/>
    <cellStyle name="Fixed 4" xfId="1741"/>
    <cellStyle name="Fixed 5" xfId="2185"/>
    <cellStyle name="Fixed_TRT1" xfId="2702"/>
    <cellStyle name="Fixo" xfId="201"/>
    <cellStyle name="Fixo 2" xfId="633"/>
    <cellStyle name="Fixo 3" xfId="941"/>
    <cellStyle name="Fixo 4" xfId="1742"/>
    <cellStyle name="Fixo 5" xfId="2186"/>
    <cellStyle name="Fixo_TRT1" xfId="2703"/>
    <cellStyle name="Fonte" xfId="202"/>
    <cellStyle name="Fonte 2" xfId="634"/>
    <cellStyle name="Fonte 3" xfId="942"/>
    <cellStyle name="Fonte 4" xfId="2187"/>
    <cellStyle name="Fonte_TRT3" xfId="2531"/>
    <cellStyle name="Footnote" xfId="1556"/>
    <cellStyle name="Footnote 2" xfId="2465"/>
    <cellStyle name="Footnote_TRT15" xfId="2826"/>
    <cellStyle name="Good" xfId="203"/>
    <cellStyle name="Good 1" xfId="2502"/>
    <cellStyle name="Good 2" xfId="635"/>
    <cellStyle name="Good 2 2" xfId="1354"/>
    <cellStyle name="Good 2 3" xfId="1743"/>
    <cellStyle name="Good 2_TRT1" xfId="2704"/>
    <cellStyle name="Good 3" xfId="1558"/>
    <cellStyle name="Good 4" xfId="2188"/>
    <cellStyle name="Good 5" xfId="2466"/>
    <cellStyle name="Good_TRT15" xfId="2827"/>
    <cellStyle name="Heading" xfId="636"/>
    <cellStyle name="Heading (user)" xfId="2467"/>
    <cellStyle name="Heading 1" xfId="204"/>
    <cellStyle name="Heading 1 1" xfId="2503"/>
    <cellStyle name="Heading 1 2" xfId="637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_TRT15" xfId="2829"/>
    <cellStyle name="Heading 2" xfId="205"/>
    <cellStyle name="Heading 2 1" xfId="2504"/>
    <cellStyle name="Heading 2 2" xfId="638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_TRT15" xfId="2830"/>
    <cellStyle name="Heading 3" xfId="206"/>
    <cellStyle name="Heading 3 2" xfId="639"/>
    <cellStyle name="Heading 3 3" xfId="946"/>
    <cellStyle name="Heading 3 4" xfId="1357"/>
    <cellStyle name="Heading 3 5" xfId="1746"/>
    <cellStyle name="Heading 3 6" xfId="2192"/>
    <cellStyle name="Heading 3_TRT1" xfId="2707"/>
    <cellStyle name="Heading 4" xfId="207"/>
    <cellStyle name="Heading 4 2" xfId="640"/>
    <cellStyle name="Heading 4 3" xfId="1358"/>
    <cellStyle name="Heading 4 4" xfId="1747"/>
    <cellStyle name="Heading 4 5" xfId="2193"/>
    <cellStyle name="Heading 4_TRT1" xfId="2708"/>
    <cellStyle name="Heading 5" xfId="943"/>
    <cellStyle name="Heading 6" xfId="1551"/>
    <cellStyle name="Heading 7" xfId="2189"/>
    <cellStyle name="Heading_TRT15" xfId="2828"/>
    <cellStyle name="Heading1" xfId="642"/>
    <cellStyle name="Heading1 2" xfId="947"/>
    <cellStyle name="Heading1 3" xfId="2194"/>
    <cellStyle name="Hyperlink" xfId="2470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49"/>
    <cellStyle name="Incorreto 2 2 5" xfId="2196"/>
    <cellStyle name="Incorreto 2 2_TRT1" xfId="2709"/>
    <cellStyle name="Incorreto 2 3" xfId="643"/>
    <cellStyle name="Incorreto 2 4" xfId="1359"/>
    <cellStyle name="Incorreto 2 5" xfId="1748"/>
    <cellStyle name="Incorreto 2 6" xfId="2195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0"/>
    <cellStyle name="Incorreto 3 5" xfId="2197"/>
    <cellStyle name="Incorreto 3_TRT1" xfId="2710"/>
    <cellStyle name="Incorreto 4" xfId="212"/>
    <cellStyle name="Incorreto 4 2" xfId="646"/>
    <cellStyle name="Incorreto 4 3" xfId="1362"/>
    <cellStyle name="Incorreto 4 4" xfId="1751"/>
    <cellStyle name="Incorreto 4 5" xfId="2198"/>
    <cellStyle name="Incorreto 4_TRT1" xfId="2711"/>
    <cellStyle name="Indefinido" xfId="213"/>
    <cellStyle name="Indefinido 2" xfId="647"/>
    <cellStyle name="Indefinido 3" xfId="948"/>
    <cellStyle name="Indefinido 4" xfId="1363"/>
    <cellStyle name="Indefinido 5" xfId="2199"/>
    <cellStyle name="Indefinido_TRT1" xfId="2712"/>
    <cellStyle name="Input" xfId="214"/>
    <cellStyle name="Input 10" xfId="1214"/>
    <cellStyle name="Input 11" xfId="1364"/>
    <cellStyle name="Input 12" xfId="1535"/>
    <cellStyle name="Input 13" xfId="1590"/>
    <cellStyle name="Input 14" xfId="1752"/>
    <cellStyle name="Input 15" xfId="1902"/>
    <cellStyle name="Input 16" xfId="1939"/>
    <cellStyle name="Input 17" xfId="1971"/>
    <cellStyle name="Input 18" xfId="2200"/>
    <cellStyle name="Input 2" xfId="564"/>
    <cellStyle name="Input 2 2" xfId="1165"/>
    <cellStyle name="Input 2 3" xfId="2372"/>
    <cellStyle name="Input 2_TRT3" xfId="2532"/>
    <cellStyle name="Input 3" xfId="581"/>
    <cellStyle name="Input 3 2" xfId="1156"/>
    <cellStyle name="Input 3_TRT3" xfId="2533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13"/>
    <cellStyle name="Jr_Normal" xfId="215"/>
    <cellStyle name="Leg_It_1" xfId="216"/>
    <cellStyle name="Linea horizontal" xfId="217"/>
    <cellStyle name="Linea horizontal 2" xfId="649"/>
    <cellStyle name="Linea horizontal 3" xfId="1753"/>
    <cellStyle name="Linea horizontal 4" xfId="2201"/>
    <cellStyle name="Linea horizontal_TRT1" xfId="2714"/>
    <cellStyle name="Linked Cell" xfId="218"/>
    <cellStyle name="Linked Cell 2" xfId="655"/>
    <cellStyle name="Linked Cell 3" xfId="949"/>
    <cellStyle name="Linked Cell 4" xfId="1365"/>
    <cellStyle name="Linked Cell 5" xfId="1754"/>
    <cellStyle name="Linked Cell 6" xfId="2202"/>
    <cellStyle name="Linked Cell_TRT1" xfId="2715"/>
    <cellStyle name="Millares_deuhist99" xfId="219"/>
    <cellStyle name="Moeda 2" xfId="220"/>
    <cellStyle name="Moeda 2 2" xfId="656"/>
    <cellStyle name="Moeda 2 2 2" xfId="2373"/>
    <cellStyle name="Moeda 2 3" xfId="950"/>
    <cellStyle name="Moeda 2 4" xfId="1366"/>
    <cellStyle name="Moeda 2 5" xfId="1755"/>
    <cellStyle name="Moeda 2 6" xfId="2203"/>
    <cellStyle name="Moeda 2_TRT1" xfId="2716"/>
    <cellStyle name="Moeda0" xfId="221"/>
    <cellStyle name="Moeda0 2" xfId="657"/>
    <cellStyle name="Moeda0 3" xfId="951"/>
    <cellStyle name="Moeda0 4" xfId="1756"/>
    <cellStyle name="Moeda0 5" xfId="2204"/>
    <cellStyle name="Moeda0_TRT1" xfId="271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8"/>
    <cellStyle name="Neutra 2 2 5" xfId="2206"/>
    <cellStyle name="Neutra 2 2_TRT1" xfId="2718"/>
    <cellStyle name="Neutra 2 3" xfId="658"/>
    <cellStyle name="Neutra 2 4" xfId="1367"/>
    <cellStyle name="Neutra 2 5" xfId="1757"/>
    <cellStyle name="Neutra 2 6" xfId="2205"/>
    <cellStyle name="Neutra 2_05_Impactos_Demais PLs_2013_Dados CNJ de jul-12" xfId="224"/>
    <cellStyle name="Neutra 3" xfId="225"/>
    <cellStyle name="Neutra 3 2" xfId="660"/>
    <cellStyle name="Neutra 3 3" xfId="1369"/>
    <cellStyle name="Neutra 3 4" xfId="1759"/>
    <cellStyle name="Neutra 3 5" xfId="2207"/>
    <cellStyle name="Neutra 3_TRT1" xfId="2719"/>
    <cellStyle name="Neutra 4" xfId="226"/>
    <cellStyle name="Neutra 4 2" xfId="661"/>
    <cellStyle name="Neutra 4 3" xfId="1370"/>
    <cellStyle name="Neutra 4 4" xfId="1760"/>
    <cellStyle name="Neutra 4 5" xfId="2208"/>
    <cellStyle name="Neutra 4_TRT1" xfId="2720"/>
    <cellStyle name="Neutral" xfId="227"/>
    <cellStyle name="Neutral 1" xfId="2505"/>
    <cellStyle name="Neutral 2" xfId="662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_TRT15" xfId="2831"/>
    <cellStyle name="Normal" xfId="0" builtinId="0"/>
    <cellStyle name="Normal 10" xfId="228"/>
    <cellStyle name="Normal 10 2" xfId="663"/>
    <cellStyle name="Normal 10 2 2" xfId="2374"/>
    <cellStyle name="Normal 10 3" xfId="952"/>
    <cellStyle name="Normal 10 4" xfId="1372"/>
    <cellStyle name="Normal 10 5" xfId="2210"/>
    <cellStyle name="Normal 10_TRT1" xfId="2722"/>
    <cellStyle name="Normal 11" xfId="229"/>
    <cellStyle name="Normal 11 2" xfId="664"/>
    <cellStyle name="Normal 11 2 2" xfId="2375"/>
    <cellStyle name="Normal 11 3" xfId="953"/>
    <cellStyle name="Normal 11 4" xfId="1373"/>
    <cellStyle name="Normal 11 5" xfId="2211"/>
    <cellStyle name="Normal 11_TRT1" xfId="2723"/>
    <cellStyle name="Normal 12" xfId="230"/>
    <cellStyle name="Normal 12 2" xfId="665"/>
    <cellStyle name="Normal 12 2 2" xfId="2376"/>
    <cellStyle name="Normal 12 3" xfId="954"/>
    <cellStyle name="Normal 12 4" xfId="1374"/>
    <cellStyle name="Normal 12 5" xfId="2212"/>
    <cellStyle name="Normal 12_TRT1" xfId="2724"/>
    <cellStyle name="Normal 13" xfId="231"/>
    <cellStyle name="Normal 13 2" xfId="666"/>
    <cellStyle name="Normal 13 2 2" xfId="2377"/>
    <cellStyle name="Normal 13 3" xfId="955"/>
    <cellStyle name="Normal 13 4" xfId="1375"/>
    <cellStyle name="Normal 13 5" xfId="2213"/>
    <cellStyle name="Normal 13_TRT1" xfId="2725"/>
    <cellStyle name="Normal 14" xfId="232"/>
    <cellStyle name="Normal 14 2" xfId="667"/>
    <cellStyle name="Normal 14 2 2" xfId="1194"/>
    <cellStyle name="Normal 14 2_TRT8" xfId="2507"/>
    <cellStyle name="Normal 14 3" xfId="956"/>
    <cellStyle name="Normal 14 4" xfId="1376"/>
    <cellStyle name="Normal 14 5" xfId="2214"/>
    <cellStyle name="Normal 14 6" xfId="2836"/>
    <cellStyle name="Normal 14_TRT1" xfId="2726"/>
    <cellStyle name="Normal 15" xfId="382"/>
    <cellStyle name="Normal 15 10" xfId="1227"/>
    <cellStyle name="Normal 15 11" xfId="1377"/>
    <cellStyle name="Normal 15 12" xfId="1541"/>
    <cellStyle name="Normal 15 13" xfId="1548"/>
    <cellStyle name="Normal 15 14" xfId="1568"/>
    <cellStyle name="Normal 15 15" xfId="1572"/>
    <cellStyle name="Normal 15 16" xfId="1603"/>
    <cellStyle name="Normal 15 17" xfId="1897"/>
    <cellStyle name="Normal 15 18" xfId="1904"/>
    <cellStyle name="Normal 15 19" xfId="1911"/>
    <cellStyle name="Normal 15 2" xfId="811"/>
    <cellStyle name="Normal 15 20" xfId="1914"/>
    <cellStyle name="Normal 15 21" xfId="1923"/>
    <cellStyle name="Normal 15 22" xfId="1926"/>
    <cellStyle name="Normal 15 23" xfId="1957"/>
    <cellStyle name="Normal 15 24" xfId="1989"/>
    <cellStyle name="Normal 15 25" xfId="2003"/>
    <cellStyle name="Normal 15 26" xfId="2007"/>
    <cellStyle name="Normal 15 27" xfId="2016"/>
    <cellStyle name="Normal 15 28" xfId="2344"/>
    <cellStyle name="Normal 15 29" xfId="2351"/>
    <cellStyle name="Normal 15 3" xfId="81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2856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8"/>
    <cellStyle name="Normal 16" xfId="384"/>
    <cellStyle name="Normal 16 2" xfId="814"/>
    <cellStyle name="Normal 16 2 2" xfId="1140"/>
    <cellStyle name="Normal 16 2_TRT3" xfId="2534"/>
    <cellStyle name="Normal 16 3" xfId="828"/>
    <cellStyle name="Normal 16 4" xfId="1378"/>
    <cellStyle name="Normal 16 5" xfId="2835"/>
    <cellStyle name="Normal 16_TRT10" xfId="2499"/>
    <cellStyle name="Normal 17" xfId="433"/>
    <cellStyle name="Normal 17 2" xfId="825"/>
    <cellStyle name="Normal 17 3" xfId="1139"/>
    <cellStyle name="Normal 17 4" xfId="1991"/>
    <cellStyle name="Normal 17_TRT3" xfId="2535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8"/>
    <cellStyle name="Normal 2 2 3" xfId="958"/>
    <cellStyle name="Normal 2 2 4" xfId="1380"/>
    <cellStyle name="Normal 2 2 5" xfId="2216"/>
    <cellStyle name="Normal 2 2_TRT1" xfId="2727"/>
    <cellStyle name="Normal 2 20" xfId="1196"/>
    <cellStyle name="Normal 2 21" xfId="1219"/>
    <cellStyle name="Normal 2 22" xfId="1379"/>
    <cellStyle name="Normal 2 23" xfId="1542"/>
    <cellStyle name="Normal 2 24" xfId="1545"/>
    <cellStyle name="Normal 2 25" xfId="1550"/>
    <cellStyle name="Normal 2 26" xfId="1569"/>
    <cellStyle name="Normal 2 27" xfId="1573"/>
    <cellStyle name="Normal 2 28" xfId="1595"/>
    <cellStyle name="Normal 2 29" xfId="1605"/>
    <cellStyle name="Normal 2 3" xfId="235"/>
    <cellStyle name="Normal 2 3 2" xfId="236"/>
    <cellStyle name="Normal 2 3 2 2" xfId="671"/>
    <cellStyle name="Normal 2 3 2 3" xfId="960"/>
    <cellStyle name="Normal 2 3 2 4" xfId="2218"/>
    <cellStyle name="Normal 2 3 2_TRT3" xfId="2536"/>
    <cellStyle name="Normal 2 3 3" xfId="670"/>
    <cellStyle name="Normal 2 3 3 2" xfId="2379"/>
    <cellStyle name="Normal 2 3 4" xfId="959"/>
    <cellStyle name="Normal 2 3 5" xfId="2217"/>
    <cellStyle name="Normal 2 3_00_Decisão Anexo V 2015_MEMORIAL_Oficial SOF" xfId="237"/>
    <cellStyle name="Normal 2 30" xfId="1762"/>
    <cellStyle name="Normal 2 31" xfId="1894"/>
    <cellStyle name="Normal 2 32" xfId="1905"/>
    <cellStyle name="Normal 2 33" xfId="1908"/>
    <cellStyle name="Normal 2 34" xfId="1915"/>
    <cellStyle name="Normal 2 35" xfId="1918"/>
    <cellStyle name="Normal 2 36" xfId="1920"/>
    <cellStyle name="Normal 2 37" xfId="1927"/>
    <cellStyle name="Normal 2 38" xfId="1940"/>
    <cellStyle name="Normal 2 39" xfId="1972"/>
    <cellStyle name="Normal 2 4" xfId="238"/>
    <cellStyle name="Normal 2 4 2" xfId="672"/>
    <cellStyle name="Normal 2 4 2 2" xfId="2380"/>
    <cellStyle name="Normal 2 4 3" xfId="961"/>
    <cellStyle name="Normal 2 4 4" xfId="1381"/>
    <cellStyle name="Normal 2 4 5" xfId="2219"/>
    <cellStyle name="Normal 2 4_TRT1" xfId="2728"/>
    <cellStyle name="Normal 2 40" xfId="1992"/>
    <cellStyle name="Normal 2 41" xfId="2001"/>
    <cellStyle name="Normal 2 42" xfId="2004"/>
    <cellStyle name="Normal 2 43" xfId="2008"/>
    <cellStyle name="Normal 2 44" xfId="2013"/>
    <cellStyle name="Normal 2 45" xfId="2019"/>
    <cellStyle name="Normal 2 46" xfId="2215"/>
    <cellStyle name="Normal 2 47" xfId="2345"/>
    <cellStyle name="Normal 2 48" xfId="2348"/>
    <cellStyle name="Normal 2 49" xfId="2354"/>
    <cellStyle name="Normal 2 5" xfId="239"/>
    <cellStyle name="Normal 2 5 2" xfId="673"/>
    <cellStyle name="Normal 2 5 2 2" xfId="2381"/>
    <cellStyle name="Normal 2 5 3" xfId="962"/>
    <cellStyle name="Normal 2 5 4" xfId="1382"/>
    <cellStyle name="Normal 2 5 5" xfId="2220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55" xfId="2853"/>
    <cellStyle name="Normal 2 6" xfId="240"/>
    <cellStyle name="Normal 2 6 2" xfId="674"/>
    <cellStyle name="Normal 2 6 2 2" xfId="2382"/>
    <cellStyle name="Normal 2 6 3" xfId="963"/>
    <cellStyle name="Normal 2 6 4" xfId="1383"/>
    <cellStyle name="Normal 2 6 5" xfId="2221"/>
    <cellStyle name="Normal 2 6_TRT1" xfId="2730"/>
    <cellStyle name="Normal 2 7" xfId="241"/>
    <cellStyle name="Normal 2 7 2" xfId="675"/>
    <cellStyle name="Normal 2 7 2 2" xfId="2383"/>
    <cellStyle name="Normal 2 7 3" xfId="964"/>
    <cellStyle name="Normal 2 7 4" xfId="1384"/>
    <cellStyle name="Normal 2 7 5" xfId="2222"/>
    <cellStyle name="Normal 2 7_TRT1" xfId="2731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0"/>
    <cellStyle name="Normal 20 11" xfId="1574"/>
    <cellStyle name="Normal 20 12" xfId="1604"/>
    <cellStyle name="Normal 20 13" xfId="1898"/>
    <cellStyle name="Normal 20 14" xfId="1906"/>
    <cellStyle name="Normal 20 15" xfId="1912"/>
    <cellStyle name="Normal 20 16" xfId="1916"/>
    <cellStyle name="Normal 20 17" xfId="1924"/>
    <cellStyle name="Normal 20 18" xfId="1928"/>
    <cellStyle name="Normal 20 19" xfId="1958"/>
    <cellStyle name="Normal 20 2" xfId="1080"/>
    <cellStyle name="Normal 20 20" xfId="1990"/>
    <cellStyle name="Normal 20 21" xfId="2005"/>
    <cellStyle name="Normal 20 22" xfId="2009"/>
    <cellStyle name="Normal 20 23" xfId="2017"/>
    <cellStyle name="Normal 20 24" xfId="2346"/>
    <cellStyle name="Normal 20 25" xfId="2352"/>
    <cellStyle name="Normal 20 26" xfId="2358"/>
    <cellStyle name="Normal 20 27" xfId="2443"/>
    <cellStyle name="Normal 20 28" xfId="2448"/>
    <cellStyle name="Normal 20 29" xfId="2452"/>
    <cellStyle name="Normal 20 3" xfId="1124"/>
    <cellStyle name="Normal 20 30" xfId="2457"/>
    <cellStyle name="Normal 20 31" xfId="2489"/>
    <cellStyle name="Normal 20 32" xfId="2857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49"/>
    <cellStyle name="Normal 20_TRT10" xfId="250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4"/>
    <cellStyle name="Normal 3 2 7" xfId="2224"/>
    <cellStyle name="Normal 3 2_TRT1" xfId="2732"/>
    <cellStyle name="Normal 3 3" xfId="676"/>
    <cellStyle name="Normal 3 4" xfId="965"/>
    <cellStyle name="Normal 3 5" xfId="1191"/>
    <cellStyle name="Normal 3 6" xfId="1386"/>
    <cellStyle name="Normal 3 7" xfId="1763"/>
    <cellStyle name="Normal 3 8" xfId="2223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4"/>
    <cellStyle name="Normal 35" xfId="1567"/>
    <cellStyle name="Normal 36" xfId="1571"/>
    <cellStyle name="Normal 37" xfId="1575"/>
    <cellStyle name="Normal 38" xfId="1890"/>
    <cellStyle name="Normal 39" xfId="1891"/>
    <cellStyle name="Normal 4" xfId="246"/>
    <cellStyle name="Normal 4 2" xfId="678"/>
    <cellStyle name="Normal 4 2 2" xfId="2384"/>
    <cellStyle name="Normal 4 3" xfId="967"/>
    <cellStyle name="Normal 4 4" xfId="1388"/>
    <cellStyle name="Normal 4 5" xfId="2225"/>
    <cellStyle name="Normal 4_TRT1" xfId="2733"/>
    <cellStyle name="Normal 40" xfId="1893"/>
    <cellStyle name="Normal 41" xfId="1903"/>
    <cellStyle name="Normal 42" xfId="1907"/>
    <cellStyle name="Normal 43" xfId="1913"/>
    <cellStyle name="Normal 44" xfId="1917"/>
    <cellStyle name="Normal 45" xfId="1919"/>
    <cellStyle name="Normal 46" xfId="1925"/>
    <cellStyle name="Normal 47" xfId="1929"/>
    <cellStyle name="Normal 48" xfId="1959"/>
    <cellStyle name="Normal 49" xfId="1961"/>
    <cellStyle name="Normal 5" xfId="247"/>
    <cellStyle name="Normal 5 2" xfId="679"/>
    <cellStyle name="Normal 5 2 2" xfId="2385"/>
    <cellStyle name="Normal 5 3" xfId="968"/>
    <cellStyle name="Normal 5 4" xfId="1389"/>
    <cellStyle name="Normal 5 5" xfId="2226"/>
    <cellStyle name="Normal 5 6" xfId="2860"/>
    <cellStyle name="Normal 5_TRT1" xfId="2734"/>
    <cellStyle name="Normal 50" xfId="1995"/>
    <cellStyle name="Normal 51" xfId="1996"/>
    <cellStyle name="Normal 52" xfId="1998"/>
    <cellStyle name="Normal 53" xfId="1999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3" xfId="969"/>
    <cellStyle name="Normal 6 4" xfId="2227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9" xfId="2476"/>
    <cellStyle name="Normal 7" xfId="249"/>
    <cellStyle name="Normal 7 2" xfId="681"/>
    <cellStyle name="Normal 7 3" xfId="970"/>
    <cellStyle name="Normal 7 4" xfId="2228"/>
    <cellStyle name="Normal 7_TRT3" xfId="2538"/>
    <cellStyle name="Normal 70" xfId="2478"/>
    <cellStyle name="Normal 71" xfId="2838"/>
    <cellStyle name="Normal 72" xfId="2839"/>
    <cellStyle name="Normal 73" xfId="2840"/>
    <cellStyle name="Normal 74" xfId="2841"/>
    <cellStyle name="Normal 75" xfId="2842"/>
    <cellStyle name="Normal 76" xfId="2843"/>
    <cellStyle name="Normal 77" xfId="2844"/>
    <cellStyle name="Normal 78" xfId="2845"/>
    <cellStyle name="Normal 79" xfId="2846"/>
    <cellStyle name="Normal 8" xfId="250"/>
    <cellStyle name="Normal 8 2" xfId="682"/>
    <cellStyle name="Normal 8 2 2" xfId="2386"/>
    <cellStyle name="Normal 8 3" xfId="971"/>
    <cellStyle name="Normal 8 4" xfId="1390"/>
    <cellStyle name="Normal 8 5" xfId="2229"/>
    <cellStyle name="Normal 8_TRT1" xfId="2735"/>
    <cellStyle name="Normal 80" xfId="2847"/>
    <cellStyle name="Normal 81" xfId="2848"/>
    <cellStyle name="Normal 82" xfId="2849"/>
    <cellStyle name="Normal 83" xfId="2850"/>
    <cellStyle name="Normal 84" xfId="2851"/>
    <cellStyle name="Normal 85" xfId="2852"/>
    <cellStyle name="Normal 86" xfId="2859"/>
    <cellStyle name="Normal 9" xfId="251"/>
    <cellStyle name="Normal 9 2" xfId="683"/>
    <cellStyle name="Normal 9 2 2" xfId="2387"/>
    <cellStyle name="Normal 9 3" xfId="972"/>
    <cellStyle name="Normal 9 4" xfId="1391"/>
    <cellStyle name="Normal 9 5" xfId="2230"/>
    <cellStyle name="Normal 9_TRT1" xfId="2736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89"/>
    <cellStyle name="Nota 2 16" xfId="1765"/>
    <cellStyle name="Nota 2 17" xfId="1941"/>
    <cellStyle name="Nota 2 18" xfId="1973"/>
    <cellStyle name="Nota 2 19" xfId="2231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8"/>
    <cellStyle name="Nota 2 2 15" xfId="1766"/>
    <cellStyle name="Nota 2 2 16" xfId="1942"/>
    <cellStyle name="Nota 2 2 17" xfId="1974"/>
    <cellStyle name="Nota 2 2 18" xfId="2232"/>
    <cellStyle name="Nota 2 2 2" xfId="534"/>
    <cellStyle name="Nota 2 2 2 2" xfId="1171"/>
    <cellStyle name="Nota 2 2 2 3" xfId="2389"/>
    <cellStyle name="Nota 2 2 2_TRT3" xfId="2539"/>
    <cellStyle name="Nota 2 2 3" xfId="549"/>
    <cellStyle name="Nota 2 2 3 2" xfId="1149"/>
    <cellStyle name="Nota 2 2 3_TRT3" xfId="2540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37"/>
    <cellStyle name="Nota 2 3" xfId="535"/>
    <cellStyle name="Nota 2 3 2" xfId="1170"/>
    <cellStyle name="Nota 2 3 3" xfId="2388"/>
    <cellStyle name="Nota 2 3_TRT3" xfId="2541"/>
    <cellStyle name="Nota 2 4" xfId="550"/>
    <cellStyle name="Nota 2 4 2" xfId="1150"/>
    <cellStyle name="Nota 2 4_TRT3" xfId="2542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7"/>
    <cellStyle name="Nota 3 15" xfId="1767"/>
    <cellStyle name="Nota 3 16" xfId="1943"/>
    <cellStyle name="Nota 3 17" xfId="1975"/>
    <cellStyle name="Nota 3 18" xfId="2233"/>
    <cellStyle name="Nota 3 2" xfId="533"/>
    <cellStyle name="Nota 3 2 2" xfId="1172"/>
    <cellStyle name="Nota 3 2 3" xfId="2390"/>
    <cellStyle name="Nota 3 2_TRT3" xfId="2543"/>
    <cellStyle name="Nota 3 3" xfId="548"/>
    <cellStyle name="Nota 3 3 2" xfId="1148"/>
    <cellStyle name="Nota 3 3_TRT3" xfId="2544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38"/>
    <cellStyle name="Nota 4" xfId="256"/>
    <cellStyle name="Nota 4 10" xfId="1096"/>
    <cellStyle name="Nota 4 11" xfId="1115"/>
    <cellStyle name="Nota 4 12" xfId="1210"/>
    <cellStyle name="Nota 4 13" xfId="1395"/>
    <cellStyle name="Nota 4 14" xfId="1586"/>
    <cellStyle name="Nota 4 15" xfId="1768"/>
    <cellStyle name="Nota 4 16" xfId="1944"/>
    <cellStyle name="Nota 4 17" xfId="1976"/>
    <cellStyle name="Nota 4 18" xfId="2234"/>
    <cellStyle name="Nota 4 2" xfId="532"/>
    <cellStyle name="Nota 4 2 2" xfId="1173"/>
    <cellStyle name="Nota 4 2 3" xfId="2391"/>
    <cellStyle name="Nota 4 2_TRT3" xfId="2545"/>
    <cellStyle name="Nota 4 3" xfId="547"/>
    <cellStyle name="Nota 4 3 2" xfId="1147"/>
    <cellStyle name="Nota 4 3_TRT3" xfId="2546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39"/>
    <cellStyle name="Nota 5" xfId="815"/>
    <cellStyle name="Nota 6" xfId="819"/>
    <cellStyle name="Note" xfId="257"/>
    <cellStyle name="Note 1" xfId="2506"/>
    <cellStyle name="Note 10" xfId="1095"/>
    <cellStyle name="Note 11" xfId="1116"/>
    <cellStyle name="Note 12" xfId="1209"/>
    <cellStyle name="Note 13" xfId="1555"/>
    <cellStyle name="Note 14" xfId="1585"/>
    <cellStyle name="Note 15" xfId="1945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_TRT3" xfId="2547"/>
    <cellStyle name="Note 20" xfId="2472"/>
    <cellStyle name="Note 3" xfId="546"/>
    <cellStyle name="Note 3 2" xfId="1146"/>
    <cellStyle name="Note 3_TRT3" xfId="2548"/>
    <cellStyle name="Note 4" xfId="688"/>
    <cellStyle name="Note 5" xfId="864"/>
    <cellStyle name="Note 6" xfId="834"/>
    <cellStyle name="Note 6 2" xfId="1396"/>
    <cellStyle name="Note 6 3" xfId="1769"/>
    <cellStyle name="Note 6_TRT1" xfId="2740"/>
    <cellStyle name="Note 7" xfId="977"/>
    <cellStyle name="Note 8" xfId="1065"/>
    <cellStyle name="Note 9" xfId="904"/>
    <cellStyle name="Note_TRT10" xfId="2501"/>
    <cellStyle name="Output" xfId="258"/>
    <cellStyle name="Output 10" xfId="1117"/>
    <cellStyle name="Output 11" xfId="1208"/>
    <cellStyle name="Output 12" xfId="1397"/>
    <cellStyle name="Output 13" xfId="1584"/>
    <cellStyle name="Output 14" xfId="1770"/>
    <cellStyle name="Output 15" xfId="1946"/>
    <cellStyle name="Output 16" xfId="1978"/>
    <cellStyle name="Output 17" xfId="2236"/>
    <cellStyle name="Output 18" xfId="2490"/>
    <cellStyle name="Output 2" xfId="530"/>
    <cellStyle name="Output 2 2" xfId="1175"/>
    <cellStyle name="Output 2 3" xfId="2393"/>
    <cellStyle name="Output 2_TRT3" xfId="2549"/>
    <cellStyle name="Output 3" xfId="545"/>
    <cellStyle name="Output 3 2" xfId="1145"/>
    <cellStyle name="Output 3_TRT3" xfId="2550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41"/>
    <cellStyle name="Percent_Agenda" xfId="259"/>
    <cellStyle name="Percentual" xfId="260"/>
    <cellStyle name="Percentual 2" xfId="690"/>
    <cellStyle name="Percentual 3" xfId="1771"/>
    <cellStyle name="Percentual 4" xfId="2237"/>
    <cellStyle name="Percentual_TRT1" xfId="2742"/>
    <cellStyle name="Ponto" xfId="261"/>
    <cellStyle name="Ponto 2" xfId="691"/>
    <cellStyle name="Ponto 3" xfId="1772"/>
    <cellStyle name="Ponto 4" xfId="2238"/>
    <cellStyle name="Ponto_TRT1" xfId="2743"/>
    <cellStyle name="Porcentagem" xfId="2858" builtinId="5"/>
    <cellStyle name="Porcentagem 10" xfId="262"/>
    <cellStyle name="Porcentagem 10 2" xfId="692"/>
    <cellStyle name="Porcentagem 10 2 2" xfId="2394"/>
    <cellStyle name="Porcentagem 10 3" xfId="978"/>
    <cellStyle name="Porcentagem 10 4" xfId="1398"/>
    <cellStyle name="Porcentagem 10 5" xfId="1773"/>
    <cellStyle name="Porcentagem 10 6" xfId="2239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6"/>
    <cellStyle name="Porcentagem 2 17" xfId="1601"/>
    <cellStyle name="Porcentagem 2 18" xfId="1774"/>
    <cellStyle name="Porcentagem 2 19" xfId="1895"/>
    <cellStyle name="Porcentagem 2 2" xfId="264"/>
    <cellStyle name="Porcentagem 2 2 2" xfId="694"/>
    <cellStyle name="Porcentagem 2 2 3" xfId="980"/>
    <cellStyle name="Porcentagem 2 2 4" xfId="1775"/>
    <cellStyle name="Porcentagem 2 2 5" xfId="2241"/>
    <cellStyle name="Porcentagem 2 2_TRT1" xfId="2745"/>
    <cellStyle name="Porcentagem 2 20" xfId="1909"/>
    <cellStyle name="Porcentagem 2 21" xfId="1921"/>
    <cellStyle name="Porcentagem 2 22" xfId="1947"/>
    <cellStyle name="Porcentagem 2 23" xfId="1979"/>
    <cellStyle name="Porcentagem 2 24" xfId="1993"/>
    <cellStyle name="Porcentagem 2 25" xfId="2014"/>
    <cellStyle name="Porcentagem 2 26" xfId="2240"/>
    <cellStyle name="Porcentagem 2 27" xfId="2349"/>
    <cellStyle name="Porcentagem 2 28" xfId="2355"/>
    <cellStyle name="Porcentagem 2 29" xfId="2440"/>
    <cellStyle name="Porcentagem 2 3" xfId="265"/>
    <cellStyle name="Porcentagem 2 3 2" xfId="695"/>
    <cellStyle name="Porcentagem 2 3 2 2" xfId="2395"/>
    <cellStyle name="Porcentagem 2 3 3" xfId="981"/>
    <cellStyle name="Porcentagem 2 3 4" xfId="1400"/>
    <cellStyle name="Porcentagem 2 3 5" xfId="1776"/>
    <cellStyle name="Porcentagem 2 3 6" xfId="2242"/>
    <cellStyle name="Porcentagem 2 3_TRT1" xfId="2746"/>
    <cellStyle name="Porcentagem 2 30" xfId="2491"/>
    <cellStyle name="Porcentagem 2 31" xfId="2854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7"/>
    <cellStyle name="Porcentagem 3 5" xfId="2243"/>
    <cellStyle name="Porcentagem 3_TRT1" xfId="2747"/>
    <cellStyle name="Porcentagem 4" xfId="268"/>
    <cellStyle name="Porcentagem 4 2" xfId="697"/>
    <cellStyle name="Porcentagem 4 2 2" xfId="2396"/>
    <cellStyle name="Porcentagem 4 3" xfId="983"/>
    <cellStyle name="Porcentagem 4 4" xfId="1401"/>
    <cellStyle name="Porcentagem 4 5" xfId="1778"/>
    <cellStyle name="Porcentagem 4 6" xfId="2244"/>
    <cellStyle name="Porcentagem 4_TRT1" xfId="2748"/>
    <cellStyle name="Porcentagem 5" xfId="269"/>
    <cellStyle name="Porcentagem 5 2" xfId="698"/>
    <cellStyle name="Porcentagem 5 2 2" xfId="2397"/>
    <cellStyle name="Porcentagem 5 3" xfId="984"/>
    <cellStyle name="Porcentagem 5 4" xfId="1402"/>
    <cellStyle name="Porcentagem 5 5" xfId="1779"/>
    <cellStyle name="Porcentagem 5 6" xfId="2245"/>
    <cellStyle name="Porcentagem 5_TRT1" xfId="2749"/>
    <cellStyle name="Porcentagem 6" xfId="270"/>
    <cellStyle name="Porcentagem 6 2" xfId="699"/>
    <cellStyle name="Porcentagem 6 2 2" xfId="2398"/>
    <cellStyle name="Porcentagem 6 3" xfId="985"/>
    <cellStyle name="Porcentagem 6 4" xfId="1403"/>
    <cellStyle name="Porcentagem 6 5" xfId="1780"/>
    <cellStyle name="Porcentagem 6 6" xfId="2246"/>
    <cellStyle name="Porcentagem 6_TRT1" xfId="2750"/>
    <cellStyle name="Porcentagem 7" xfId="271"/>
    <cellStyle name="Porcentagem 7 2" xfId="700"/>
    <cellStyle name="Porcentagem 7 2 2" xfId="2399"/>
    <cellStyle name="Porcentagem 7 3" xfId="986"/>
    <cellStyle name="Porcentagem 7 4" xfId="1404"/>
    <cellStyle name="Porcentagem 7 5" xfId="1781"/>
    <cellStyle name="Porcentagem 7 6" xfId="2247"/>
    <cellStyle name="Porcentagem 7_TRT1" xfId="2751"/>
    <cellStyle name="Porcentagem 8" xfId="272"/>
    <cellStyle name="Porcentagem 8 2" xfId="701"/>
    <cellStyle name="Porcentagem 8 2 2" xfId="2400"/>
    <cellStyle name="Porcentagem 8 3" xfId="987"/>
    <cellStyle name="Porcentagem 8 4" xfId="1405"/>
    <cellStyle name="Porcentagem 8 5" xfId="1782"/>
    <cellStyle name="Porcentagem 8 6" xfId="2248"/>
    <cellStyle name="Porcentagem 8_TRT1" xfId="2752"/>
    <cellStyle name="Porcentagem 9" xfId="273"/>
    <cellStyle name="Porcentagem 9 2" xfId="702"/>
    <cellStyle name="Porcentagem 9 2 2" xfId="2401"/>
    <cellStyle name="Porcentagem 9 3" xfId="988"/>
    <cellStyle name="Porcentagem 9 4" xfId="1406"/>
    <cellStyle name="Porcentagem 9 5" xfId="1783"/>
    <cellStyle name="Porcentagem 9 6" xfId="2249"/>
    <cellStyle name="Porcentagem 9_TRT1" xfId="2753"/>
    <cellStyle name="Result" xfId="703"/>
    <cellStyle name="Result 2" xfId="989"/>
    <cellStyle name="Result 3" xfId="2250"/>
    <cellStyle name="Result2" xfId="704"/>
    <cellStyle name="Result2 2" xfId="990"/>
    <cellStyle name="Result2 3" xfId="2251"/>
    <cellStyle name="rodape" xfId="274"/>
    <cellStyle name="rodape 2" xfId="705"/>
    <cellStyle name="rodape 3" xfId="991"/>
    <cellStyle name="rodape 4" xfId="2252"/>
    <cellStyle name="rodape_TRT3" xfId="2551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3"/>
    <cellStyle name="Saída 2 15" xfId="1784"/>
    <cellStyle name="Saída 2 16" xfId="1948"/>
    <cellStyle name="Saída 2 17" xfId="1980"/>
    <cellStyle name="Saída 2 18" xfId="2253"/>
    <cellStyle name="Saída 2 19" xfId="2492"/>
    <cellStyle name="Saída 2 2" xfId="276"/>
    <cellStyle name="Saída 2 2 10" xfId="1119"/>
    <cellStyle name="Saída 2 2 11" xfId="1206"/>
    <cellStyle name="Saída 2 2 12" xfId="1408"/>
    <cellStyle name="Saída 2 2 13" xfId="1582"/>
    <cellStyle name="Saída 2 2 14" xfId="1785"/>
    <cellStyle name="Saída 2 2 15" xfId="1949"/>
    <cellStyle name="Saída 2 2 16" xfId="1981"/>
    <cellStyle name="Saída 2 2 17" xfId="2254"/>
    <cellStyle name="Saída 2 2 18" xfId="2493"/>
    <cellStyle name="Saída 2 2 2" xfId="515"/>
    <cellStyle name="Saída 2 2 2 2" xfId="1177"/>
    <cellStyle name="Saída 2 2 2 3" xfId="2403"/>
    <cellStyle name="Saída 2 2 2_TRT3" xfId="2552"/>
    <cellStyle name="Saída 2 2 3" xfId="524"/>
    <cellStyle name="Saída 2 2 3 2" xfId="1143"/>
    <cellStyle name="Saída 2 2 3_TRT3" xfId="255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54"/>
    <cellStyle name="Saída 2 3" xfId="516"/>
    <cellStyle name="Saída 2 3 2" xfId="1176"/>
    <cellStyle name="Saída 2 3 3" xfId="2402"/>
    <cellStyle name="Saída 2 3_TRT3" xfId="2554"/>
    <cellStyle name="Saída 2 4" xfId="525"/>
    <cellStyle name="Saída 2 4 2" xfId="1144"/>
    <cellStyle name="Saída 2 4_TRT3" xfId="2555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1"/>
    <cellStyle name="Saída 3 14" xfId="1786"/>
    <cellStyle name="Saída 3 15" xfId="1950"/>
    <cellStyle name="Saída 3 16" xfId="1982"/>
    <cellStyle name="Saída 3 17" xfId="2255"/>
    <cellStyle name="Saída 3 18" xfId="2494"/>
    <cellStyle name="Saída 3 2" xfId="514"/>
    <cellStyle name="Saída 3 2 2" xfId="1178"/>
    <cellStyle name="Saída 3 2 3" xfId="2404"/>
    <cellStyle name="Saída 3 2_TRT3" xfId="2556"/>
    <cellStyle name="Saída 3 3" xfId="523"/>
    <cellStyle name="Saída 3 3 2" xfId="1142"/>
    <cellStyle name="Saída 3 3_TRT3" xfId="2557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55"/>
    <cellStyle name="Saída 4" xfId="279"/>
    <cellStyle name="Saída 4 10" xfId="1121"/>
    <cellStyle name="Saída 4 11" xfId="1204"/>
    <cellStyle name="Saída 4 12" xfId="1410"/>
    <cellStyle name="Saída 4 13" xfId="1580"/>
    <cellStyle name="Saída 4 14" xfId="1787"/>
    <cellStyle name="Saída 4 15" xfId="1951"/>
    <cellStyle name="Saída 4 16" xfId="1983"/>
    <cellStyle name="Saída 4 17" xfId="2256"/>
    <cellStyle name="Saída 4 18" xfId="2495"/>
    <cellStyle name="Saída 4 2" xfId="513"/>
    <cellStyle name="Saída 4 2 2" xfId="1179"/>
    <cellStyle name="Saída 4 2 3" xfId="2405"/>
    <cellStyle name="Saída 4 2_TRT3" xfId="2558"/>
    <cellStyle name="Saída 4 3" xfId="522"/>
    <cellStyle name="Saída 4 3 2" xfId="1141"/>
    <cellStyle name="Saída 4 3_TRT3" xfId="2559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56"/>
    <cellStyle name="Sep. milhar [0]" xfId="280"/>
    <cellStyle name="Sep. milhar [0] 2" xfId="710"/>
    <cellStyle name="Sep. milhar [0] 3" xfId="992"/>
    <cellStyle name="Sep. milhar [0] 4" xfId="1411"/>
    <cellStyle name="Sep. milhar [0] 5" xfId="1788"/>
    <cellStyle name="Sep. milhar [0] 6" xfId="2257"/>
    <cellStyle name="Sep. milhar [0]_TRT1" xfId="2757"/>
    <cellStyle name="Sep. milhar [2]" xfId="281"/>
    <cellStyle name="Sep. milhar [2] 2" xfId="711"/>
    <cellStyle name="Sep. milhar [2] 3" xfId="993"/>
    <cellStyle name="Sep. milhar [2] 4" xfId="1412"/>
    <cellStyle name="Sep. milhar [2] 5" xfId="1789"/>
    <cellStyle name="Sep. milhar [2] 6" xfId="2258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_TRT3" xfId="2560"/>
    <cellStyle name="Separador de milhares 10" xfId="283"/>
    <cellStyle name="Separador de milhares 10 2" xfId="713"/>
    <cellStyle name="Separador de milhares 10 2 2" xfId="2406"/>
    <cellStyle name="Separador de milhares 10 3" xfId="995"/>
    <cellStyle name="Separador de milhares 10 4" xfId="1413"/>
    <cellStyle name="Separador de milhares 10 5" xfId="1790"/>
    <cellStyle name="Separador de milhares 10 6" xfId="2260"/>
    <cellStyle name="Separador de milhares 10_TRT1" xfId="2759"/>
    <cellStyle name="Separador de milhares 2" xfId="284"/>
    <cellStyle name="Separador de milhares 2 10" xfId="2261"/>
    <cellStyle name="Separador de milhares 2 2" xfId="285"/>
    <cellStyle name="Separador de milhares 2 2 2" xfId="715"/>
    <cellStyle name="Separador de milhares 2 2 2 2" xfId="2408"/>
    <cellStyle name="Separador de milhares 2 2 3" xfId="286"/>
    <cellStyle name="Separador de milhares 2 2 3 2" xfId="716"/>
    <cellStyle name="Separador de milhares 2 2 3 2 2" xfId="2409"/>
    <cellStyle name="Separador de milhares 2 2 3 3" xfId="998"/>
    <cellStyle name="Separador de milhares 2 2 3 4" xfId="1416"/>
    <cellStyle name="Separador de milhares 2 2 3 5" xfId="1793"/>
    <cellStyle name="Separador de milhares 2 2 3 6" xfId="2263"/>
    <cellStyle name="Separador de milhares 2 2 3_TRT1" xfId="2760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0"/>
    <cellStyle name="Separador de milhares 2 2 6 3" xfId="999"/>
    <cellStyle name="Separador de milhares 2 2 6 4" xfId="1417"/>
    <cellStyle name="Separador de milhares 2 2 6 5" xfId="1794"/>
    <cellStyle name="Separador de milhares 2 2 6 6" xfId="2264"/>
    <cellStyle name="Separador de milhares 2 2 6_TRT1" xfId="2761"/>
    <cellStyle name="Separador de milhares 2 2 7" xfId="1792"/>
    <cellStyle name="Separador de milhares 2 2 8" xfId="226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4"/>
    <cellStyle name="Separador de milhares 2 3 2 2 2 3" xfId="1003"/>
    <cellStyle name="Separador de milhares 2 3 2 2 2 4" xfId="1421"/>
    <cellStyle name="Separador de milhares 2 3 2 2 2 5" xfId="1798"/>
    <cellStyle name="Separador de milhares 2 3 2 2 2 6" xfId="2268"/>
    <cellStyle name="Separador de milhares 2 3 2 2 2_TRT1" xfId="2762"/>
    <cellStyle name="Separador de milhares 2 3 2 2 3" xfId="720"/>
    <cellStyle name="Separador de milhares 2 3 2 2 3 2" xfId="2413"/>
    <cellStyle name="Separador de milhares 2 3 2 2 4" xfId="1002"/>
    <cellStyle name="Separador de milhares 2 3 2 2 5" xfId="1420"/>
    <cellStyle name="Separador de milhares 2 3 2 2 6" xfId="1797"/>
    <cellStyle name="Separador de milhares 2 3 2 2 7" xfId="2267"/>
    <cellStyle name="Separador de milhares 2 3 2 2_00_Decisão Anexo V 2015_MEMORIAL_Oficial SOF" xfId="293"/>
    <cellStyle name="Separador de milhares 2 3 2 3" xfId="719"/>
    <cellStyle name="Separador de milhares 2 3 2 3 2" xfId="2412"/>
    <cellStyle name="Separador de milhares 2 3 2 4" xfId="1001"/>
    <cellStyle name="Separador de milhares 2 3 2 5" xfId="1419"/>
    <cellStyle name="Separador de milhares 2 3 2 6" xfId="1796"/>
    <cellStyle name="Separador de milhares 2 3 2 7" xfId="2266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5"/>
    <cellStyle name="Separador de milhares 2 3 3 3" xfId="1004"/>
    <cellStyle name="Separador de milhares 2 3 3 4" xfId="1422"/>
    <cellStyle name="Separador de milhares 2 3 3 5" xfId="1799"/>
    <cellStyle name="Separador de milhares 2 3 3 6" xfId="2269"/>
    <cellStyle name="Separador de milhares 2 3 3_TRT1" xfId="2763"/>
    <cellStyle name="Separador de milhares 2 3 4" xfId="718"/>
    <cellStyle name="Separador de milhares 2 3 4 2" xfId="2411"/>
    <cellStyle name="Separador de milhares 2 3 5" xfId="1000"/>
    <cellStyle name="Separador de milhares 2 3 6" xfId="1418"/>
    <cellStyle name="Separador de milhares 2 3 7" xfId="1795"/>
    <cellStyle name="Separador de milhares 2 3 8" xfId="2265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6"/>
    <cellStyle name="Separador de milhares 2 4 3" xfId="1005"/>
    <cellStyle name="Separador de milhares 2 4 4" xfId="1423"/>
    <cellStyle name="Separador de milhares 2 4 5" xfId="1800"/>
    <cellStyle name="Separador de milhares 2 4 6" xfId="2270"/>
    <cellStyle name="Separador de milhares 2 4_TRT1" xfId="2764"/>
    <cellStyle name="Separador de milhares 2 5" xfId="298"/>
    <cellStyle name="Separador de milhares 2 5 2" xfId="299"/>
    <cellStyle name="Separador de milhares 2 5 2 2" xfId="725"/>
    <cellStyle name="Separador de milhares 2 5 2 2 2" xfId="2418"/>
    <cellStyle name="Separador de milhares 2 5 2 3" xfId="1007"/>
    <cellStyle name="Separador de milhares 2 5 2 4" xfId="1425"/>
    <cellStyle name="Separador de milhares 2 5 2 5" xfId="1802"/>
    <cellStyle name="Separador de milhares 2 5 2 6" xfId="2272"/>
    <cellStyle name="Separador de milhares 2 5 2_TRT1" xfId="2765"/>
    <cellStyle name="Separador de milhares 2 5 3" xfId="724"/>
    <cellStyle name="Separador de milhares 2 5 3 2" xfId="2417"/>
    <cellStyle name="Separador de milhares 2 5 4" xfId="1006"/>
    <cellStyle name="Separador de milhares 2 5 5" xfId="1424"/>
    <cellStyle name="Separador de milhares 2 5 6" xfId="1801"/>
    <cellStyle name="Separador de milhares 2 5 7" xfId="2271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7" xfId="996"/>
    <cellStyle name="Separador de milhares 2 8" xfId="1414"/>
    <cellStyle name="Separador de milhares 2 9" xfId="179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0"/>
    <cellStyle name="Separador de milhares 3 2 3" xfId="1009"/>
    <cellStyle name="Separador de milhares 3 2 4" xfId="1427"/>
    <cellStyle name="Separador de milhares 3 2 5" xfId="1804"/>
    <cellStyle name="Separador de milhares 3 2 6" xfId="2274"/>
    <cellStyle name="Separador de milhares 3 2_TRT1" xfId="2766"/>
    <cellStyle name="Separador de milhares 3 3" xfId="304"/>
    <cellStyle name="Separador de milhares 3 3 2" xfId="728"/>
    <cellStyle name="Separador de milhares 3 3 2 2" xfId="2421"/>
    <cellStyle name="Separador de milhares 3 3 3" xfId="1010"/>
    <cellStyle name="Separador de milhares 3 3 4" xfId="1428"/>
    <cellStyle name="Separador de milhares 3 3 5" xfId="1805"/>
    <cellStyle name="Separador de milhares 3 3 6" xfId="2275"/>
    <cellStyle name="Separador de milhares 3 3_TRT1" xfId="2767"/>
    <cellStyle name="Separador de milhares 3 4" xfId="726"/>
    <cellStyle name="Separador de milhares 3 4 2" xfId="2419"/>
    <cellStyle name="Separador de milhares 3 5" xfId="1008"/>
    <cellStyle name="Separador de milhares 3 6" xfId="1426"/>
    <cellStyle name="Separador de milhares 3 7" xfId="1803"/>
    <cellStyle name="Separador de milhares 3 8" xfId="2273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2"/>
    <cellStyle name="Separador de milhares 4 3" xfId="1011"/>
    <cellStyle name="Separador de milhares 4 4" xfId="1429"/>
    <cellStyle name="Separador de milhares 4 5" xfId="1806"/>
    <cellStyle name="Separador de milhares 4 6" xfId="2276"/>
    <cellStyle name="Separador de milhares 4_TRT1" xfId="2768"/>
    <cellStyle name="Separador de milhares 5" xfId="307"/>
    <cellStyle name="Separador de milhares 5 2" xfId="730"/>
    <cellStyle name="Separador de milhares 5 2 2" xfId="2423"/>
    <cellStyle name="Separador de milhares 5 3" xfId="1012"/>
    <cellStyle name="Separador de milhares 5 4" xfId="1430"/>
    <cellStyle name="Separador de milhares 5 5" xfId="1807"/>
    <cellStyle name="Separador de milhares 5 6" xfId="2277"/>
    <cellStyle name="Separador de milhares 5_TRT1" xfId="2769"/>
    <cellStyle name="Separador de milhares 6" xfId="308"/>
    <cellStyle name="Separador de milhares 6 2" xfId="731"/>
    <cellStyle name="Separador de milhares 6 2 2" xfId="2424"/>
    <cellStyle name="Separador de milhares 6 3" xfId="1013"/>
    <cellStyle name="Separador de milhares 6 4" xfId="1431"/>
    <cellStyle name="Separador de milhares 6 5" xfId="1808"/>
    <cellStyle name="Separador de milhares 6 6" xfId="2278"/>
    <cellStyle name="Separador de milhares 6_TRT1" xfId="2770"/>
    <cellStyle name="Separador de milhares 7" xfId="309"/>
    <cellStyle name="Separador de milhares 7 2" xfId="732"/>
    <cellStyle name="Separador de milhares 7 2 2" xfId="2425"/>
    <cellStyle name="Separador de milhares 7 3" xfId="1014"/>
    <cellStyle name="Separador de milhares 7 4" xfId="1432"/>
    <cellStyle name="Separador de milhares 7 5" xfId="1809"/>
    <cellStyle name="Separador de milhares 7 6" xfId="2279"/>
    <cellStyle name="Separador de milhares 7_TRT1" xfId="2771"/>
    <cellStyle name="Separador de milhares 8" xfId="310"/>
    <cellStyle name="Separador de milhares 8 2" xfId="734"/>
    <cellStyle name="Separador de milhares 8 3" xfId="1015"/>
    <cellStyle name="Separador de milhares 8 4" xfId="1810"/>
    <cellStyle name="Separador de milhares 8 5" xfId="2280"/>
    <cellStyle name="Separador de milhares 8_TRT1" xfId="2772"/>
    <cellStyle name="Separador de milhares 9" xfId="311"/>
    <cellStyle name="Separador de milhares 9 2" xfId="735"/>
    <cellStyle name="Separador de milhares 9 2 2" xfId="2426"/>
    <cellStyle name="Separador de milhares 9 3" xfId="1016"/>
    <cellStyle name="Separador de milhares 9 4" xfId="1433"/>
    <cellStyle name="Separador de milhares 9 5" xfId="1811"/>
    <cellStyle name="Separador de milhares 9 6" xfId="2281"/>
    <cellStyle name="Separador de milhares 9_TRT1" xfId="2773"/>
    <cellStyle name="Status" xfId="1557"/>
    <cellStyle name="Status 2" xfId="2473"/>
    <cellStyle name="Status_TRT15" xfId="2832"/>
    <cellStyle name="TableStyleLight1" xfId="312"/>
    <cellStyle name="TableStyleLight1 2" xfId="313"/>
    <cellStyle name="TableStyleLight1 2 2" xfId="737"/>
    <cellStyle name="TableStyleLight1 2 2 2" xfId="2428"/>
    <cellStyle name="TableStyleLight1 2 3" xfId="1018"/>
    <cellStyle name="TableStyleLight1 2 4" xfId="1434"/>
    <cellStyle name="TableStyleLight1 2 5" xfId="2310"/>
    <cellStyle name="TableStyleLight1 2_TRT1" xfId="2774"/>
    <cellStyle name="TableStyleLight1 3" xfId="314"/>
    <cellStyle name="TableStyleLight1 3 2" xfId="738"/>
    <cellStyle name="TableStyleLight1 3 2 2" xfId="2429"/>
    <cellStyle name="TableStyleLight1 3 3" xfId="1019"/>
    <cellStyle name="TableStyleLight1 3 4" xfId="1435"/>
    <cellStyle name="TableStyleLight1 3 5" xfId="2311"/>
    <cellStyle name="TableStyleLight1 3_TRT1" xfId="2775"/>
    <cellStyle name="TableStyleLight1 4" xfId="736"/>
    <cellStyle name="TableStyleLight1 4 2" xfId="2427"/>
    <cellStyle name="TableStyleLight1 5" xfId="315"/>
    <cellStyle name="TableStyleLight1 5 2" xfId="747"/>
    <cellStyle name="TableStyleLight1 5 3" xfId="1020"/>
    <cellStyle name="TableStyleLight1 5 4" xfId="2312"/>
    <cellStyle name="TableStyleLight1 5_TRT3" xfId="2561"/>
    <cellStyle name="TableStyleLight1 6" xfId="1017"/>
    <cellStyle name="TableStyleLight1 7" xfId="2309"/>
    <cellStyle name="TableStyleLight1_00_Decisão Anexo V 2015_MEMORIAL_Oficial SOF" xfId="316"/>
    <cellStyle name="Text" xfId="1554"/>
    <cellStyle name="Text 2" xfId="2474"/>
    <cellStyle name="Text_TRT15" xfId="2833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3"/>
    <cellStyle name="Texto de Aviso 2 2 5" xfId="2314"/>
    <cellStyle name="Texto de Aviso 2 2_TRT1" xfId="2776"/>
    <cellStyle name="Texto de Aviso 2 3" xfId="748"/>
    <cellStyle name="Texto de Aviso 2 4" xfId="1436"/>
    <cellStyle name="Texto de Aviso 2 5" xfId="1812"/>
    <cellStyle name="Texto de Aviso 2 6" xfId="23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4"/>
    <cellStyle name="Texto de Aviso 3 5" xfId="2315"/>
    <cellStyle name="Texto de Aviso 3_TRT1" xfId="2777"/>
    <cellStyle name="Texto de Aviso 4" xfId="321"/>
    <cellStyle name="Texto de Aviso 4 2" xfId="751"/>
    <cellStyle name="Texto de Aviso 4 3" xfId="1439"/>
    <cellStyle name="Texto de Aviso 4 4" xfId="1815"/>
    <cellStyle name="Texto de Aviso 4 5" xfId="2316"/>
    <cellStyle name="Texto de Aviso 4_TRT1" xfId="2778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7"/>
    <cellStyle name="Texto Explicativo 2 2 5" xfId="2318"/>
    <cellStyle name="Texto Explicativo 2 2_TRT1" xfId="2779"/>
    <cellStyle name="Texto Explicativo 2 3" xfId="752"/>
    <cellStyle name="Texto Explicativo 2 4" xfId="1440"/>
    <cellStyle name="Texto Explicativo 2 5" xfId="1816"/>
    <cellStyle name="Texto Explicativo 2 6" xfId="23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8"/>
    <cellStyle name="Texto Explicativo 3 5" xfId="2319"/>
    <cellStyle name="Texto Explicativo 3_TRT1" xfId="2780"/>
    <cellStyle name="Texto Explicativo 4" xfId="326"/>
    <cellStyle name="Texto Explicativo 4 2" xfId="755"/>
    <cellStyle name="Texto Explicativo 4 3" xfId="1443"/>
    <cellStyle name="Texto Explicativo 4 4" xfId="1819"/>
    <cellStyle name="Texto Explicativo 4 5" xfId="2320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, derecha" xfId="327"/>
    <cellStyle name="Texto, derecha 2" xfId="756"/>
    <cellStyle name="Texto, derecha 3" xfId="1820"/>
    <cellStyle name="Texto, derecha 4" xfId="2321"/>
    <cellStyle name="Texto, derecha_TRT1" xfId="2782"/>
    <cellStyle name="Texto, izquierda" xfId="328"/>
    <cellStyle name="Texto, izquierda 2" xfId="757"/>
    <cellStyle name="Texto, izquierda 3" xfId="1821"/>
    <cellStyle name="Texto, izquierda 4" xfId="2322"/>
    <cellStyle name="Texto, izquierda_TRT1" xfId="2783"/>
    <cellStyle name="Title" xfId="329"/>
    <cellStyle name="Title 2" xfId="758"/>
    <cellStyle name="Title 3" xfId="1444"/>
    <cellStyle name="Title 4" xfId="1822"/>
    <cellStyle name="Title 5" xfId="2323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0"/>
    <cellStyle name="Título 1 1 6" xfId="2282"/>
    <cellStyle name="Título 1 1_TRT1" xfId="2785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2"/>
    <cellStyle name="Título 1 2 2 6" xfId="2284"/>
    <cellStyle name="Título 1 2 2_TRT1" xfId="2786"/>
    <cellStyle name="Título 1 2 3" xfId="761"/>
    <cellStyle name="Título 1 2 4" xfId="1023"/>
    <cellStyle name="Título 1 2 5" xfId="1450"/>
    <cellStyle name="Título 1 2 6" xfId="1831"/>
    <cellStyle name="Título 1 2 7" xfId="2283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3"/>
    <cellStyle name="Título 1 3 6" xfId="2285"/>
    <cellStyle name="Título 1 3_TRT1" xfId="2787"/>
    <cellStyle name="Título 1 4" xfId="336"/>
    <cellStyle name="Título 1 4 2" xfId="764"/>
    <cellStyle name="Título 1 4 3" xfId="1026"/>
    <cellStyle name="Título 1 4 4" xfId="1453"/>
    <cellStyle name="Título 1 4 5" xfId="1834"/>
    <cellStyle name="Título 1 4 6" xfId="2286"/>
    <cellStyle name="Título 1 4_TRT1" xfId="2788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5"/>
    <cellStyle name="Título 10 5" xfId="2287"/>
    <cellStyle name="Título 10_TRT1" xfId="2789"/>
    <cellStyle name="Titulo 11" xfId="1823"/>
    <cellStyle name="Título 11" xfId="338"/>
    <cellStyle name="Título 11 2" xfId="766"/>
    <cellStyle name="Título 11 3" xfId="1455"/>
    <cellStyle name="Título 11 4" xfId="1836"/>
    <cellStyle name="Título 11 5" xfId="2288"/>
    <cellStyle name="Título 11_TRT1" xfId="2790"/>
    <cellStyle name="Titulo 12" xfId="2324"/>
    <cellStyle name="Titulo 13" xfId="249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8"/>
    <cellStyle name="Título 2 2 2 6" xfId="2290"/>
    <cellStyle name="Título 2 2 2_TRT1" xfId="2791"/>
    <cellStyle name="Título 2 2 3" xfId="767"/>
    <cellStyle name="Título 2 2 4" xfId="1027"/>
    <cellStyle name="Título 2 2 5" xfId="1456"/>
    <cellStyle name="Título 2 2 6" xfId="1837"/>
    <cellStyle name="Título 2 2 7" xfId="2289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39"/>
    <cellStyle name="Título 2 3 6" xfId="2291"/>
    <cellStyle name="Título 2 3_TRT1" xfId="2792"/>
    <cellStyle name="Título 2 4" xfId="343"/>
    <cellStyle name="Título 2 4 2" xfId="770"/>
    <cellStyle name="Título 2 4 3" xfId="1030"/>
    <cellStyle name="Título 2 4 4" xfId="1459"/>
    <cellStyle name="Título 2 4 5" xfId="1840"/>
    <cellStyle name="Título 2 4 6" xfId="2292"/>
    <cellStyle name="Título 2 4_TRT1" xfId="2793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2"/>
    <cellStyle name="Título 3 2 2 6" xfId="2294"/>
    <cellStyle name="Título 3 2 2_TRT1" xfId="2794"/>
    <cellStyle name="Título 3 2 3" xfId="771"/>
    <cellStyle name="Título 3 2 4" xfId="1031"/>
    <cellStyle name="Título 3 2 5" xfId="1460"/>
    <cellStyle name="Título 3 2 6" xfId="1841"/>
    <cellStyle name="Título 3 2 7" xfId="2293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3"/>
    <cellStyle name="Título 3 3 6" xfId="2295"/>
    <cellStyle name="Título 3 3_TRT1" xfId="2795"/>
    <cellStyle name="Título 3 4" xfId="348"/>
    <cellStyle name="Título 3 4 2" xfId="774"/>
    <cellStyle name="Título 3 4 3" xfId="1034"/>
    <cellStyle name="Título 3 4 4" xfId="1463"/>
    <cellStyle name="Título 3 4 5" xfId="1844"/>
    <cellStyle name="Título 3 4 6" xfId="2296"/>
    <cellStyle name="Título 3 4_TRT1" xfId="2796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6"/>
    <cellStyle name="Título 4 2 2 5" xfId="2298"/>
    <cellStyle name="Título 4 2 2_TRT1" xfId="2797"/>
    <cellStyle name="Título 4 2 3" xfId="775"/>
    <cellStyle name="Título 4 2 4" xfId="1464"/>
    <cellStyle name="Título 4 2 5" xfId="1845"/>
    <cellStyle name="Título 4 2 6" xfId="2297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7"/>
    <cellStyle name="Título 4 3 5" xfId="2299"/>
    <cellStyle name="Título 4 3_TRT1" xfId="2798"/>
    <cellStyle name="Título 4 4" xfId="353"/>
    <cellStyle name="Título 4 4 2" xfId="778"/>
    <cellStyle name="Título 4 4 3" xfId="1467"/>
    <cellStyle name="Título 4 4 4" xfId="1848"/>
    <cellStyle name="Título 4 4 5" xfId="2300"/>
    <cellStyle name="Título 4 4_TRT1" xfId="279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0"/>
    <cellStyle name="Título 5 2 5" xfId="2302"/>
    <cellStyle name="Título 5 2_TRT1" xfId="2800"/>
    <cellStyle name="Título 5 3" xfId="356"/>
    <cellStyle name="Título 5 3 2" xfId="781"/>
    <cellStyle name="Título 5 3 3" xfId="1470"/>
    <cellStyle name="Título 5 3 4" xfId="1851"/>
    <cellStyle name="Título 5 3 5" xfId="2303"/>
    <cellStyle name="Título 5 3_TRT1" xfId="2801"/>
    <cellStyle name="Título 5 4" xfId="779"/>
    <cellStyle name="Título 5 5" xfId="1468"/>
    <cellStyle name="Título 5 6" xfId="1849"/>
    <cellStyle name="Título 5 7" xfId="2301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3"/>
    <cellStyle name="Título 6 2 5" xfId="2305"/>
    <cellStyle name="Título 6 2_TRT1" xfId="2802"/>
    <cellStyle name="Título 6 3" xfId="782"/>
    <cellStyle name="Título 6 4" xfId="1471"/>
    <cellStyle name="Título 6 5" xfId="1852"/>
    <cellStyle name="Título 6 6" xfId="2304"/>
    <cellStyle name="Título 6_34" xfId="360"/>
    <cellStyle name="Titulo 7" xfId="935"/>
    <cellStyle name="Título 7" xfId="361"/>
    <cellStyle name="Título 7 2" xfId="784"/>
    <cellStyle name="Título 7 3" xfId="1473"/>
    <cellStyle name="Título 7 4" xfId="1854"/>
    <cellStyle name="Título 7 5" xfId="2306"/>
    <cellStyle name="Título 7_TRT1" xfId="2803"/>
    <cellStyle name="Titulo 8" xfId="1072"/>
    <cellStyle name="Título 8" xfId="362"/>
    <cellStyle name="Título 8 2" xfId="785"/>
    <cellStyle name="Título 8 3" xfId="1474"/>
    <cellStyle name="Título 8 4" xfId="1855"/>
    <cellStyle name="Título 8 5" xfId="2307"/>
    <cellStyle name="Título 8_TRT1" xfId="2804"/>
    <cellStyle name="Titulo 9" xfId="936"/>
    <cellStyle name="Título 9" xfId="363"/>
    <cellStyle name="Título 9 2" xfId="786"/>
    <cellStyle name="Título 9 3" xfId="1475"/>
    <cellStyle name="Título 9 4" xfId="1856"/>
    <cellStyle name="Título 9 5" xfId="2308"/>
    <cellStyle name="Título 9_TRT1" xfId="2805"/>
    <cellStyle name="Titulo_00_Equalização ASMED_SOF" xfId="364"/>
    <cellStyle name="Titulo1" xfId="365"/>
    <cellStyle name="Titulo1 2" xfId="787"/>
    <cellStyle name="Titulo1 3" xfId="1036"/>
    <cellStyle name="Titulo1 4" xfId="1824"/>
    <cellStyle name="Titulo1 5" xfId="2325"/>
    <cellStyle name="Titulo1_TRT1" xfId="2806"/>
    <cellStyle name="Titulo2" xfId="366"/>
    <cellStyle name="Titulo2 2" xfId="788"/>
    <cellStyle name="Titulo2 3" xfId="1037"/>
    <cellStyle name="Titulo2 4" xfId="1825"/>
    <cellStyle name="Titulo2 5" xfId="2326"/>
    <cellStyle name="Titulo2_TRT1" xfId="2807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79"/>
    <cellStyle name="Total 2 16" xfId="1826"/>
    <cellStyle name="Total 2 17" xfId="1952"/>
    <cellStyle name="Total 2 18" xfId="1984"/>
    <cellStyle name="Total 2 19" xfId="2327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8"/>
    <cellStyle name="Total 2 2 15" xfId="1827"/>
    <cellStyle name="Total 2 2 16" xfId="1953"/>
    <cellStyle name="Total 2 2 17" xfId="1985"/>
    <cellStyle name="Total 2 2 18" xfId="2328"/>
    <cellStyle name="Total 2 2 2" xfId="440"/>
    <cellStyle name="Total 2 2 2 2" xfId="1181"/>
    <cellStyle name="Total 2 2 2 3" xfId="2431"/>
    <cellStyle name="Total 2 2 2_TRT3" xfId="2562"/>
    <cellStyle name="Total 2 2 3" xfId="445"/>
    <cellStyle name="Total 2 2 3 2" xfId="1187"/>
    <cellStyle name="Total 2 2 3_TRT3" xfId="2563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08"/>
    <cellStyle name="Total 2 3" xfId="441"/>
    <cellStyle name="Total 2 3 2" xfId="1180"/>
    <cellStyle name="Total 2 3 3" xfId="2430"/>
    <cellStyle name="Total 2 3_TRT3" xfId="2564"/>
    <cellStyle name="Total 2 4" xfId="446"/>
    <cellStyle name="Total 2 4 2" xfId="1186"/>
    <cellStyle name="Total 2 4_TRT3" xfId="2565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7"/>
    <cellStyle name="Total 3 15" xfId="1828"/>
    <cellStyle name="Total 3 16" xfId="1954"/>
    <cellStyle name="Total 3 17" xfId="1986"/>
    <cellStyle name="Total 3 18" xfId="2329"/>
    <cellStyle name="Total 3 2" xfId="439"/>
    <cellStyle name="Total 3 2 2" xfId="1182"/>
    <cellStyle name="Total 3 2 3" xfId="2432"/>
    <cellStyle name="Total 3 2_TRT3" xfId="2566"/>
    <cellStyle name="Total 3 3" xfId="444"/>
    <cellStyle name="Total 3 3 2" xfId="1188"/>
    <cellStyle name="Total 3 3_TRT3" xfId="2567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09"/>
    <cellStyle name="Total 4" xfId="371"/>
    <cellStyle name="Total 4 10" xfId="1086"/>
    <cellStyle name="Total 4 11" xfId="1128"/>
    <cellStyle name="Total 4 12" xfId="1200"/>
    <cellStyle name="Total 4 13" xfId="1448"/>
    <cellStyle name="Total 4 14" xfId="1576"/>
    <cellStyle name="Total 4 15" xfId="1829"/>
    <cellStyle name="Total 4 16" xfId="1955"/>
    <cellStyle name="Total 4 17" xfId="1987"/>
    <cellStyle name="Total 4 18" xfId="2330"/>
    <cellStyle name="Total 4 2" xfId="438"/>
    <cellStyle name="Total 4 2 2" xfId="1183"/>
    <cellStyle name="Total 4 2 3" xfId="2433"/>
    <cellStyle name="Total 4 2_TRT3" xfId="2568"/>
    <cellStyle name="Total 4 3" xfId="443"/>
    <cellStyle name="Total 4 3 2" xfId="1189"/>
    <cellStyle name="Total 4 3_TRT3" xfId="256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10"/>
    <cellStyle name="V¡rgula" xfId="372"/>
    <cellStyle name="V¡rgula 2" xfId="793"/>
    <cellStyle name="V¡rgula 3" xfId="1857"/>
    <cellStyle name="V¡rgula 4" xfId="2331"/>
    <cellStyle name="V¡rgula_TRT1" xfId="2811"/>
    <cellStyle name="V¡rgula0" xfId="373"/>
    <cellStyle name="V¡rgula0 2" xfId="794"/>
    <cellStyle name="V¡rgula0 3" xfId="1858"/>
    <cellStyle name="V¡rgula0 4" xfId="2332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_TRT3" xfId="2570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7"/>
    <cellStyle name="Vírgula 2 17" xfId="1602"/>
    <cellStyle name="Vírgula 2 18" xfId="1859"/>
    <cellStyle name="Vírgula 2 19" xfId="1896"/>
    <cellStyle name="Vírgula 2 2" xfId="376"/>
    <cellStyle name="Vírgula 2 2 2" xfId="797"/>
    <cellStyle name="Vírgula 2 2 2 2" xfId="2435"/>
    <cellStyle name="Vírgula 2 2 3" xfId="1045"/>
    <cellStyle name="Vírgula 2 2 4" xfId="1477"/>
    <cellStyle name="Vírgula 2 2 5" xfId="1860"/>
    <cellStyle name="Vírgula 2 2 6" xfId="2335"/>
    <cellStyle name="Vírgula 2 2_TRT1" xfId="2814"/>
    <cellStyle name="Vírgula 2 20" xfId="1910"/>
    <cellStyle name="Vírgula 2 21" xfId="1922"/>
    <cellStyle name="Vírgula 2 22" xfId="1956"/>
    <cellStyle name="Vírgula 2 23" xfId="1988"/>
    <cellStyle name="Vírgula 2 24" xfId="1994"/>
    <cellStyle name="Vírgula 2 25" xfId="2015"/>
    <cellStyle name="Vírgula 2 26" xfId="2334"/>
    <cellStyle name="Vírgula 2 27" xfId="2350"/>
    <cellStyle name="Vírgula 2 28" xfId="2356"/>
    <cellStyle name="Vírgula 2 29" xfId="2441"/>
    <cellStyle name="Vírgula 2 3" xfId="389"/>
    <cellStyle name="Vírgula 2 3 2" xfId="820"/>
    <cellStyle name="Vírgula 2 3 3" xfId="1184"/>
    <cellStyle name="Vírgula 2 3 4" xfId="2434"/>
    <cellStyle name="Vírgula 2 3_TRT3" xfId="2571"/>
    <cellStyle name="Vírgula 2 30" xfId="2497"/>
    <cellStyle name="Vírgula 2 31" xfId="2855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13"/>
    <cellStyle name="Vírgula 3" xfId="377"/>
    <cellStyle name="Vírgula 3 2" xfId="798"/>
    <cellStyle name="Vírgula 3 2 2" xfId="2436"/>
    <cellStyle name="Vírgula 3 3" xfId="1046"/>
    <cellStyle name="Vírgula 3 4" xfId="1478"/>
    <cellStyle name="Vírgula 3 5" xfId="1861"/>
    <cellStyle name="Vírgula 3 6" xfId="2336"/>
    <cellStyle name="Vírgula 3_TRT1" xfId="2815"/>
    <cellStyle name="Vírgula 4" xfId="378"/>
    <cellStyle name="Vírgula 4 2" xfId="799"/>
    <cellStyle name="Vírgula 4 2 2" xfId="2437"/>
    <cellStyle name="Vírgula 4 3" xfId="1047"/>
    <cellStyle name="Vírgula 4 4" xfId="1479"/>
    <cellStyle name="Vírgula 4 5" xfId="1862"/>
    <cellStyle name="Vírgula 4 6" xfId="2337"/>
    <cellStyle name="Vírgula 4_TRT1" xfId="2816"/>
    <cellStyle name="Vírgula 5" xfId="379"/>
    <cellStyle name="Vírgula 5 2" xfId="800"/>
    <cellStyle name="Vírgula 5 2 2" xfId="1195"/>
    <cellStyle name="Vírgula 5 2_TRT8" xfId="2508"/>
    <cellStyle name="Vírgula 5 3" xfId="1048"/>
    <cellStyle name="Vírgula 5 4" xfId="1480"/>
    <cellStyle name="Vírgula 5 5" xfId="1863"/>
    <cellStyle name="Vírgula 5 6" xfId="2338"/>
    <cellStyle name="Vírgula 5 7" xfId="2837"/>
    <cellStyle name="Vírgula 5_TRT1" xfId="2817"/>
    <cellStyle name="Vírgula0" xfId="380"/>
    <cellStyle name="Vírgula0 2" xfId="801"/>
    <cellStyle name="Vírgula0 3" xfId="1049"/>
    <cellStyle name="Vírgula0 4" xfId="1864"/>
    <cellStyle name="Vírgula0 5" xfId="2339"/>
    <cellStyle name="Vírgula0_TRT1" xfId="2818"/>
    <cellStyle name="Warning" xfId="1561"/>
    <cellStyle name="Warning 2" xfId="2475"/>
    <cellStyle name="Warning Text" xfId="381"/>
    <cellStyle name="Warning Text 2" xfId="802"/>
    <cellStyle name="Warning Text 3" xfId="1481"/>
    <cellStyle name="Warning Text 4" xfId="1865"/>
    <cellStyle name="Warning Text 5" xfId="2340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Normal="100" zoomScaleSheetLayoutView="100" workbookViewId="0">
      <selection activeCell="B5" sqref="B5:N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240" t="s">
        <v>24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ht="37.5" customHeight="1">
      <c r="B6" s="37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236" t="s">
        <v>37</v>
      </c>
      <c r="C7" s="236"/>
      <c r="D7" s="236"/>
      <c r="E7" s="236"/>
      <c r="F7" s="236" t="s">
        <v>33</v>
      </c>
      <c r="G7" s="236"/>
      <c r="H7" s="236"/>
      <c r="I7" s="236"/>
      <c r="J7" s="236"/>
      <c r="K7" s="236" t="s">
        <v>28</v>
      </c>
      <c r="L7" s="236"/>
      <c r="M7" s="236"/>
      <c r="N7" s="236"/>
    </row>
    <row r="8" spans="1:14" ht="15.75" customHeight="1">
      <c r="B8" s="236"/>
      <c r="C8" s="236"/>
      <c r="D8" s="236"/>
      <c r="E8" s="236"/>
      <c r="F8" s="236" t="s">
        <v>13</v>
      </c>
      <c r="G8" s="236"/>
      <c r="H8" s="236"/>
      <c r="I8" s="236" t="s">
        <v>14</v>
      </c>
      <c r="J8" s="236" t="s">
        <v>15</v>
      </c>
      <c r="K8" s="236" t="s">
        <v>30</v>
      </c>
      <c r="L8" s="236" t="s">
        <v>31</v>
      </c>
      <c r="M8" s="236" t="s">
        <v>15</v>
      </c>
      <c r="N8" s="236" t="s">
        <v>29</v>
      </c>
    </row>
    <row r="9" spans="1:14" ht="26.25" customHeight="1">
      <c r="B9" s="236"/>
      <c r="C9" s="236"/>
      <c r="D9" s="236"/>
      <c r="E9" s="236"/>
      <c r="F9" s="6" t="s">
        <v>16</v>
      </c>
      <c r="G9" s="6" t="s">
        <v>17</v>
      </c>
      <c r="H9" s="6" t="s">
        <v>23</v>
      </c>
      <c r="I9" s="236"/>
      <c r="J9" s="236"/>
      <c r="K9" s="236"/>
      <c r="L9" s="236"/>
      <c r="M9" s="236"/>
      <c r="N9" s="236"/>
    </row>
    <row r="10" spans="1:14">
      <c r="A10" s="3"/>
      <c r="B10" s="10"/>
      <c r="C10" s="19"/>
      <c r="D10" s="20"/>
      <c r="E10" s="21">
        <v>13</v>
      </c>
      <c r="F10" s="7">
        <f>SUM('TST_CSJT:TRT24'!F10)</f>
        <v>8488</v>
      </c>
      <c r="G10" s="7">
        <f>SUM('TST_CSJT:TRT24'!G10)</f>
        <v>32</v>
      </c>
      <c r="H10" s="7">
        <f>F10+G10</f>
        <v>8520</v>
      </c>
      <c r="I10" s="7">
        <f>SUM('TST_CSJT:TRT24'!I10)</f>
        <v>0</v>
      </c>
      <c r="J10" s="7">
        <f>H10+I10</f>
        <v>8520</v>
      </c>
      <c r="K10" s="8">
        <f>SUM('TST_CSJT:TRT24'!K10)</f>
        <v>7117</v>
      </c>
      <c r="L10" s="8">
        <f>SUM('TST_CSJT:TRT24'!L10)</f>
        <v>1262</v>
      </c>
      <c r="M10" s="9">
        <f>K10+L10</f>
        <v>8379</v>
      </c>
      <c r="N10" s="8">
        <f>SUM('TST_CSJT:TRT24'!N10)</f>
        <v>1540</v>
      </c>
    </row>
    <row r="11" spans="1:14">
      <c r="A11" s="3"/>
      <c r="B11" s="11" t="s">
        <v>1</v>
      </c>
      <c r="C11" s="22" t="s">
        <v>0</v>
      </c>
      <c r="D11" s="20"/>
      <c r="E11" s="21">
        <v>12</v>
      </c>
      <c r="F11" s="7">
        <f>SUM('TST_CSJT:TRT24'!F11)</f>
        <v>1042</v>
      </c>
      <c r="G11" s="7">
        <f>SUM('TST_CSJT:TRT24'!G11)</f>
        <v>0</v>
      </c>
      <c r="H11" s="7">
        <f t="shared" ref="H11:H22" si="0">F11+G11</f>
        <v>1042</v>
      </c>
      <c r="I11" s="7">
        <f>SUM('TST_CSJT:TRT24'!I11)</f>
        <v>0</v>
      </c>
      <c r="J11" s="7">
        <f t="shared" ref="J11:J50" si="1">H11+I11</f>
        <v>1042</v>
      </c>
      <c r="K11" s="8">
        <f>SUM('TST_CSJT:TRT24'!K11)</f>
        <v>40</v>
      </c>
      <c r="L11" s="8">
        <f>SUM('TST_CSJT:TRT24'!L11)</f>
        <v>18</v>
      </c>
      <c r="M11" s="9">
        <f t="shared" ref="M11:M22" si="2">K11+L11</f>
        <v>58</v>
      </c>
      <c r="N11" s="8">
        <f>SUM('TST_CSJT:TRT24'!N11)</f>
        <v>29</v>
      </c>
    </row>
    <row r="12" spans="1:14">
      <c r="A12" s="3"/>
      <c r="B12" s="11" t="s">
        <v>2</v>
      </c>
      <c r="C12" s="23"/>
      <c r="D12" s="24" t="s">
        <v>6</v>
      </c>
      <c r="E12" s="21">
        <v>11</v>
      </c>
      <c r="F12" s="7">
        <f>SUM('TST_CSJT:TRT24'!F12)</f>
        <v>1392</v>
      </c>
      <c r="G12" s="7">
        <f>SUM('TST_CSJT:TRT24'!G12)</f>
        <v>0</v>
      </c>
      <c r="H12" s="7">
        <f t="shared" si="0"/>
        <v>1392</v>
      </c>
      <c r="I12" s="7">
        <f>SUM('TST_CSJT:TRT24'!I12)</f>
        <v>0</v>
      </c>
      <c r="J12" s="7">
        <f t="shared" si="1"/>
        <v>1392</v>
      </c>
      <c r="K12" s="8">
        <f>SUM('TST_CSJT:TRT24'!K12)</f>
        <v>29</v>
      </c>
      <c r="L12" s="8">
        <f>SUM('TST_CSJT:TRT24'!L12)</f>
        <v>8</v>
      </c>
      <c r="M12" s="9">
        <f t="shared" si="2"/>
        <v>37</v>
      </c>
      <c r="N12" s="8">
        <f>SUM('TST_CSJT:TRT24'!N12)</f>
        <v>9</v>
      </c>
    </row>
    <row r="13" spans="1:14">
      <c r="A13" s="3"/>
      <c r="B13" s="11" t="s">
        <v>1</v>
      </c>
      <c r="C13" s="22"/>
      <c r="D13" s="24" t="s">
        <v>10</v>
      </c>
      <c r="E13" s="21">
        <v>10</v>
      </c>
      <c r="F13" s="7">
        <f>SUM('TST_CSJT:TRT24'!F13)</f>
        <v>1151</v>
      </c>
      <c r="G13" s="7">
        <f>SUM('TST_CSJT:TRT24'!G13)</f>
        <v>1</v>
      </c>
      <c r="H13" s="7">
        <f t="shared" si="0"/>
        <v>1152</v>
      </c>
      <c r="I13" s="7">
        <f>SUM('TST_CSJT:TRT24'!I13)</f>
        <v>0</v>
      </c>
      <c r="J13" s="7">
        <f t="shared" si="1"/>
        <v>1152</v>
      </c>
      <c r="K13" s="8">
        <f>SUM('TST_CSJT:TRT24'!K13)</f>
        <v>36</v>
      </c>
      <c r="L13" s="8">
        <f>SUM('TST_CSJT:TRT24'!L13)</f>
        <v>5</v>
      </c>
      <c r="M13" s="9">
        <f t="shared" si="2"/>
        <v>41</v>
      </c>
      <c r="N13" s="8">
        <f>SUM('TST_CSJT:TRT24'!N13)</f>
        <v>7</v>
      </c>
    </row>
    <row r="14" spans="1:14">
      <c r="A14" s="3"/>
      <c r="B14" s="11" t="s">
        <v>3</v>
      </c>
      <c r="C14" s="22"/>
      <c r="D14" s="24" t="s">
        <v>25</v>
      </c>
      <c r="E14" s="21">
        <v>9</v>
      </c>
      <c r="F14" s="7">
        <f>SUM('TST_CSJT:TRT24'!F14)</f>
        <v>882</v>
      </c>
      <c r="G14" s="7">
        <f>SUM('TST_CSJT:TRT24'!G14)</f>
        <v>0</v>
      </c>
      <c r="H14" s="7">
        <f t="shared" si="0"/>
        <v>882</v>
      </c>
      <c r="I14" s="7">
        <f>SUM('TST_CSJT:TRT24'!I14)</f>
        <v>0</v>
      </c>
      <c r="J14" s="7">
        <f t="shared" si="1"/>
        <v>882</v>
      </c>
      <c r="K14" s="8">
        <f>SUM('TST_CSJT:TRT24'!K14)</f>
        <v>13</v>
      </c>
      <c r="L14" s="8">
        <f>SUM('TST_CSJT:TRT24'!L14)</f>
        <v>6</v>
      </c>
      <c r="M14" s="9">
        <f t="shared" si="2"/>
        <v>19</v>
      </c>
      <c r="N14" s="8">
        <f>SUM('TST_CSJT:TRT24'!N14)</f>
        <v>8</v>
      </c>
    </row>
    <row r="15" spans="1:14">
      <c r="A15" s="3"/>
      <c r="B15" s="11" t="s">
        <v>4</v>
      </c>
      <c r="C15" s="22" t="s">
        <v>5</v>
      </c>
      <c r="D15" s="24" t="s">
        <v>22</v>
      </c>
      <c r="E15" s="21">
        <v>8</v>
      </c>
      <c r="F15" s="7">
        <f>SUM('TST_CSJT:TRT24'!F15)</f>
        <v>648</v>
      </c>
      <c r="G15" s="7">
        <f>SUM('TST_CSJT:TRT24'!G15)</f>
        <v>0</v>
      </c>
      <c r="H15" s="7">
        <f t="shared" si="0"/>
        <v>648</v>
      </c>
      <c r="I15" s="7">
        <f>SUM('TST_CSJT:TRT24'!I15)</f>
        <v>0</v>
      </c>
      <c r="J15" s="7">
        <f t="shared" si="1"/>
        <v>648</v>
      </c>
      <c r="K15" s="8">
        <f>SUM('TST_CSJT:TRT24'!K15)</f>
        <v>16</v>
      </c>
      <c r="L15" s="8">
        <f>SUM('TST_CSJT:TRT24'!L15)</f>
        <v>3</v>
      </c>
      <c r="M15" s="9">
        <f t="shared" si="2"/>
        <v>19</v>
      </c>
      <c r="N15" s="8">
        <f>SUM('TST_CSJT:TRT24'!N15)</f>
        <v>6</v>
      </c>
    </row>
    <row r="16" spans="1:14">
      <c r="A16" s="3"/>
      <c r="B16" s="11" t="s">
        <v>6</v>
      </c>
      <c r="C16" s="22"/>
      <c r="D16" s="24" t="s">
        <v>12</v>
      </c>
      <c r="E16" s="21">
        <v>7</v>
      </c>
      <c r="F16" s="7">
        <f>SUM('TST_CSJT:TRT24'!F16)</f>
        <v>568</v>
      </c>
      <c r="G16" s="7">
        <f>SUM('TST_CSJT:TRT24'!G16)</f>
        <v>0</v>
      </c>
      <c r="H16" s="7">
        <f t="shared" si="0"/>
        <v>568</v>
      </c>
      <c r="I16" s="7">
        <f>SUM('TST_CSJT:TRT24'!I16)</f>
        <v>0</v>
      </c>
      <c r="J16" s="7">
        <f t="shared" si="1"/>
        <v>568</v>
      </c>
      <c r="K16" s="8">
        <f>SUM('TST_CSJT:TRT24'!K16)</f>
        <v>13</v>
      </c>
      <c r="L16" s="8">
        <f>SUM('TST_CSJT:TRT24'!L16)</f>
        <v>11</v>
      </c>
      <c r="M16" s="9">
        <f t="shared" si="2"/>
        <v>24</v>
      </c>
      <c r="N16" s="8">
        <f>SUM('TST_CSJT:TRT24'!N16)</f>
        <v>15</v>
      </c>
    </row>
    <row r="17" spans="1:14">
      <c r="A17" s="3"/>
      <c r="B17" s="11" t="s">
        <v>7</v>
      </c>
      <c r="C17" s="23"/>
      <c r="D17" s="24" t="s">
        <v>4</v>
      </c>
      <c r="E17" s="21">
        <v>6</v>
      </c>
      <c r="F17" s="7">
        <f>SUM('TST_CSJT:TRT24'!F17)</f>
        <v>253</v>
      </c>
      <c r="G17" s="7">
        <f>SUM('TST_CSJT:TRT24'!G17)</f>
        <v>0</v>
      </c>
      <c r="H17" s="7">
        <f t="shared" si="0"/>
        <v>253</v>
      </c>
      <c r="I17" s="7">
        <f>SUM('TST_CSJT:TRT24'!I17)</f>
        <v>0</v>
      </c>
      <c r="J17" s="7">
        <f t="shared" si="1"/>
        <v>253</v>
      </c>
      <c r="K17" s="8">
        <f>SUM('TST_CSJT:TRT24'!K17)</f>
        <v>11</v>
      </c>
      <c r="L17" s="8">
        <f>SUM('TST_CSJT:TRT24'!L17)</f>
        <v>6</v>
      </c>
      <c r="M17" s="9">
        <f t="shared" si="2"/>
        <v>17</v>
      </c>
      <c r="N17" s="8">
        <f>SUM('TST_CSJT:TRT24'!N17)</f>
        <v>7</v>
      </c>
    </row>
    <row r="18" spans="1:14">
      <c r="A18" s="3"/>
      <c r="B18" s="11" t="s">
        <v>1</v>
      </c>
      <c r="C18" s="22"/>
      <c r="D18" s="24" t="s">
        <v>9</v>
      </c>
      <c r="E18" s="21">
        <v>5</v>
      </c>
      <c r="F18" s="7">
        <f>SUM('TST_CSJT:TRT24'!F18)</f>
        <v>273</v>
      </c>
      <c r="G18" s="7">
        <f>SUM('TST_CSJT:TRT24'!G18)</f>
        <v>0</v>
      </c>
      <c r="H18" s="7">
        <f t="shared" si="0"/>
        <v>273</v>
      </c>
      <c r="I18" s="7">
        <f>SUM('TST_CSJT:TRT24'!I18)</f>
        <v>0</v>
      </c>
      <c r="J18" s="7">
        <f t="shared" si="1"/>
        <v>273</v>
      </c>
      <c r="K18" s="8">
        <f>SUM('TST_CSJT:TRT24'!K18)</f>
        <v>7</v>
      </c>
      <c r="L18" s="8">
        <f>SUM('TST_CSJT:TRT24'!L18)</f>
        <v>10</v>
      </c>
      <c r="M18" s="9">
        <f t="shared" si="2"/>
        <v>17</v>
      </c>
      <c r="N18" s="8">
        <f>SUM('TST_CSJT:TRT24'!N18)</f>
        <v>10</v>
      </c>
    </row>
    <row r="19" spans="1:14">
      <c r="A19" s="3"/>
      <c r="B19" s="11"/>
      <c r="C19" s="22"/>
      <c r="D19" s="24" t="s">
        <v>12</v>
      </c>
      <c r="E19" s="21">
        <v>4</v>
      </c>
      <c r="F19" s="7">
        <f>SUM('TST_CSJT:TRT24'!F19)</f>
        <v>138</v>
      </c>
      <c r="G19" s="7">
        <f>SUM('TST_CSJT:TRT24'!G19)</f>
        <v>5</v>
      </c>
      <c r="H19" s="7">
        <f t="shared" si="0"/>
        <v>143</v>
      </c>
      <c r="I19" s="7">
        <f>SUM('TST_CSJT:TRT24'!I19)</f>
        <v>0</v>
      </c>
      <c r="J19" s="7">
        <f t="shared" si="1"/>
        <v>143</v>
      </c>
      <c r="K19" s="8">
        <f>SUM('TST_CSJT:TRT24'!K19)</f>
        <v>8</v>
      </c>
      <c r="L19" s="8">
        <f>SUM('TST_CSJT:TRT24'!L19)</f>
        <v>9</v>
      </c>
      <c r="M19" s="9">
        <f t="shared" si="2"/>
        <v>17</v>
      </c>
      <c r="N19" s="8">
        <f>SUM('TST_CSJT:TRT24'!N19)</f>
        <v>13</v>
      </c>
    </row>
    <row r="20" spans="1:14">
      <c r="A20" s="3"/>
      <c r="B20" s="11"/>
      <c r="C20" s="22" t="s">
        <v>1</v>
      </c>
      <c r="D20" s="20"/>
      <c r="E20" s="21">
        <v>3</v>
      </c>
      <c r="F20" s="7">
        <f>SUM('TST_CSJT:TRT24'!F20)</f>
        <v>0</v>
      </c>
      <c r="G20" s="7">
        <f>SUM('TST_CSJT:TRT24'!G20)</f>
        <v>76</v>
      </c>
      <c r="H20" s="7">
        <f t="shared" si="0"/>
        <v>76</v>
      </c>
      <c r="I20" s="7">
        <f>SUM('TST_CSJT:TRT24'!I20)</f>
        <v>0</v>
      </c>
      <c r="J20" s="7">
        <f t="shared" si="1"/>
        <v>76</v>
      </c>
      <c r="K20" s="8">
        <f>SUM('TST_CSJT:TRT24'!K20)</f>
        <v>3</v>
      </c>
      <c r="L20" s="8">
        <f>SUM('TST_CSJT:TRT24'!L20)</f>
        <v>3</v>
      </c>
      <c r="M20" s="9">
        <f t="shared" si="2"/>
        <v>6</v>
      </c>
      <c r="N20" s="8">
        <f>SUM('TST_CSJT:TRT24'!N20)</f>
        <v>2</v>
      </c>
    </row>
    <row r="21" spans="1:14">
      <c r="A21" s="3"/>
      <c r="B21" s="11"/>
      <c r="C21" s="22"/>
      <c r="D21" s="20"/>
      <c r="E21" s="21">
        <v>2</v>
      </c>
      <c r="F21" s="7">
        <f>SUM('TST_CSJT:TRT24'!F21)</f>
        <v>0</v>
      </c>
      <c r="G21" s="7">
        <f>SUM('TST_CSJT:TRT24'!G21)</f>
        <v>406</v>
      </c>
      <c r="H21" s="7">
        <f t="shared" si="0"/>
        <v>406</v>
      </c>
      <c r="I21" s="7">
        <f>SUM('TST_CSJT:TRT24'!I21)</f>
        <v>0</v>
      </c>
      <c r="J21" s="7">
        <f t="shared" si="1"/>
        <v>406</v>
      </c>
      <c r="K21" s="8">
        <f>SUM('TST_CSJT:TRT24'!K21)</f>
        <v>0</v>
      </c>
      <c r="L21" s="8">
        <f>SUM('TST_CSJT:TRT24'!L21)</f>
        <v>3</v>
      </c>
      <c r="M21" s="9">
        <f t="shared" si="2"/>
        <v>3</v>
      </c>
      <c r="N21" s="8">
        <f>SUM('TST_CSJT:TRT24'!N21)</f>
        <v>5</v>
      </c>
    </row>
    <row r="22" spans="1:14">
      <c r="A22" s="3"/>
      <c r="B22" s="12"/>
      <c r="C22" s="23"/>
      <c r="D22" s="20"/>
      <c r="E22" s="10">
        <v>1</v>
      </c>
      <c r="F22" s="7">
        <f>SUM('TST_CSJT:TRT24'!F22)</f>
        <v>0</v>
      </c>
      <c r="G22" s="7">
        <f>SUM('TST_CSJT:TRT24'!G22)</f>
        <v>588</v>
      </c>
      <c r="H22" s="7">
        <f t="shared" si="0"/>
        <v>588</v>
      </c>
      <c r="I22" s="7">
        <f>SUM('TST_CSJT:TRT24'!I22)</f>
        <v>924</v>
      </c>
      <c r="J22" s="7">
        <f t="shared" si="1"/>
        <v>1512</v>
      </c>
      <c r="K22" s="8">
        <f>SUM('TST_CSJT:TRT24'!K22)</f>
        <v>5</v>
      </c>
      <c r="L22" s="8">
        <f>SUM('TST_CSJT:TRT24'!L22)</f>
        <v>6</v>
      </c>
      <c r="M22" s="9">
        <f t="shared" si="2"/>
        <v>11</v>
      </c>
      <c r="N22" s="8">
        <f>SUM('TST_CSJT:TRT24'!N22)</f>
        <v>7</v>
      </c>
    </row>
    <row r="23" spans="1:14" ht="19.5" customHeight="1">
      <c r="A23" s="3"/>
      <c r="B23" s="230" t="s">
        <v>18</v>
      </c>
      <c r="C23" s="231"/>
      <c r="D23" s="231"/>
      <c r="E23" s="232"/>
      <c r="F23" s="39">
        <f t="shared" ref="F23:N23" si="3">SUM(F10:F22)</f>
        <v>14835</v>
      </c>
      <c r="G23" s="39">
        <f t="shared" si="3"/>
        <v>1108</v>
      </c>
      <c r="H23" s="40">
        <f t="shared" si="3"/>
        <v>15943</v>
      </c>
      <c r="I23" s="39">
        <f t="shared" si="3"/>
        <v>924</v>
      </c>
      <c r="J23" s="40">
        <f t="shared" si="3"/>
        <v>16867</v>
      </c>
      <c r="K23" s="41">
        <f t="shared" si="3"/>
        <v>7298</v>
      </c>
      <c r="L23" s="41">
        <f t="shared" si="3"/>
        <v>1350</v>
      </c>
      <c r="M23" s="39">
        <f t="shared" si="3"/>
        <v>8648</v>
      </c>
      <c r="N23" s="39">
        <f t="shared" si="3"/>
        <v>1658</v>
      </c>
    </row>
    <row r="24" spans="1:14">
      <c r="A24" s="3"/>
      <c r="B24" s="15"/>
      <c r="C24" s="15"/>
      <c r="D24" s="25"/>
      <c r="E24" s="16">
        <v>13</v>
      </c>
      <c r="F24" s="13">
        <f>SUM('TST_CSJT:TRT24'!F24)</f>
        <v>13733.092000000001</v>
      </c>
      <c r="G24" s="13">
        <f>SUM('TST_CSJT:TRT24'!G24)</f>
        <v>190</v>
      </c>
      <c r="H24" s="13">
        <f>F24+G24</f>
        <v>13923.092000000001</v>
      </c>
      <c r="I24" s="13">
        <f>SUM('TST_CSJT:TRT24'!I24)</f>
        <v>0</v>
      </c>
      <c r="J24" s="13">
        <f t="shared" si="1"/>
        <v>13923.092000000001</v>
      </c>
      <c r="K24" s="14">
        <f>SUM('TST_CSJT:TRT24'!K24)</f>
        <v>8950</v>
      </c>
      <c r="L24" s="14">
        <f>SUM('TST_CSJT:TRT24'!L24)</f>
        <v>1560</v>
      </c>
      <c r="M24" s="14">
        <f>K24+L24</f>
        <v>10510</v>
      </c>
      <c r="N24" s="14">
        <f>SUM('TST_CSJT:TRT24'!N24)</f>
        <v>1818</v>
      </c>
    </row>
    <row r="25" spans="1:14">
      <c r="A25" s="3"/>
      <c r="B25" s="15"/>
      <c r="C25" s="15" t="s">
        <v>0</v>
      </c>
      <c r="D25" s="25"/>
      <c r="E25" s="17">
        <v>12</v>
      </c>
      <c r="F25" s="13">
        <f>SUM('TST_CSJT:TRT24'!F25)</f>
        <v>898</v>
      </c>
      <c r="G25" s="13">
        <f>SUM('TST_CSJT:TRT24'!G25)</f>
        <v>0</v>
      </c>
      <c r="H25" s="13">
        <f t="shared" ref="H25:H50" si="4">F25+G25</f>
        <v>898</v>
      </c>
      <c r="I25" s="13">
        <f>SUM('TST_CSJT:TRT24'!I25)</f>
        <v>0</v>
      </c>
      <c r="J25" s="13">
        <f t="shared" si="1"/>
        <v>898</v>
      </c>
      <c r="K25" s="14">
        <f>SUM('TST_CSJT:TRT24'!K25)</f>
        <v>30</v>
      </c>
      <c r="L25" s="14">
        <f>SUM('TST_CSJT:TRT24'!L25)</f>
        <v>15</v>
      </c>
      <c r="M25" s="14">
        <f t="shared" ref="M25:M36" si="5">K25+L25</f>
        <v>45</v>
      </c>
      <c r="N25" s="14">
        <f>SUM('TST_CSJT:TRT24'!N25)</f>
        <v>12</v>
      </c>
    </row>
    <row r="26" spans="1:14">
      <c r="A26" s="3"/>
      <c r="B26" s="15" t="s">
        <v>7</v>
      </c>
      <c r="C26" s="16"/>
      <c r="D26" s="25"/>
      <c r="E26" s="17">
        <v>11</v>
      </c>
      <c r="F26" s="13">
        <f>SUM('TST_CSJT:TRT24'!F26)</f>
        <v>1100</v>
      </c>
      <c r="G26" s="13">
        <f>SUM('TST_CSJT:TRT24'!G26)</f>
        <v>0</v>
      </c>
      <c r="H26" s="13">
        <f t="shared" si="4"/>
        <v>1100</v>
      </c>
      <c r="I26" s="13">
        <f>SUM('TST_CSJT:TRT24'!I26)</f>
        <v>0</v>
      </c>
      <c r="J26" s="13">
        <f t="shared" si="1"/>
        <v>1100</v>
      </c>
      <c r="K26" s="14">
        <f>SUM('TST_CSJT:TRT24'!K26)</f>
        <v>38</v>
      </c>
      <c r="L26" s="14">
        <f>SUM('TST_CSJT:TRT24'!L26)</f>
        <v>9</v>
      </c>
      <c r="M26" s="14">
        <f t="shared" si="5"/>
        <v>47</v>
      </c>
      <c r="N26" s="14">
        <f>SUM('TST_CSJT:TRT24'!N26)</f>
        <v>10</v>
      </c>
    </row>
    <row r="27" spans="1:14">
      <c r="A27" s="3"/>
      <c r="B27" s="15" t="s">
        <v>8</v>
      </c>
      <c r="C27" s="15"/>
      <c r="D27" s="25" t="s">
        <v>26</v>
      </c>
      <c r="E27" s="17">
        <v>10</v>
      </c>
      <c r="F27" s="13">
        <f>SUM('TST_CSJT:TRT24'!F27)</f>
        <v>1075</v>
      </c>
      <c r="G27" s="13">
        <f>SUM('TST_CSJT:TRT24'!G27)</f>
        <v>0</v>
      </c>
      <c r="H27" s="13">
        <f t="shared" si="4"/>
        <v>1075</v>
      </c>
      <c r="I27" s="13">
        <f>SUM('TST_CSJT:TRT24'!I27)</f>
        <v>0</v>
      </c>
      <c r="J27" s="13">
        <f t="shared" si="1"/>
        <v>1075</v>
      </c>
      <c r="K27" s="14">
        <f>SUM('TST_CSJT:TRT24'!K27)</f>
        <v>31</v>
      </c>
      <c r="L27" s="14">
        <f>SUM('TST_CSJT:TRT24'!L27)</f>
        <v>12</v>
      </c>
      <c r="M27" s="14">
        <f t="shared" si="5"/>
        <v>43</v>
      </c>
      <c r="N27" s="14">
        <f>SUM('TST_CSJT:TRT24'!N27)</f>
        <v>14</v>
      </c>
    </row>
    <row r="28" spans="1:14">
      <c r="A28" s="3"/>
      <c r="B28" s="15" t="s">
        <v>0</v>
      </c>
      <c r="C28" s="15"/>
      <c r="D28" s="25" t="s">
        <v>8</v>
      </c>
      <c r="E28" s="17">
        <v>9</v>
      </c>
      <c r="F28" s="13">
        <f>SUM('TST_CSJT:TRT24'!F28)</f>
        <v>1060</v>
      </c>
      <c r="G28" s="13">
        <f>SUM('TST_CSJT:TRT24'!G28)</f>
        <v>0</v>
      </c>
      <c r="H28" s="13">
        <f t="shared" si="4"/>
        <v>1060</v>
      </c>
      <c r="I28" s="13">
        <f>SUM('TST_CSJT:TRT24'!I28)</f>
        <v>0</v>
      </c>
      <c r="J28" s="13">
        <f t="shared" si="1"/>
        <v>1060</v>
      </c>
      <c r="K28" s="14">
        <f>SUM('TST_CSJT:TRT24'!K28)</f>
        <v>15</v>
      </c>
      <c r="L28" s="14">
        <f>SUM('TST_CSJT:TRT24'!L28)</f>
        <v>8</v>
      </c>
      <c r="M28" s="14">
        <f t="shared" si="5"/>
        <v>23</v>
      </c>
      <c r="N28" s="14">
        <f>SUM('TST_CSJT:TRT24'!N28)</f>
        <v>13</v>
      </c>
    </row>
    <row r="29" spans="1:14">
      <c r="A29" s="3"/>
      <c r="B29" s="15" t="s">
        <v>2</v>
      </c>
      <c r="C29" s="15" t="s">
        <v>5</v>
      </c>
      <c r="D29" s="25" t="s">
        <v>27</v>
      </c>
      <c r="E29" s="17">
        <v>8</v>
      </c>
      <c r="F29" s="13">
        <f>SUM('TST_CSJT:TRT24'!F29)</f>
        <v>887</v>
      </c>
      <c r="G29" s="13">
        <f>SUM('TST_CSJT:TRT24'!G29)</f>
        <v>0</v>
      </c>
      <c r="H29" s="13">
        <f t="shared" si="4"/>
        <v>887</v>
      </c>
      <c r="I29" s="13">
        <f>SUM('TST_CSJT:TRT24'!I29)</f>
        <v>0</v>
      </c>
      <c r="J29" s="13">
        <f t="shared" si="1"/>
        <v>887</v>
      </c>
      <c r="K29" s="14">
        <f>SUM('TST_CSJT:TRT24'!K29)</f>
        <v>19</v>
      </c>
      <c r="L29" s="14">
        <f>SUM('TST_CSJT:TRT24'!L29)</f>
        <v>16</v>
      </c>
      <c r="M29" s="14">
        <f t="shared" si="5"/>
        <v>35</v>
      </c>
      <c r="N29" s="14">
        <f>SUM('TST_CSJT:TRT24'!N29)</f>
        <v>17</v>
      </c>
    </row>
    <row r="30" spans="1:14">
      <c r="A30" s="3"/>
      <c r="B30" s="15" t="s">
        <v>4</v>
      </c>
      <c r="C30" s="15"/>
      <c r="D30" s="25" t="s">
        <v>4</v>
      </c>
      <c r="E30" s="17">
        <v>7</v>
      </c>
      <c r="F30" s="13">
        <f>SUM('TST_CSJT:TRT24'!F30)</f>
        <v>912</v>
      </c>
      <c r="G30" s="13">
        <f>SUM('TST_CSJT:TRT24'!G30)</f>
        <v>1</v>
      </c>
      <c r="H30" s="13">
        <f t="shared" si="4"/>
        <v>913</v>
      </c>
      <c r="I30" s="13">
        <f>SUM('TST_CSJT:TRT24'!I30)</f>
        <v>0</v>
      </c>
      <c r="J30" s="13">
        <f t="shared" si="1"/>
        <v>913</v>
      </c>
      <c r="K30" s="14">
        <f>SUM('TST_CSJT:TRT24'!K30)</f>
        <v>12</v>
      </c>
      <c r="L30" s="14">
        <f>SUM('TST_CSJT:TRT24'!L30)</f>
        <v>9</v>
      </c>
      <c r="M30" s="14">
        <f t="shared" si="5"/>
        <v>21</v>
      </c>
      <c r="N30" s="14">
        <f>SUM('TST_CSJT:TRT24'!N30)</f>
        <v>11</v>
      </c>
    </row>
    <row r="31" spans="1:14">
      <c r="A31" s="3"/>
      <c r="B31" s="15" t="s">
        <v>0</v>
      </c>
      <c r="C31" s="15"/>
      <c r="D31" s="25" t="s">
        <v>9</v>
      </c>
      <c r="E31" s="17">
        <v>6</v>
      </c>
      <c r="F31" s="13">
        <f>SUM('TST_CSJT:TRT24'!F31)</f>
        <v>377</v>
      </c>
      <c r="G31" s="13">
        <f>SUM('TST_CSJT:TRT24'!G31)</f>
        <v>0</v>
      </c>
      <c r="H31" s="13">
        <f t="shared" si="4"/>
        <v>377</v>
      </c>
      <c r="I31" s="13">
        <f>SUM('TST_CSJT:TRT24'!I31)</f>
        <v>0</v>
      </c>
      <c r="J31" s="13">
        <f t="shared" si="1"/>
        <v>377</v>
      </c>
      <c r="K31" s="14">
        <f>SUM('TST_CSJT:TRT24'!K31)</f>
        <v>13</v>
      </c>
      <c r="L31" s="14">
        <f>SUM('TST_CSJT:TRT24'!L31)</f>
        <v>15</v>
      </c>
      <c r="M31" s="14">
        <f t="shared" si="5"/>
        <v>28</v>
      </c>
      <c r="N31" s="14">
        <f>SUM('TST_CSJT:TRT24'!N31)</f>
        <v>24</v>
      </c>
    </row>
    <row r="32" spans="1:14">
      <c r="A32" s="3"/>
      <c r="B32" s="15" t="s">
        <v>9</v>
      </c>
      <c r="C32" s="18"/>
      <c r="D32" s="25"/>
      <c r="E32" s="17">
        <v>5</v>
      </c>
      <c r="F32" s="13">
        <f>SUM('TST_CSJT:TRT24'!F32)</f>
        <v>471</v>
      </c>
      <c r="G32" s="13">
        <f>SUM('TST_CSJT:TRT24'!G32)</f>
        <v>0</v>
      </c>
      <c r="H32" s="13">
        <f t="shared" si="4"/>
        <v>471</v>
      </c>
      <c r="I32" s="13">
        <f>SUM('TST_CSJT:TRT24'!I32)</f>
        <v>0</v>
      </c>
      <c r="J32" s="13">
        <f t="shared" si="1"/>
        <v>471</v>
      </c>
      <c r="K32" s="14">
        <f>SUM('TST_CSJT:TRT24'!K32)</f>
        <v>9</v>
      </c>
      <c r="L32" s="14">
        <f>SUM('TST_CSJT:TRT24'!L32)</f>
        <v>10</v>
      </c>
      <c r="M32" s="14">
        <f t="shared" si="5"/>
        <v>19</v>
      </c>
      <c r="N32" s="14">
        <f>SUM('TST_CSJT:TRT24'!N32)</f>
        <v>17</v>
      </c>
    </row>
    <row r="33" spans="1:15">
      <c r="A33" s="3"/>
      <c r="B33" s="15"/>
      <c r="C33" s="15"/>
      <c r="D33" s="25"/>
      <c r="E33" s="17">
        <v>4</v>
      </c>
      <c r="F33" s="13">
        <f>SUM('TST_CSJT:TRT24'!F33)</f>
        <v>131</v>
      </c>
      <c r="G33" s="13">
        <f>SUM('TST_CSJT:TRT24'!G33)</f>
        <v>4</v>
      </c>
      <c r="H33" s="13">
        <f t="shared" si="4"/>
        <v>135</v>
      </c>
      <c r="I33" s="13">
        <f>SUM('TST_CSJT:TRT24'!I33)</f>
        <v>0</v>
      </c>
      <c r="J33" s="13">
        <f t="shared" si="1"/>
        <v>135</v>
      </c>
      <c r="K33" s="14">
        <f>SUM('TST_CSJT:TRT24'!K33)</f>
        <v>7</v>
      </c>
      <c r="L33" s="14">
        <f>SUM('TST_CSJT:TRT24'!L33)</f>
        <v>9</v>
      </c>
      <c r="M33" s="14">
        <f t="shared" si="5"/>
        <v>16</v>
      </c>
      <c r="N33" s="14">
        <f>SUM('TST_CSJT:TRT24'!N33)</f>
        <v>11</v>
      </c>
    </row>
    <row r="34" spans="1:15">
      <c r="A34" s="3"/>
      <c r="B34" s="15"/>
      <c r="C34" s="15" t="s">
        <v>1</v>
      </c>
      <c r="D34" s="25"/>
      <c r="E34" s="17">
        <v>3</v>
      </c>
      <c r="F34" s="13">
        <f>SUM('TST_CSJT:TRT24'!F34)</f>
        <v>0</v>
      </c>
      <c r="G34" s="13">
        <f>SUM('TST_CSJT:TRT24'!G34)</f>
        <v>100</v>
      </c>
      <c r="H34" s="13">
        <f t="shared" si="4"/>
        <v>100</v>
      </c>
      <c r="I34" s="13">
        <f>SUM('TST_CSJT:TRT24'!I34)</f>
        <v>0</v>
      </c>
      <c r="J34" s="13">
        <f t="shared" si="1"/>
        <v>100</v>
      </c>
      <c r="K34" s="14">
        <f>SUM('TST_CSJT:TRT24'!K34)</f>
        <v>7</v>
      </c>
      <c r="L34" s="14">
        <f>SUM('TST_CSJT:TRT24'!L34)</f>
        <v>7</v>
      </c>
      <c r="M34" s="14">
        <f t="shared" si="5"/>
        <v>14</v>
      </c>
      <c r="N34" s="14">
        <f>SUM('TST_CSJT:TRT24'!N34)</f>
        <v>9</v>
      </c>
    </row>
    <row r="35" spans="1:15">
      <c r="A35" s="3"/>
      <c r="B35" s="15"/>
      <c r="C35" s="15"/>
      <c r="D35" s="25"/>
      <c r="E35" s="17">
        <v>2</v>
      </c>
      <c r="F35" s="13">
        <f>SUM('TST_CSJT:TRT24'!F35)</f>
        <v>0</v>
      </c>
      <c r="G35" s="13">
        <f>SUM('TST_CSJT:TRT24'!G35)</f>
        <v>377</v>
      </c>
      <c r="H35" s="13">
        <f t="shared" si="4"/>
        <v>377</v>
      </c>
      <c r="I35" s="13">
        <f>SUM('TST_CSJT:TRT24'!I35)</f>
        <v>0</v>
      </c>
      <c r="J35" s="13">
        <f t="shared" si="1"/>
        <v>377</v>
      </c>
      <c r="K35" s="14">
        <f>SUM('TST_CSJT:TRT24'!K35)</f>
        <v>2</v>
      </c>
      <c r="L35" s="14">
        <f>SUM('TST_CSJT:TRT24'!L35)</f>
        <v>6</v>
      </c>
      <c r="M35" s="14">
        <f t="shared" si="5"/>
        <v>8</v>
      </c>
      <c r="N35" s="14">
        <f>SUM('TST_CSJT:TRT24'!N35)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SUM('TST_CSJT:TRT24'!F36)</f>
        <v>0</v>
      </c>
      <c r="G36" s="13">
        <f>SUM('TST_CSJT:TRT24'!G36)</f>
        <v>692</v>
      </c>
      <c r="H36" s="13">
        <f t="shared" si="4"/>
        <v>692</v>
      </c>
      <c r="I36" s="13">
        <f>SUM('TST_CSJT:TRT24'!I36)</f>
        <v>2988</v>
      </c>
      <c r="J36" s="13">
        <f t="shared" si="1"/>
        <v>3680</v>
      </c>
      <c r="K36" s="14">
        <f>SUM('TST_CSJT:TRT24'!K36)</f>
        <v>3</v>
      </c>
      <c r="L36" s="14">
        <f>SUM('TST_CSJT:TRT24'!L36)</f>
        <v>13</v>
      </c>
      <c r="M36" s="14">
        <f t="shared" si="5"/>
        <v>16</v>
      </c>
      <c r="N36" s="14">
        <f>SUM('TST_CSJT:TRT24'!N36)</f>
        <v>14</v>
      </c>
    </row>
    <row r="37" spans="1:15" ht="19.5" customHeight="1">
      <c r="A37" s="3"/>
      <c r="B37" s="233" t="s">
        <v>19</v>
      </c>
      <c r="C37" s="234"/>
      <c r="D37" s="234"/>
      <c r="E37" s="234"/>
      <c r="F37" s="38">
        <f t="shared" ref="F37:N37" si="6">SUM(F24:F36)</f>
        <v>20644.092000000001</v>
      </c>
      <c r="G37" s="38">
        <f t="shared" si="6"/>
        <v>1364</v>
      </c>
      <c r="H37" s="38">
        <f t="shared" si="6"/>
        <v>22008.092000000001</v>
      </c>
      <c r="I37" s="38">
        <f t="shared" si="6"/>
        <v>2988</v>
      </c>
      <c r="J37" s="38">
        <f t="shared" si="6"/>
        <v>24996.092000000001</v>
      </c>
      <c r="K37" s="38">
        <f t="shared" si="6"/>
        <v>9136</v>
      </c>
      <c r="L37" s="38">
        <f t="shared" si="6"/>
        <v>1689</v>
      </c>
      <c r="M37" s="38">
        <f t="shared" si="6"/>
        <v>10825</v>
      </c>
      <c r="N37" s="38">
        <f t="shared" si="6"/>
        <v>1977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SUM('TST_CSJT:TRT24'!F38)</f>
        <v>80</v>
      </c>
      <c r="G38" s="32">
        <f>SUM('TST_CSJT:TRT24'!G38)</f>
        <v>0</v>
      </c>
      <c r="H38" s="32">
        <f t="shared" si="4"/>
        <v>80</v>
      </c>
      <c r="I38" s="32">
        <f>SUM('TST_CSJT:TRT24'!I38)</f>
        <v>0</v>
      </c>
      <c r="J38" s="32">
        <f t="shared" si="1"/>
        <v>80</v>
      </c>
      <c r="K38" s="33">
        <f>SUM('TST_CSJT:TRT24'!K38)</f>
        <v>16</v>
      </c>
      <c r="L38" s="33">
        <f>SUM('TST_CSJT:TRT24'!L38)</f>
        <v>34</v>
      </c>
      <c r="M38" s="33">
        <f>K38+L38</f>
        <v>50</v>
      </c>
      <c r="N38" s="33">
        <f>SUM('TST_CSJT:TRT24'!N38)</f>
        <v>45</v>
      </c>
    </row>
    <row r="39" spans="1:15">
      <c r="A39" s="3"/>
      <c r="B39" s="27" t="s">
        <v>1</v>
      </c>
      <c r="C39" s="27" t="s">
        <v>0</v>
      </c>
      <c r="D39" s="31" t="s">
        <v>21</v>
      </c>
      <c r="E39" s="30">
        <v>12</v>
      </c>
      <c r="F39" s="32">
        <f>SUM('TST_CSJT:TRT24'!F39)</f>
        <v>0</v>
      </c>
      <c r="G39" s="32">
        <f>SUM('TST_CSJT:TRT24'!G39)</f>
        <v>0</v>
      </c>
      <c r="H39" s="32">
        <f t="shared" si="4"/>
        <v>0</v>
      </c>
      <c r="I39" s="32">
        <f>SUM('TST_CSJT:TRT24'!I39)</f>
        <v>0</v>
      </c>
      <c r="J39" s="32">
        <f t="shared" si="1"/>
        <v>0</v>
      </c>
      <c r="K39" s="33">
        <f>SUM('TST_CSJT:TRT24'!K39)</f>
        <v>1</v>
      </c>
      <c r="L39" s="33">
        <f>SUM('TST_CSJT:TRT24'!L39)</f>
        <v>1</v>
      </c>
      <c r="M39" s="33">
        <f t="shared" ref="M39:M50" si="7">K39+L39</f>
        <v>2</v>
      </c>
      <c r="N39" s="33">
        <f>SUM('TST_CSJT:TRT24'!N39)</f>
        <v>1</v>
      </c>
    </row>
    <row r="40" spans="1:15">
      <c r="A40" s="3"/>
      <c r="B40" s="27" t="s">
        <v>10</v>
      </c>
      <c r="C40" s="27"/>
      <c r="D40" s="31" t="s">
        <v>10</v>
      </c>
      <c r="E40" s="30">
        <v>11</v>
      </c>
      <c r="F40" s="32">
        <f>SUM('TST_CSJT:TRT24'!F40)</f>
        <v>0</v>
      </c>
      <c r="G40" s="32">
        <f>SUM('TST_CSJT:TRT24'!G40)</f>
        <v>0</v>
      </c>
      <c r="H40" s="32">
        <f t="shared" si="4"/>
        <v>0</v>
      </c>
      <c r="I40" s="32">
        <f>SUM('TST_CSJT:TRT24'!I40)</f>
        <v>0</v>
      </c>
      <c r="J40" s="32">
        <f t="shared" si="1"/>
        <v>0</v>
      </c>
      <c r="K40" s="33">
        <f>SUM('TST_CSJT:TRT24'!K40)</f>
        <v>0</v>
      </c>
      <c r="L40" s="33">
        <f>SUM('TST_CSJT:TRT24'!L40)</f>
        <v>1</v>
      </c>
      <c r="M40" s="33">
        <f t="shared" si="7"/>
        <v>1</v>
      </c>
      <c r="N40" s="33">
        <f>SUM('TST_CSJT:TRT24'!N40)</f>
        <v>2</v>
      </c>
    </row>
    <row r="41" spans="1:15">
      <c r="A41" s="3"/>
      <c r="B41" s="27" t="s">
        <v>11</v>
      </c>
      <c r="C41" s="26"/>
      <c r="D41" s="31" t="s">
        <v>2</v>
      </c>
      <c r="E41" s="30">
        <v>10</v>
      </c>
      <c r="F41" s="32">
        <f>SUM('TST_CSJT:TRT24'!F41)</f>
        <v>1</v>
      </c>
      <c r="G41" s="32">
        <f>SUM('TST_CSJT:TRT24'!G41)</f>
        <v>0</v>
      </c>
      <c r="H41" s="32">
        <f t="shared" si="4"/>
        <v>1</v>
      </c>
      <c r="I41" s="32">
        <f>SUM('TST_CSJT:TRT24'!I41)</f>
        <v>0</v>
      </c>
      <c r="J41" s="32">
        <f t="shared" si="1"/>
        <v>1</v>
      </c>
      <c r="K41" s="33">
        <f>SUM('TST_CSJT:TRT24'!K41)</f>
        <v>0</v>
      </c>
      <c r="L41" s="33">
        <f>SUM('TST_CSJT:TRT24'!L41)</f>
        <v>2</v>
      </c>
      <c r="M41" s="33">
        <f t="shared" si="7"/>
        <v>2</v>
      </c>
      <c r="N41" s="33">
        <f>SUM('TST_CSJT:TRT24'!N41)</f>
        <v>4</v>
      </c>
    </row>
    <row r="42" spans="1:15">
      <c r="A42" s="3"/>
      <c r="B42" s="27" t="s">
        <v>4</v>
      </c>
      <c r="C42" s="27"/>
      <c r="D42" s="31" t="s">
        <v>27</v>
      </c>
      <c r="E42" s="30">
        <v>9</v>
      </c>
      <c r="F42" s="32">
        <f>SUM('TST_CSJT:TRT24'!F42)</f>
        <v>0</v>
      </c>
      <c r="G42" s="32">
        <f>SUM('TST_CSJT:TRT24'!G42)</f>
        <v>0</v>
      </c>
      <c r="H42" s="32">
        <f t="shared" si="4"/>
        <v>0</v>
      </c>
      <c r="I42" s="32">
        <f>SUM('TST_CSJT:TRT24'!I42)</f>
        <v>0</v>
      </c>
      <c r="J42" s="32">
        <f t="shared" si="1"/>
        <v>0</v>
      </c>
      <c r="K42" s="33">
        <f>SUM('TST_CSJT:TRT24'!K42)</f>
        <v>0</v>
      </c>
      <c r="L42" s="33">
        <f>SUM('TST_CSJT:TRT24'!L42)</f>
        <v>0</v>
      </c>
      <c r="M42" s="33">
        <f t="shared" si="7"/>
        <v>0</v>
      </c>
      <c r="N42" s="33">
        <f>SUM('TST_CSJT:TRT24'!N42)</f>
        <v>0</v>
      </c>
    </row>
    <row r="43" spans="1:15">
      <c r="A43" s="3"/>
      <c r="B43" s="27" t="s">
        <v>3</v>
      </c>
      <c r="C43" s="27" t="s">
        <v>5</v>
      </c>
      <c r="D43" s="31" t="s">
        <v>1</v>
      </c>
      <c r="E43" s="30">
        <v>8</v>
      </c>
      <c r="F43" s="32">
        <f>SUM('TST_CSJT:TRT24'!F43)</f>
        <v>0</v>
      </c>
      <c r="G43" s="32">
        <f>SUM('TST_CSJT:TRT24'!G43)</f>
        <v>0</v>
      </c>
      <c r="H43" s="32">
        <f t="shared" si="4"/>
        <v>0</v>
      </c>
      <c r="I43" s="32">
        <f>SUM('TST_CSJT:TRT24'!I43)</f>
        <v>0</v>
      </c>
      <c r="J43" s="32">
        <f t="shared" si="1"/>
        <v>0</v>
      </c>
      <c r="K43" s="33">
        <f>SUM('TST_CSJT:TRT24'!K43)</f>
        <v>0</v>
      </c>
      <c r="L43" s="33">
        <f>SUM('TST_CSJT:TRT24'!L43)</f>
        <v>0</v>
      </c>
      <c r="M43" s="33">
        <f t="shared" si="7"/>
        <v>0</v>
      </c>
      <c r="N43" s="33">
        <f>SUM('TST_CSJT:TRT24'!N43)</f>
        <v>0</v>
      </c>
    </row>
    <row r="44" spans="1:15">
      <c r="A44" s="3"/>
      <c r="B44" s="27" t="s">
        <v>4</v>
      </c>
      <c r="C44" s="27"/>
      <c r="D44" s="31" t="s">
        <v>26</v>
      </c>
      <c r="E44" s="30">
        <v>7</v>
      </c>
      <c r="F44" s="32">
        <f>SUM('TST_CSJT:TRT24'!F44)</f>
        <v>0</v>
      </c>
      <c r="G44" s="32">
        <f>SUM('TST_CSJT:TRT24'!G44)</f>
        <v>0</v>
      </c>
      <c r="H44" s="32">
        <f t="shared" si="4"/>
        <v>0</v>
      </c>
      <c r="I44" s="32">
        <f>SUM('TST_CSJT:TRT24'!I44)</f>
        <v>0</v>
      </c>
      <c r="J44" s="32">
        <f t="shared" si="1"/>
        <v>0</v>
      </c>
      <c r="K44" s="33">
        <f>SUM('TST_CSJT:TRT24'!K44)</f>
        <v>0</v>
      </c>
      <c r="L44" s="33">
        <f>SUM('TST_CSJT:TRT24'!L44)</f>
        <v>0</v>
      </c>
      <c r="M44" s="33">
        <f t="shared" si="7"/>
        <v>0</v>
      </c>
      <c r="N44" s="33">
        <f>SUM('TST_CSJT:TRT24'!N44)</f>
        <v>0</v>
      </c>
    </row>
    <row r="45" spans="1:15">
      <c r="A45" s="3"/>
      <c r="B45" s="27" t="s">
        <v>1</v>
      </c>
      <c r="C45" s="27"/>
      <c r="D45" s="31" t="s">
        <v>22</v>
      </c>
      <c r="E45" s="30">
        <v>6</v>
      </c>
      <c r="F45" s="32">
        <f>SUM('TST_CSJT:TRT24'!F45)</f>
        <v>0</v>
      </c>
      <c r="G45" s="32">
        <f>SUM('TST_CSJT:TRT24'!G45)</f>
        <v>0</v>
      </c>
      <c r="H45" s="32">
        <f t="shared" si="4"/>
        <v>0</v>
      </c>
      <c r="I45" s="32">
        <f>SUM('TST_CSJT:TRT24'!I45)</f>
        <v>0</v>
      </c>
      <c r="J45" s="32">
        <f t="shared" si="1"/>
        <v>0</v>
      </c>
      <c r="K45" s="33">
        <f>SUM('TST_CSJT:TRT24'!K45)</f>
        <v>0</v>
      </c>
      <c r="L45" s="33">
        <f>SUM('TST_CSJT:TRT24'!L45)</f>
        <v>1</v>
      </c>
      <c r="M45" s="33">
        <f t="shared" si="7"/>
        <v>1</v>
      </c>
      <c r="N45" s="33">
        <f>SUM('TST_CSJT:TRT24'!N45)</f>
        <v>2</v>
      </c>
    </row>
    <row r="46" spans="1:15">
      <c r="A46" s="3"/>
      <c r="B46" s="27" t="s">
        <v>12</v>
      </c>
      <c r="C46" s="26"/>
      <c r="D46" s="31" t="s">
        <v>2</v>
      </c>
      <c r="E46" s="30">
        <v>5</v>
      </c>
      <c r="F46" s="32">
        <f>SUM('TST_CSJT:TRT24'!F46)</f>
        <v>0</v>
      </c>
      <c r="G46" s="32">
        <f>SUM('TST_CSJT:TRT24'!G46)</f>
        <v>0</v>
      </c>
      <c r="H46" s="32">
        <f t="shared" si="4"/>
        <v>0</v>
      </c>
      <c r="I46" s="32">
        <f>SUM('TST_CSJT:TRT24'!I46)</f>
        <v>0</v>
      </c>
      <c r="J46" s="32">
        <f t="shared" si="1"/>
        <v>0</v>
      </c>
      <c r="K46" s="33">
        <f>SUM('TST_CSJT:TRT24'!K46)</f>
        <v>1</v>
      </c>
      <c r="L46" s="33">
        <f>SUM('TST_CSJT:TRT24'!L46)</f>
        <v>0</v>
      </c>
      <c r="M46" s="33">
        <f t="shared" si="7"/>
        <v>1</v>
      </c>
      <c r="N46" s="33">
        <f>SUM('TST_CSJT:TRT24'!N46)</f>
        <v>0</v>
      </c>
    </row>
    <row r="47" spans="1:15">
      <c r="A47" s="3"/>
      <c r="B47" s="27"/>
      <c r="C47" s="27"/>
      <c r="D47" s="31" t="s">
        <v>7</v>
      </c>
      <c r="E47" s="30">
        <v>4</v>
      </c>
      <c r="F47" s="32">
        <f>SUM('TST_CSJT:TRT24'!F47)</f>
        <v>0</v>
      </c>
      <c r="G47" s="32">
        <f>SUM('TST_CSJT:TRT24'!G47)</f>
        <v>0</v>
      </c>
      <c r="H47" s="32">
        <f t="shared" si="4"/>
        <v>0</v>
      </c>
      <c r="I47" s="32">
        <f>SUM('TST_CSJT:TRT24'!I47)</f>
        <v>0</v>
      </c>
      <c r="J47" s="32">
        <f t="shared" si="1"/>
        <v>0</v>
      </c>
      <c r="K47" s="33">
        <f>SUM('TST_CSJT:TRT24'!K47)</f>
        <v>0</v>
      </c>
      <c r="L47" s="33">
        <f>SUM('TST_CSJT:TRT24'!L47)</f>
        <v>1</v>
      </c>
      <c r="M47" s="33">
        <f t="shared" si="7"/>
        <v>1</v>
      </c>
      <c r="N47" s="33">
        <f>SUM('TST_CSJT:TRT24'!N47)</f>
        <v>1</v>
      </c>
    </row>
    <row r="48" spans="1:15">
      <c r="A48" s="3"/>
      <c r="B48" s="27"/>
      <c r="C48" s="27" t="s">
        <v>1</v>
      </c>
      <c r="D48" s="31" t="s">
        <v>1</v>
      </c>
      <c r="E48" s="30">
        <v>3</v>
      </c>
      <c r="F48" s="32">
        <f>SUM('TST_CSJT:TRT24'!F48)</f>
        <v>0</v>
      </c>
      <c r="G48" s="32">
        <f>SUM('TST_CSJT:TRT24'!G48)</f>
        <v>0</v>
      </c>
      <c r="H48" s="32">
        <f t="shared" si="4"/>
        <v>0</v>
      </c>
      <c r="I48" s="32">
        <f>SUM('TST_CSJT:TRT24'!I48)</f>
        <v>0</v>
      </c>
      <c r="J48" s="32">
        <f t="shared" si="1"/>
        <v>0</v>
      </c>
      <c r="K48" s="33">
        <f>SUM('TST_CSJT:TRT24'!K48)</f>
        <v>0</v>
      </c>
      <c r="L48" s="33">
        <f>SUM('TST_CSJT:TRT24'!L48)</f>
        <v>0</v>
      </c>
      <c r="M48" s="33">
        <f t="shared" si="7"/>
        <v>0</v>
      </c>
      <c r="N48" s="33">
        <f>SUM('TST_CSJT:TRT24'!N48)</f>
        <v>0</v>
      </c>
    </row>
    <row r="49" spans="1:14">
      <c r="A49" s="3"/>
      <c r="B49" s="27"/>
      <c r="C49" s="27"/>
      <c r="D49" s="31" t="s">
        <v>3</v>
      </c>
      <c r="E49" s="30">
        <v>2</v>
      </c>
      <c r="F49" s="32">
        <f>SUM('TST_CSJT:TRT24'!F49)</f>
        <v>0</v>
      </c>
      <c r="G49" s="32">
        <f>SUM('TST_CSJT:TRT24'!G49)</f>
        <v>0</v>
      </c>
      <c r="H49" s="32">
        <f t="shared" si="4"/>
        <v>0</v>
      </c>
      <c r="I49" s="32">
        <f>SUM('TST_CSJT:TRT24'!I49)</f>
        <v>0</v>
      </c>
      <c r="J49" s="32">
        <f t="shared" si="1"/>
        <v>0</v>
      </c>
      <c r="K49" s="33">
        <f>SUM('TST_CSJT:TRT24'!K49)</f>
        <v>0</v>
      </c>
      <c r="L49" s="33">
        <f>SUM('TST_CSJT:TRT24'!L49)</f>
        <v>0</v>
      </c>
      <c r="M49" s="33">
        <f t="shared" si="7"/>
        <v>0</v>
      </c>
      <c r="N49" s="33">
        <f>SUM('TST_CSJT:TRT24'!N49)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SUM('TST_CSJT:TRT24'!F50)</f>
        <v>0</v>
      </c>
      <c r="G50" s="32">
        <f>SUM('TST_CSJT:TRT24'!G50)</f>
        <v>0</v>
      </c>
      <c r="H50" s="34">
        <f t="shared" si="4"/>
        <v>0</v>
      </c>
      <c r="I50" s="32">
        <f>SUM('TST_CSJT:TRT24'!I50)</f>
        <v>155</v>
      </c>
      <c r="J50" s="34">
        <f t="shared" si="1"/>
        <v>155</v>
      </c>
      <c r="K50" s="33">
        <f>SUM('TST_CSJT:TRT24'!K50)</f>
        <v>0</v>
      </c>
      <c r="L50" s="33">
        <f>SUM('TST_CSJT:TRT24'!L50)</f>
        <v>1</v>
      </c>
      <c r="M50" s="35">
        <f t="shared" si="7"/>
        <v>1</v>
      </c>
      <c r="N50" s="33">
        <f>SUM('TST_CSJT:TRT24'!N50)</f>
        <v>1</v>
      </c>
    </row>
    <row r="51" spans="1:14" ht="19.5" customHeight="1">
      <c r="B51" s="235" t="s">
        <v>20</v>
      </c>
      <c r="C51" s="235"/>
      <c r="D51" s="235"/>
      <c r="E51" s="235"/>
      <c r="F51" s="42">
        <f t="shared" ref="F51:N51" si="8">SUM(F38:F50)</f>
        <v>81</v>
      </c>
      <c r="G51" s="42">
        <f t="shared" si="8"/>
        <v>0</v>
      </c>
      <c r="H51" s="42">
        <f t="shared" si="8"/>
        <v>81</v>
      </c>
      <c r="I51" s="42">
        <f t="shared" si="8"/>
        <v>155</v>
      </c>
      <c r="J51" s="42">
        <f t="shared" si="8"/>
        <v>236</v>
      </c>
      <c r="K51" s="42">
        <f t="shared" si="8"/>
        <v>18</v>
      </c>
      <c r="L51" s="42">
        <f t="shared" si="8"/>
        <v>41</v>
      </c>
      <c r="M51" s="42">
        <f t="shared" si="8"/>
        <v>59</v>
      </c>
      <c r="N51" s="42">
        <f t="shared" si="8"/>
        <v>56</v>
      </c>
    </row>
    <row r="52" spans="1:14" ht="19.5" customHeight="1">
      <c r="B52" s="237" t="s">
        <v>34</v>
      </c>
      <c r="C52" s="238"/>
      <c r="D52" s="238"/>
      <c r="E52" s="239"/>
      <c r="F52" s="43">
        <f>SUM('TST_CSJT:TRT24'!F52)</f>
        <v>0</v>
      </c>
      <c r="G52" s="43">
        <f>SUM('TST_CSJT:TRT24'!G52)</f>
        <v>0</v>
      </c>
      <c r="H52" s="43">
        <f>SUM('TST_CSJT:TRT24'!H52)</f>
        <v>0</v>
      </c>
      <c r="I52" s="43">
        <f>SUM('TST_CSJT:TRT24'!I52)</f>
        <v>0</v>
      </c>
      <c r="J52" s="43">
        <f>SUM('TST_CSJT:TRT24'!J52)</f>
        <v>0</v>
      </c>
      <c r="K52" s="43">
        <f>SUM('TST_CSJT:TRT24'!K52)</f>
        <v>37</v>
      </c>
      <c r="L52" s="43">
        <f>SUM('TST_CSJT:TRT24'!L52)</f>
        <v>63</v>
      </c>
      <c r="M52" s="43">
        <f>SUM('TST_CSJT:TRT24'!M52)</f>
        <v>48</v>
      </c>
      <c r="N52" s="43">
        <f>SUM('TST_CSJT:TRT24'!N52)</f>
        <v>74</v>
      </c>
    </row>
    <row r="53" spans="1:14" ht="19.5" customHeight="1">
      <c r="B53" s="229" t="s">
        <v>36</v>
      </c>
      <c r="C53" s="229"/>
      <c r="D53" s="229"/>
      <c r="E53" s="229"/>
      <c r="F53" s="36">
        <f>+F23+F37+F51+F52</f>
        <v>35560.092000000004</v>
      </c>
      <c r="G53" s="36">
        <f t="shared" ref="G53:J53" si="9">+G23+G37+G51+G52</f>
        <v>2472</v>
      </c>
      <c r="H53" s="36">
        <f t="shared" si="9"/>
        <v>38032.092000000004</v>
      </c>
      <c r="I53" s="36">
        <f t="shared" si="9"/>
        <v>4067</v>
      </c>
      <c r="J53" s="36">
        <f t="shared" si="9"/>
        <v>42099.092000000004</v>
      </c>
      <c r="K53" s="36">
        <f>+K23+K37+K51+K52</f>
        <v>16489</v>
      </c>
      <c r="L53" s="36">
        <f t="shared" ref="L53:N53" si="10">+L23+L37+L51+L52</f>
        <v>3143</v>
      </c>
      <c r="M53" s="36">
        <f>K53+L53</f>
        <v>19632</v>
      </c>
      <c r="N53" s="36">
        <f t="shared" si="10"/>
        <v>3765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51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216">
        <v>173</v>
      </c>
      <c r="G10" s="216"/>
      <c r="H10" s="217">
        <v>173</v>
      </c>
      <c r="I10" s="216"/>
      <c r="J10" s="217">
        <v>173</v>
      </c>
      <c r="K10" s="218">
        <v>201</v>
      </c>
      <c r="L10" s="218">
        <v>34</v>
      </c>
      <c r="M10" s="219">
        <v>235</v>
      </c>
      <c r="N10" s="218">
        <v>41</v>
      </c>
    </row>
    <row r="11" spans="2:14">
      <c r="B11" s="73" t="s">
        <v>1</v>
      </c>
      <c r="C11" s="74" t="s">
        <v>0</v>
      </c>
      <c r="D11" s="66"/>
      <c r="E11" s="75">
        <v>12</v>
      </c>
      <c r="F11" s="227">
        <v>27</v>
      </c>
      <c r="G11" s="216"/>
      <c r="H11" s="217">
        <v>27</v>
      </c>
      <c r="I11" s="216"/>
      <c r="J11" s="217">
        <v>27</v>
      </c>
      <c r="K11" s="228">
        <v>1</v>
      </c>
      <c r="L11" s="228">
        <v>0</v>
      </c>
      <c r="M11" s="219">
        <v>1</v>
      </c>
      <c r="N11" s="22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27">
        <v>4</v>
      </c>
      <c r="G12" s="216"/>
      <c r="H12" s="217">
        <v>4</v>
      </c>
      <c r="I12" s="216"/>
      <c r="J12" s="217">
        <v>4</v>
      </c>
      <c r="K12" s="228">
        <v>0</v>
      </c>
      <c r="L12" s="228">
        <v>0</v>
      </c>
      <c r="M12" s="219">
        <v>0</v>
      </c>
      <c r="N12" s="22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27">
        <v>54</v>
      </c>
      <c r="G13" s="216"/>
      <c r="H13" s="217">
        <v>54</v>
      </c>
      <c r="I13" s="216"/>
      <c r="J13" s="217">
        <v>54</v>
      </c>
      <c r="K13" s="228">
        <v>0</v>
      </c>
      <c r="L13" s="228">
        <v>0</v>
      </c>
      <c r="M13" s="219">
        <v>0</v>
      </c>
      <c r="N13" s="22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27">
        <v>22</v>
      </c>
      <c r="G14" s="216"/>
      <c r="H14" s="217">
        <v>22</v>
      </c>
      <c r="I14" s="216"/>
      <c r="J14" s="217">
        <v>22</v>
      </c>
      <c r="K14" s="228">
        <v>0</v>
      </c>
      <c r="L14" s="228">
        <v>0</v>
      </c>
      <c r="M14" s="219">
        <v>0</v>
      </c>
      <c r="N14" s="228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27">
        <v>44</v>
      </c>
      <c r="G15" s="216"/>
      <c r="H15" s="217">
        <v>44</v>
      </c>
      <c r="I15" s="216"/>
      <c r="J15" s="217">
        <v>44</v>
      </c>
      <c r="K15" s="228">
        <v>0</v>
      </c>
      <c r="L15" s="228">
        <v>0</v>
      </c>
      <c r="M15" s="219">
        <v>0</v>
      </c>
      <c r="N15" s="228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27">
        <v>35</v>
      </c>
      <c r="G16" s="216"/>
      <c r="H16" s="217">
        <v>35</v>
      </c>
      <c r="I16" s="216"/>
      <c r="J16" s="217">
        <v>35</v>
      </c>
      <c r="K16" s="228">
        <v>0</v>
      </c>
      <c r="L16" s="228">
        <v>0</v>
      </c>
      <c r="M16" s="219">
        <v>0</v>
      </c>
      <c r="N16" s="228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27">
        <v>17</v>
      </c>
      <c r="G17" s="216"/>
      <c r="H17" s="217">
        <v>17</v>
      </c>
      <c r="I17" s="216"/>
      <c r="J17" s="217">
        <v>17</v>
      </c>
      <c r="K17" s="228">
        <v>0</v>
      </c>
      <c r="L17" s="228">
        <v>0</v>
      </c>
      <c r="M17" s="219">
        <v>0</v>
      </c>
      <c r="N17" s="22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27">
        <v>13</v>
      </c>
      <c r="G18" s="216"/>
      <c r="H18" s="217">
        <v>13</v>
      </c>
      <c r="I18" s="216"/>
      <c r="J18" s="217">
        <v>13</v>
      </c>
      <c r="K18" s="228">
        <v>0</v>
      </c>
      <c r="L18" s="228">
        <v>0</v>
      </c>
      <c r="M18" s="219">
        <v>0</v>
      </c>
      <c r="N18" s="228">
        <v>0</v>
      </c>
    </row>
    <row r="19" spans="2:14">
      <c r="B19" s="73"/>
      <c r="C19" s="74"/>
      <c r="D19" s="77" t="s">
        <v>12</v>
      </c>
      <c r="E19" s="75">
        <v>4</v>
      </c>
      <c r="F19" s="227">
        <v>12</v>
      </c>
      <c r="G19" s="216"/>
      <c r="H19" s="217">
        <v>12</v>
      </c>
      <c r="I19" s="216"/>
      <c r="J19" s="217">
        <v>12</v>
      </c>
      <c r="K19" s="228">
        <v>1</v>
      </c>
      <c r="L19" s="228">
        <v>0</v>
      </c>
      <c r="M19" s="219">
        <v>1</v>
      </c>
      <c r="N19" s="228">
        <v>0</v>
      </c>
    </row>
    <row r="20" spans="2:14">
      <c r="B20" s="73"/>
      <c r="C20" s="74" t="s">
        <v>1</v>
      </c>
      <c r="D20" s="66"/>
      <c r="E20" s="75">
        <v>3</v>
      </c>
      <c r="F20" s="216">
        <v>0</v>
      </c>
      <c r="G20" s="227">
        <v>10</v>
      </c>
      <c r="H20" s="217">
        <v>10</v>
      </c>
      <c r="I20" s="216"/>
      <c r="J20" s="217">
        <v>10</v>
      </c>
      <c r="K20" s="228">
        <v>1</v>
      </c>
      <c r="L20" s="228">
        <v>0</v>
      </c>
      <c r="M20" s="219">
        <v>1</v>
      </c>
      <c r="N20" s="228">
        <v>0</v>
      </c>
    </row>
    <row r="21" spans="2:14">
      <c r="B21" s="73"/>
      <c r="C21" s="74"/>
      <c r="D21" s="66"/>
      <c r="E21" s="75">
        <v>2</v>
      </c>
      <c r="F21" s="216">
        <v>0</v>
      </c>
      <c r="G21" s="227">
        <v>38</v>
      </c>
      <c r="H21" s="217">
        <v>38</v>
      </c>
      <c r="I21" s="216"/>
      <c r="J21" s="217">
        <v>38</v>
      </c>
      <c r="K21" s="228">
        <v>0</v>
      </c>
      <c r="L21" s="228">
        <v>1</v>
      </c>
      <c r="M21" s="219">
        <v>1</v>
      </c>
      <c r="N21" s="228">
        <v>2</v>
      </c>
    </row>
    <row r="22" spans="2:14">
      <c r="B22" s="78"/>
      <c r="C22" s="76"/>
      <c r="D22" s="66"/>
      <c r="E22" s="79">
        <v>1</v>
      </c>
      <c r="F22" s="216">
        <v>0</v>
      </c>
      <c r="G22" s="227">
        <v>7</v>
      </c>
      <c r="H22" s="217">
        <v>7</v>
      </c>
      <c r="I22" s="216">
        <v>44</v>
      </c>
      <c r="J22" s="217">
        <v>51</v>
      </c>
      <c r="K22" s="228">
        <v>0</v>
      </c>
      <c r="L22" s="228">
        <v>0</v>
      </c>
      <c r="M22" s="219">
        <v>0</v>
      </c>
      <c r="N22" s="228">
        <v>0</v>
      </c>
    </row>
    <row r="23" spans="2:14" ht="15" customHeight="1">
      <c r="B23" s="247" t="s">
        <v>18</v>
      </c>
      <c r="C23" s="248"/>
      <c r="D23" s="248"/>
      <c r="E23" s="249"/>
      <c r="F23" s="217">
        <v>401</v>
      </c>
      <c r="G23" s="217">
        <v>55</v>
      </c>
      <c r="H23" s="220">
        <v>456</v>
      </c>
      <c r="I23" s="217">
        <v>44</v>
      </c>
      <c r="J23" s="220">
        <v>500</v>
      </c>
      <c r="K23" s="221">
        <v>204</v>
      </c>
      <c r="L23" s="221">
        <v>35</v>
      </c>
      <c r="M23" s="217">
        <v>239</v>
      </c>
      <c r="N23" s="217">
        <v>43</v>
      </c>
    </row>
    <row r="24" spans="2:14">
      <c r="B24" s="73"/>
      <c r="C24" s="73"/>
      <c r="D24" s="82"/>
      <c r="E24" s="78">
        <v>13</v>
      </c>
      <c r="F24" s="227">
        <v>443</v>
      </c>
      <c r="G24" s="227"/>
      <c r="H24" s="217">
        <v>443</v>
      </c>
      <c r="I24" s="216"/>
      <c r="J24" s="217">
        <v>443</v>
      </c>
      <c r="K24" s="228">
        <v>304</v>
      </c>
      <c r="L24" s="228">
        <v>97</v>
      </c>
      <c r="M24" s="222">
        <v>401</v>
      </c>
      <c r="N24" s="218">
        <v>116</v>
      </c>
    </row>
    <row r="25" spans="2:14">
      <c r="B25" s="73"/>
      <c r="C25" s="73" t="s">
        <v>0</v>
      </c>
      <c r="D25" s="82"/>
      <c r="E25" s="75">
        <v>12</v>
      </c>
      <c r="F25" s="227">
        <v>22</v>
      </c>
      <c r="G25" s="227"/>
      <c r="H25" s="217">
        <v>22</v>
      </c>
      <c r="I25" s="216"/>
      <c r="J25" s="217">
        <v>22</v>
      </c>
      <c r="K25" s="228">
        <v>1</v>
      </c>
      <c r="L25" s="228">
        <v>0</v>
      </c>
      <c r="M25" s="222">
        <v>1</v>
      </c>
      <c r="N25" s="228">
        <v>0</v>
      </c>
    </row>
    <row r="26" spans="2:14">
      <c r="B26" s="73" t="s">
        <v>7</v>
      </c>
      <c r="C26" s="78"/>
      <c r="D26" s="82"/>
      <c r="E26" s="75">
        <v>11</v>
      </c>
      <c r="F26" s="227">
        <v>8</v>
      </c>
      <c r="G26" s="227"/>
      <c r="H26" s="217">
        <v>8</v>
      </c>
      <c r="I26" s="216"/>
      <c r="J26" s="217">
        <v>8</v>
      </c>
      <c r="K26" s="228">
        <v>3</v>
      </c>
      <c r="L26" s="228">
        <v>0</v>
      </c>
      <c r="M26" s="222">
        <v>3</v>
      </c>
      <c r="N26" s="228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27">
        <v>36</v>
      </c>
      <c r="G27" s="227"/>
      <c r="H27" s="217">
        <v>36</v>
      </c>
      <c r="I27" s="216"/>
      <c r="J27" s="217">
        <v>36</v>
      </c>
      <c r="K27" s="228">
        <v>0</v>
      </c>
      <c r="L27" s="228">
        <v>0</v>
      </c>
      <c r="M27" s="222">
        <v>0</v>
      </c>
      <c r="N27" s="228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227">
        <v>25</v>
      </c>
      <c r="G28" s="227"/>
      <c r="H28" s="217">
        <v>25</v>
      </c>
      <c r="I28" s="216"/>
      <c r="J28" s="217">
        <v>25</v>
      </c>
      <c r="K28" s="228">
        <v>1</v>
      </c>
      <c r="L28" s="228">
        <v>0</v>
      </c>
      <c r="M28" s="222">
        <v>1</v>
      </c>
      <c r="N28" s="22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27">
        <v>50</v>
      </c>
      <c r="G29" s="227"/>
      <c r="H29" s="217">
        <v>50</v>
      </c>
      <c r="I29" s="216"/>
      <c r="J29" s="217">
        <v>50</v>
      </c>
      <c r="K29" s="228">
        <v>0</v>
      </c>
      <c r="L29" s="228">
        <v>0</v>
      </c>
      <c r="M29" s="222">
        <v>0</v>
      </c>
      <c r="N29" s="228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27">
        <v>32</v>
      </c>
      <c r="G30" s="227"/>
      <c r="H30" s="217">
        <v>32</v>
      </c>
      <c r="I30" s="216"/>
      <c r="J30" s="217">
        <v>32</v>
      </c>
      <c r="K30" s="228">
        <v>0</v>
      </c>
      <c r="L30" s="228">
        <v>0</v>
      </c>
      <c r="M30" s="222">
        <v>0</v>
      </c>
      <c r="N30" s="228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27">
        <v>22</v>
      </c>
      <c r="G31" s="227"/>
      <c r="H31" s="217">
        <v>22</v>
      </c>
      <c r="I31" s="216"/>
      <c r="J31" s="217">
        <v>22</v>
      </c>
      <c r="K31" s="228">
        <v>0</v>
      </c>
      <c r="L31" s="228">
        <v>1</v>
      </c>
      <c r="M31" s="222">
        <v>1</v>
      </c>
      <c r="N31" s="228">
        <v>2</v>
      </c>
    </row>
    <row r="32" spans="2:14">
      <c r="B32" s="73" t="s">
        <v>9</v>
      </c>
      <c r="C32" s="79"/>
      <c r="D32" s="82"/>
      <c r="E32" s="75">
        <v>5</v>
      </c>
      <c r="F32" s="227">
        <v>25</v>
      </c>
      <c r="G32" s="227"/>
      <c r="H32" s="217">
        <v>25</v>
      </c>
      <c r="I32" s="216"/>
      <c r="J32" s="217">
        <v>25</v>
      </c>
      <c r="K32" s="228">
        <v>1</v>
      </c>
      <c r="L32" s="228">
        <v>0</v>
      </c>
      <c r="M32" s="222">
        <v>1</v>
      </c>
      <c r="N32" s="228">
        <v>0</v>
      </c>
    </row>
    <row r="33" spans="2:14">
      <c r="B33" s="73"/>
      <c r="C33" s="73"/>
      <c r="D33" s="82"/>
      <c r="E33" s="75">
        <v>4</v>
      </c>
      <c r="F33" s="227">
        <v>5</v>
      </c>
      <c r="G33" s="227"/>
      <c r="H33" s="217">
        <v>5</v>
      </c>
      <c r="I33" s="216"/>
      <c r="J33" s="217">
        <v>5</v>
      </c>
      <c r="K33" s="228">
        <v>2</v>
      </c>
      <c r="L33" s="228">
        <v>0</v>
      </c>
      <c r="M33" s="222">
        <v>2</v>
      </c>
      <c r="N33" s="228">
        <v>0</v>
      </c>
    </row>
    <row r="34" spans="2:14">
      <c r="B34" s="73"/>
      <c r="C34" s="73" t="s">
        <v>1</v>
      </c>
      <c r="D34" s="82"/>
      <c r="E34" s="75">
        <v>3</v>
      </c>
      <c r="F34" s="227">
        <v>0</v>
      </c>
      <c r="G34" s="227">
        <v>15</v>
      </c>
      <c r="H34" s="217">
        <v>15</v>
      </c>
      <c r="I34" s="216"/>
      <c r="J34" s="217">
        <v>15</v>
      </c>
      <c r="K34" s="228">
        <v>0</v>
      </c>
      <c r="L34" s="228">
        <v>0</v>
      </c>
      <c r="M34" s="222">
        <v>0</v>
      </c>
      <c r="N34" s="228">
        <v>0</v>
      </c>
    </row>
    <row r="35" spans="2:14">
      <c r="B35" s="73"/>
      <c r="C35" s="73"/>
      <c r="D35" s="82"/>
      <c r="E35" s="75">
        <v>2</v>
      </c>
      <c r="F35" s="227">
        <v>0</v>
      </c>
      <c r="G35" s="227">
        <v>33</v>
      </c>
      <c r="H35" s="217">
        <v>33</v>
      </c>
      <c r="I35" s="216"/>
      <c r="J35" s="217">
        <v>33</v>
      </c>
      <c r="K35" s="228">
        <v>0</v>
      </c>
      <c r="L35" s="228">
        <v>0</v>
      </c>
      <c r="M35" s="222">
        <v>0</v>
      </c>
      <c r="N35" s="228">
        <v>0</v>
      </c>
    </row>
    <row r="36" spans="2:14">
      <c r="B36" s="78"/>
      <c r="C36" s="78"/>
      <c r="D36" s="82"/>
      <c r="E36" s="79">
        <v>1</v>
      </c>
      <c r="F36" s="227">
        <v>0</v>
      </c>
      <c r="G36" s="227">
        <v>7</v>
      </c>
      <c r="H36" s="217">
        <v>7</v>
      </c>
      <c r="I36" s="227">
        <v>121</v>
      </c>
      <c r="J36" s="217">
        <v>128</v>
      </c>
      <c r="K36" s="228">
        <v>1</v>
      </c>
      <c r="L36" s="228">
        <v>2</v>
      </c>
      <c r="M36" s="222">
        <v>3</v>
      </c>
      <c r="N36" s="228">
        <v>3</v>
      </c>
    </row>
    <row r="37" spans="2:14" ht="15" customHeight="1">
      <c r="B37" s="247" t="s">
        <v>19</v>
      </c>
      <c r="C37" s="248"/>
      <c r="D37" s="248"/>
      <c r="E37" s="248"/>
      <c r="F37" s="221">
        <v>668</v>
      </c>
      <c r="G37" s="217">
        <v>55</v>
      </c>
      <c r="H37" s="223">
        <v>723</v>
      </c>
      <c r="I37" s="224">
        <v>121</v>
      </c>
      <c r="J37" s="220">
        <v>844</v>
      </c>
      <c r="K37" s="221">
        <v>313</v>
      </c>
      <c r="L37" s="217">
        <v>100</v>
      </c>
      <c r="M37" s="220">
        <v>413</v>
      </c>
      <c r="N37" s="221">
        <v>121</v>
      </c>
    </row>
    <row r="38" spans="2:14">
      <c r="B38" s="79"/>
      <c r="C38" s="79"/>
      <c r="D38" s="87"/>
      <c r="E38" s="75">
        <v>13</v>
      </c>
      <c r="F38" s="227">
        <v>1</v>
      </c>
      <c r="G38" s="227"/>
      <c r="H38" s="217">
        <v>1</v>
      </c>
      <c r="I38" s="216"/>
      <c r="J38" s="217">
        <v>1</v>
      </c>
      <c r="K38" s="228">
        <v>2</v>
      </c>
      <c r="L38" s="228">
        <v>1</v>
      </c>
      <c r="M38" s="222">
        <v>3</v>
      </c>
      <c r="N38" s="218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27">
        <v>0</v>
      </c>
      <c r="G39" s="227"/>
      <c r="H39" s="217">
        <v>0</v>
      </c>
      <c r="I39" s="216"/>
      <c r="J39" s="217">
        <v>0</v>
      </c>
      <c r="K39" s="228">
        <v>0</v>
      </c>
      <c r="L39" s="228">
        <v>0</v>
      </c>
      <c r="M39" s="222">
        <v>0</v>
      </c>
      <c r="N39" s="22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27">
        <v>0</v>
      </c>
      <c r="G40" s="227"/>
      <c r="H40" s="217">
        <v>0</v>
      </c>
      <c r="I40" s="216"/>
      <c r="J40" s="217">
        <v>0</v>
      </c>
      <c r="K40" s="228">
        <v>0</v>
      </c>
      <c r="L40" s="228">
        <v>0</v>
      </c>
      <c r="M40" s="222">
        <v>0</v>
      </c>
      <c r="N40" s="22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27">
        <v>1</v>
      </c>
      <c r="G41" s="227"/>
      <c r="H41" s="217">
        <v>1</v>
      </c>
      <c r="I41" s="216"/>
      <c r="J41" s="217">
        <v>1</v>
      </c>
      <c r="K41" s="228">
        <v>0</v>
      </c>
      <c r="L41" s="228">
        <v>0</v>
      </c>
      <c r="M41" s="222">
        <v>0</v>
      </c>
      <c r="N41" s="22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27">
        <v>0</v>
      </c>
      <c r="G42" s="227"/>
      <c r="H42" s="217">
        <v>0</v>
      </c>
      <c r="I42" s="216"/>
      <c r="J42" s="217">
        <v>0</v>
      </c>
      <c r="K42" s="228">
        <v>0</v>
      </c>
      <c r="L42" s="228">
        <v>0</v>
      </c>
      <c r="M42" s="222">
        <v>0</v>
      </c>
      <c r="N42" s="22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27">
        <v>0</v>
      </c>
      <c r="G43" s="227"/>
      <c r="H43" s="217">
        <v>0</v>
      </c>
      <c r="I43" s="216"/>
      <c r="J43" s="217">
        <v>0</v>
      </c>
      <c r="K43" s="228">
        <v>0</v>
      </c>
      <c r="L43" s="228">
        <v>0</v>
      </c>
      <c r="M43" s="222">
        <v>0</v>
      </c>
      <c r="N43" s="22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27">
        <v>0</v>
      </c>
      <c r="G44" s="227"/>
      <c r="H44" s="217">
        <v>0</v>
      </c>
      <c r="I44" s="216"/>
      <c r="J44" s="217">
        <v>0</v>
      </c>
      <c r="K44" s="228">
        <v>0</v>
      </c>
      <c r="L44" s="228">
        <v>0</v>
      </c>
      <c r="M44" s="222">
        <v>0</v>
      </c>
      <c r="N44" s="22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27">
        <v>0</v>
      </c>
      <c r="G45" s="227"/>
      <c r="H45" s="217">
        <v>0</v>
      </c>
      <c r="I45" s="216"/>
      <c r="J45" s="217">
        <v>0</v>
      </c>
      <c r="K45" s="228">
        <v>0</v>
      </c>
      <c r="L45" s="228">
        <v>0</v>
      </c>
      <c r="M45" s="222">
        <v>0</v>
      </c>
      <c r="N45" s="22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27">
        <v>0</v>
      </c>
      <c r="G46" s="227"/>
      <c r="H46" s="217">
        <v>0</v>
      </c>
      <c r="I46" s="216"/>
      <c r="J46" s="217">
        <v>0</v>
      </c>
      <c r="K46" s="228">
        <v>0</v>
      </c>
      <c r="L46" s="228">
        <v>0</v>
      </c>
      <c r="M46" s="222">
        <v>0</v>
      </c>
      <c r="N46" s="228">
        <v>0</v>
      </c>
    </row>
    <row r="47" spans="2:14">
      <c r="B47" s="73"/>
      <c r="C47" s="73"/>
      <c r="D47" s="82" t="s">
        <v>7</v>
      </c>
      <c r="E47" s="75">
        <v>4</v>
      </c>
      <c r="F47" s="227">
        <v>0</v>
      </c>
      <c r="G47" s="227"/>
      <c r="H47" s="217">
        <v>0</v>
      </c>
      <c r="I47" s="216"/>
      <c r="J47" s="217">
        <v>0</v>
      </c>
      <c r="K47" s="228">
        <v>0</v>
      </c>
      <c r="L47" s="228">
        <v>0</v>
      </c>
      <c r="M47" s="222">
        <v>0</v>
      </c>
      <c r="N47" s="22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27">
        <v>0</v>
      </c>
      <c r="G48" s="227">
        <v>0</v>
      </c>
      <c r="H48" s="217">
        <v>0</v>
      </c>
      <c r="I48" s="216"/>
      <c r="J48" s="217">
        <v>0</v>
      </c>
      <c r="K48" s="228">
        <v>0</v>
      </c>
      <c r="L48" s="228">
        <v>0</v>
      </c>
      <c r="M48" s="222">
        <v>0</v>
      </c>
      <c r="N48" s="228">
        <v>0</v>
      </c>
    </row>
    <row r="49" spans="2:14">
      <c r="B49" s="73"/>
      <c r="C49" s="73"/>
      <c r="D49" s="82" t="s">
        <v>3</v>
      </c>
      <c r="E49" s="75">
        <v>2</v>
      </c>
      <c r="F49" s="227">
        <v>0</v>
      </c>
      <c r="G49" s="227">
        <v>0</v>
      </c>
      <c r="H49" s="217">
        <v>0</v>
      </c>
      <c r="I49" s="216"/>
      <c r="J49" s="217">
        <v>0</v>
      </c>
      <c r="K49" s="228">
        <v>0</v>
      </c>
      <c r="L49" s="228">
        <v>0</v>
      </c>
      <c r="M49" s="222">
        <v>0</v>
      </c>
      <c r="N49" s="228">
        <v>0</v>
      </c>
    </row>
    <row r="50" spans="2:14">
      <c r="B50" s="78"/>
      <c r="C50" s="82"/>
      <c r="D50" s="78"/>
      <c r="E50" s="79">
        <v>1</v>
      </c>
      <c r="F50" s="227">
        <v>0</v>
      </c>
      <c r="G50" s="227">
        <v>0</v>
      </c>
      <c r="H50" s="225">
        <v>0</v>
      </c>
      <c r="I50" s="227">
        <v>8</v>
      </c>
      <c r="J50" s="225">
        <v>8</v>
      </c>
      <c r="K50" s="228">
        <v>0</v>
      </c>
      <c r="L50" s="228">
        <v>0</v>
      </c>
      <c r="M50" s="226">
        <v>0</v>
      </c>
      <c r="N50" s="228">
        <v>0</v>
      </c>
    </row>
    <row r="51" spans="2:14" ht="15" customHeight="1">
      <c r="B51" s="268" t="s">
        <v>20</v>
      </c>
      <c r="C51" s="268"/>
      <c r="D51" s="268"/>
      <c r="E51" s="268"/>
      <c r="F51" s="217">
        <v>2</v>
      </c>
      <c r="G51" s="217">
        <v>0</v>
      </c>
      <c r="H51" s="217">
        <v>2</v>
      </c>
      <c r="I51" s="217">
        <v>8</v>
      </c>
      <c r="J51" s="217">
        <v>10</v>
      </c>
      <c r="K51" s="217">
        <v>2</v>
      </c>
      <c r="L51" s="217">
        <v>1</v>
      </c>
      <c r="M51" s="217">
        <v>3</v>
      </c>
      <c r="N51" s="217">
        <v>1</v>
      </c>
    </row>
    <row r="52" spans="2:14">
      <c r="B52" s="247" t="s">
        <v>34</v>
      </c>
      <c r="C52" s="248"/>
      <c r="D52" s="248"/>
      <c r="E52" s="249"/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8">
        <v>3</v>
      </c>
      <c r="L52" s="218">
        <v>3</v>
      </c>
      <c r="M52" s="216">
        <v>6</v>
      </c>
      <c r="N52" s="218">
        <v>6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1071</v>
      </c>
      <c r="G53" s="90">
        <f t="shared" ref="G53:J53" si="0">+G23+G37+G51+G52</f>
        <v>110</v>
      </c>
      <c r="H53" s="90">
        <f t="shared" si="0"/>
        <v>1181</v>
      </c>
      <c r="I53" s="90">
        <f t="shared" si="0"/>
        <v>173</v>
      </c>
      <c r="J53" s="90">
        <f t="shared" si="0"/>
        <v>1354</v>
      </c>
      <c r="K53" s="90">
        <f>+K23+K37+K51+K52</f>
        <v>522</v>
      </c>
      <c r="L53" s="90">
        <f t="shared" ref="L53:N53" si="1">+L23+L37+L51+L52</f>
        <v>139</v>
      </c>
      <c r="M53" s="90">
        <f t="shared" si="1"/>
        <v>661</v>
      </c>
      <c r="N53" s="90">
        <f t="shared" si="1"/>
        <v>171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37">
        <v>536</v>
      </c>
      <c r="G10" s="137">
        <v>0</v>
      </c>
      <c r="H10" s="128">
        <v>536</v>
      </c>
      <c r="I10" s="137">
        <v>0</v>
      </c>
      <c r="J10" s="128">
        <v>536</v>
      </c>
      <c r="K10" s="138">
        <v>309</v>
      </c>
      <c r="L10" s="138">
        <v>39</v>
      </c>
      <c r="M10" s="129">
        <v>348</v>
      </c>
      <c r="N10" s="138">
        <v>43</v>
      </c>
    </row>
    <row r="11" spans="2:14">
      <c r="B11" s="73" t="s">
        <v>1</v>
      </c>
      <c r="C11" s="74" t="s">
        <v>0</v>
      </c>
      <c r="D11" s="66"/>
      <c r="E11" s="75">
        <v>12</v>
      </c>
      <c r="F11" s="137">
        <v>41</v>
      </c>
      <c r="G11" s="137">
        <v>0</v>
      </c>
      <c r="H11" s="128">
        <v>41</v>
      </c>
      <c r="I11" s="137">
        <v>0</v>
      </c>
      <c r="J11" s="128">
        <v>41</v>
      </c>
      <c r="K11" s="138">
        <v>0</v>
      </c>
      <c r="L11" s="138">
        <v>0</v>
      </c>
      <c r="M11" s="129">
        <v>0</v>
      </c>
      <c r="N11" s="13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37">
        <v>47</v>
      </c>
      <c r="G12" s="137">
        <v>0</v>
      </c>
      <c r="H12" s="128">
        <v>47</v>
      </c>
      <c r="I12" s="137">
        <v>0</v>
      </c>
      <c r="J12" s="128">
        <v>47</v>
      </c>
      <c r="K12" s="138">
        <v>0</v>
      </c>
      <c r="L12" s="138">
        <v>0</v>
      </c>
      <c r="M12" s="129">
        <v>0</v>
      </c>
      <c r="N12" s="13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37">
        <v>65</v>
      </c>
      <c r="G13" s="137">
        <v>0</v>
      </c>
      <c r="H13" s="128">
        <v>65</v>
      </c>
      <c r="I13" s="137">
        <v>0</v>
      </c>
      <c r="J13" s="128">
        <v>65</v>
      </c>
      <c r="K13" s="138">
        <v>1</v>
      </c>
      <c r="L13" s="138">
        <v>0</v>
      </c>
      <c r="M13" s="129">
        <v>1</v>
      </c>
      <c r="N13" s="13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37">
        <v>86</v>
      </c>
      <c r="G14" s="137">
        <v>0</v>
      </c>
      <c r="H14" s="128">
        <v>86</v>
      </c>
      <c r="I14" s="137">
        <v>0</v>
      </c>
      <c r="J14" s="128">
        <v>86</v>
      </c>
      <c r="K14" s="138">
        <v>2</v>
      </c>
      <c r="L14" s="138">
        <v>0</v>
      </c>
      <c r="M14" s="129">
        <v>2</v>
      </c>
      <c r="N14" s="138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37">
        <v>21</v>
      </c>
      <c r="G15" s="137">
        <v>0</v>
      </c>
      <c r="H15" s="128">
        <v>21</v>
      </c>
      <c r="I15" s="137">
        <v>0</v>
      </c>
      <c r="J15" s="128">
        <v>21</v>
      </c>
      <c r="K15" s="138">
        <v>2</v>
      </c>
      <c r="L15" s="138">
        <v>0</v>
      </c>
      <c r="M15" s="129">
        <v>2</v>
      </c>
      <c r="N15" s="138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137">
        <v>31</v>
      </c>
      <c r="G16" s="137">
        <v>0</v>
      </c>
      <c r="H16" s="128">
        <v>31</v>
      </c>
      <c r="I16" s="137">
        <v>0</v>
      </c>
      <c r="J16" s="128">
        <v>31</v>
      </c>
      <c r="K16" s="138">
        <v>0</v>
      </c>
      <c r="L16" s="138">
        <v>1</v>
      </c>
      <c r="M16" s="129">
        <v>1</v>
      </c>
      <c r="N16" s="138">
        <v>1</v>
      </c>
    </row>
    <row r="17" spans="2:14">
      <c r="B17" s="73" t="s">
        <v>7</v>
      </c>
      <c r="C17" s="76"/>
      <c r="D17" s="77" t="s">
        <v>4</v>
      </c>
      <c r="E17" s="75">
        <v>6</v>
      </c>
      <c r="F17" s="137">
        <v>13</v>
      </c>
      <c r="G17" s="137">
        <v>0</v>
      </c>
      <c r="H17" s="128">
        <v>13</v>
      </c>
      <c r="I17" s="137">
        <v>0</v>
      </c>
      <c r="J17" s="128">
        <v>13</v>
      </c>
      <c r="K17" s="138">
        <v>0</v>
      </c>
      <c r="L17" s="138">
        <v>0</v>
      </c>
      <c r="M17" s="129">
        <v>0</v>
      </c>
      <c r="N17" s="13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37">
        <v>10</v>
      </c>
      <c r="G18" s="137">
        <v>0</v>
      </c>
      <c r="H18" s="128">
        <v>10</v>
      </c>
      <c r="I18" s="137">
        <v>0</v>
      </c>
      <c r="J18" s="128">
        <v>10</v>
      </c>
      <c r="K18" s="138">
        <v>0</v>
      </c>
      <c r="L18" s="138">
        <v>0</v>
      </c>
      <c r="M18" s="129">
        <v>0</v>
      </c>
      <c r="N18" s="138">
        <v>0</v>
      </c>
    </row>
    <row r="19" spans="2:14">
      <c r="B19" s="73"/>
      <c r="C19" s="74"/>
      <c r="D19" s="77" t="s">
        <v>12</v>
      </c>
      <c r="E19" s="75">
        <v>4</v>
      </c>
      <c r="F19" s="137">
        <v>10</v>
      </c>
      <c r="G19" s="137">
        <v>0</v>
      </c>
      <c r="H19" s="128">
        <v>10</v>
      </c>
      <c r="I19" s="137">
        <v>0</v>
      </c>
      <c r="J19" s="128">
        <v>10</v>
      </c>
      <c r="K19" s="138">
        <v>0</v>
      </c>
      <c r="L19" s="138">
        <v>0</v>
      </c>
      <c r="M19" s="129">
        <v>0</v>
      </c>
      <c r="N19" s="138">
        <v>0</v>
      </c>
    </row>
    <row r="20" spans="2:14">
      <c r="B20" s="73"/>
      <c r="C20" s="74" t="s">
        <v>1</v>
      </c>
      <c r="D20" s="66"/>
      <c r="E20" s="75">
        <v>3</v>
      </c>
      <c r="F20" s="137">
        <v>0</v>
      </c>
      <c r="G20" s="137">
        <v>7</v>
      </c>
      <c r="H20" s="128">
        <v>7</v>
      </c>
      <c r="I20" s="137">
        <v>0</v>
      </c>
      <c r="J20" s="128">
        <v>7</v>
      </c>
      <c r="K20" s="138">
        <v>0</v>
      </c>
      <c r="L20" s="138">
        <v>0</v>
      </c>
      <c r="M20" s="129">
        <v>0</v>
      </c>
      <c r="N20" s="138">
        <v>0</v>
      </c>
    </row>
    <row r="21" spans="2:14">
      <c r="B21" s="73"/>
      <c r="C21" s="74"/>
      <c r="D21" s="66"/>
      <c r="E21" s="75">
        <v>2</v>
      </c>
      <c r="F21" s="137">
        <v>0</v>
      </c>
      <c r="G21" s="137">
        <v>21</v>
      </c>
      <c r="H21" s="128">
        <v>21</v>
      </c>
      <c r="I21" s="137">
        <v>0</v>
      </c>
      <c r="J21" s="128">
        <v>21</v>
      </c>
      <c r="K21" s="138">
        <v>0</v>
      </c>
      <c r="L21" s="138">
        <v>0</v>
      </c>
      <c r="M21" s="129">
        <v>0</v>
      </c>
      <c r="N21" s="138">
        <v>0</v>
      </c>
    </row>
    <row r="22" spans="2:14">
      <c r="B22" s="78"/>
      <c r="C22" s="76"/>
      <c r="D22" s="66"/>
      <c r="E22" s="79">
        <v>1</v>
      </c>
      <c r="F22" s="137">
        <v>0</v>
      </c>
      <c r="G22" s="137">
        <v>11</v>
      </c>
      <c r="H22" s="128">
        <v>11</v>
      </c>
      <c r="I22" s="137">
        <v>81</v>
      </c>
      <c r="J22" s="128">
        <v>92</v>
      </c>
      <c r="K22" s="138">
        <v>0</v>
      </c>
      <c r="L22" s="138">
        <v>1</v>
      </c>
      <c r="M22" s="129">
        <v>1</v>
      </c>
      <c r="N22" s="138">
        <v>1</v>
      </c>
    </row>
    <row r="23" spans="2:14" ht="15" customHeight="1">
      <c r="B23" s="247" t="s">
        <v>18</v>
      </c>
      <c r="C23" s="248"/>
      <c r="D23" s="248"/>
      <c r="E23" s="249"/>
      <c r="F23" s="128">
        <v>860</v>
      </c>
      <c r="G23" s="128">
        <v>39</v>
      </c>
      <c r="H23" s="130">
        <v>899</v>
      </c>
      <c r="I23" s="128">
        <v>81</v>
      </c>
      <c r="J23" s="130">
        <v>980</v>
      </c>
      <c r="K23" s="131">
        <v>314</v>
      </c>
      <c r="L23" s="131">
        <v>41</v>
      </c>
      <c r="M23" s="128">
        <v>355</v>
      </c>
      <c r="N23" s="128">
        <v>45</v>
      </c>
    </row>
    <row r="24" spans="2:14">
      <c r="B24" s="73"/>
      <c r="C24" s="73"/>
      <c r="D24" s="82"/>
      <c r="E24" s="78">
        <v>13</v>
      </c>
      <c r="F24" s="137">
        <v>926</v>
      </c>
      <c r="G24" s="137">
        <v>0</v>
      </c>
      <c r="H24" s="128">
        <v>926</v>
      </c>
      <c r="I24" s="137">
        <v>0</v>
      </c>
      <c r="J24" s="128">
        <v>926</v>
      </c>
      <c r="K24" s="138">
        <v>414</v>
      </c>
      <c r="L24" s="138">
        <v>61</v>
      </c>
      <c r="M24" s="132">
        <v>475</v>
      </c>
      <c r="N24" s="138">
        <v>65</v>
      </c>
    </row>
    <row r="25" spans="2:14">
      <c r="B25" s="73"/>
      <c r="C25" s="73" t="s">
        <v>0</v>
      </c>
      <c r="D25" s="82"/>
      <c r="E25" s="75">
        <v>12</v>
      </c>
      <c r="F25" s="137">
        <v>33</v>
      </c>
      <c r="G25" s="137">
        <v>0</v>
      </c>
      <c r="H25" s="128">
        <v>33</v>
      </c>
      <c r="I25" s="137">
        <v>0</v>
      </c>
      <c r="J25" s="128">
        <v>33</v>
      </c>
      <c r="K25" s="138">
        <v>1</v>
      </c>
      <c r="L25" s="138">
        <v>1</v>
      </c>
      <c r="M25" s="132">
        <v>2</v>
      </c>
      <c r="N25" s="138">
        <v>1</v>
      </c>
    </row>
    <row r="26" spans="2:14">
      <c r="B26" s="73" t="s">
        <v>7</v>
      </c>
      <c r="C26" s="78"/>
      <c r="D26" s="82"/>
      <c r="E26" s="75">
        <v>11</v>
      </c>
      <c r="F26" s="137">
        <v>45</v>
      </c>
      <c r="G26" s="137">
        <v>0</v>
      </c>
      <c r="H26" s="128">
        <v>45</v>
      </c>
      <c r="I26" s="137">
        <v>0</v>
      </c>
      <c r="J26" s="128">
        <v>45</v>
      </c>
      <c r="K26" s="138">
        <v>2</v>
      </c>
      <c r="L26" s="138">
        <v>0</v>
      </c>
      <c r="M26" s="132">
        <v>2</v>
      </c>
      <c r="N26" s="138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137">
        <v>64</v>
      </c>
      <c r="G27" s="137">
        <v>0</v>
      </c>
      <c r="H27" s="128">
        <v>64</v>
      </c>
      <c r="I27" s="137">
        <v>0</v>
      </c>
      <c r="J27" s="128">
        <v>64</v>
      </c>
      <c r="K27" s="138">
        <v>3</v>
      </c>
      <c r="L27" s="138">
        <v>0</v>
      </c>
      <c r="M27" s="132">
        <v>3</v>
      </c>
      <c r="N27" s="138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37">
        <v>60</v>
      </c>
      <c r="G28" s="137">
        <v>0</v>
      </c>
      <c r="H28" s="128">
        <v>60</v>
      </c>
      <c r="I28" s="137">
        <v>0</v>
      </c>
      <c r="J28" s="128">
        <v>60</v>
      </c>
      <c r="K28" s="138">
        <v>0</v>
      </c>
      <c r="L28" s="138">
        <v>0</v>
      </c>
      <c r="M28" s="132">
        <v>0</v>
      </c>
      <c r="N28" s="13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37">
        <v>39</v>
      </c>
      <c r="G29" s="137">
        <v>0</v>
      </c>
      <c r="H29" s="128">
        <v>39</v>
      </c>
      <c r="I29" s="137">
        <v>0</v>
      </c>
      <c r="J29" s="128">
        <v>39</v>
      </c>
      <c r="K29" s="138">
        <v>1</v>
      </c>
      <c r="L29" s="138">
        <v>1</v>
      </c>
      <c r="M29" s="132">
        <v>2</v>
      </c>
      <c r="N29" s="138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137">
        <v>47</v>
      </c>
      <c r="G30" s="137">
        <v>0</v>
      </c>
      <c r="H30" s="128">
        <v>47</v>
      </c>
      <c r="I30" s="137">
        <v>0</v>
      </c>
      <c r="J30" s="128">
        <v>47</v>
      </c>
      <c r="K30" s="138">
        <v>2</v>
      </c>
      <c r="L30" s="138">
        <v>1</v>
      </c>
      <c r="M30" s="132">
        <v>3</v>
      </c>
      <c r="N30" s="138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137">
        <v>18</v>
      </c>
      <c r="G31" s="137">
        <v>0</v>
      </c>
      <c r="H31" s="128">
        <v>18</v>
      </c>
      <c r="I31" s="137">
        <v>0</v>
      </c>
      <c r="J31" s="128">
        <v>18</v>
      </c>
      <c r="K31" s="138">
        <v>0</v>
      </c>
      <c r="L31" s="138">
        <v>0</v>
      </c>
      <c r="M31" s="132">
        <v>0</v>
      </c>
      <c r="N31" s="138">
        <v>0</v>
      </c>
    </row>
    <row r="32" spans="2:14">
      <c r="B32" s="73" t="s">
        <v>9</v>
      </c>
      <c r="C32" s="79"/>
      <c r="D32" s="82"/>
      <c r="E32" s="75">
        <v>5</v>
      </c>
      <c r="F32" s="137">
        <v>22</v>
      </c>
      <c r="G32" s="137">
        <v>0</v>
      </c>
      <c r="H32" s="128">
        <v>22</v>
      </c>
      <c r="I32" s="137">
        <v>0</v>
      </c>
      <c r="J32" s="128">
        <v>22</v>
      </c>
      <c r="K32" s="138">
        <v>1</v>
      </c>
      <c r="L32" s="138">
        <v>1</v>
      </c>
      <c r="M32" s="132">
        <v>2</v>
      </c>
      <c r="N32" s="138">
        <v>1</v>
      </c>
    </row>
    <row r="33" spans="2:14">
      <c r="B33" s="73"/>
      <c r="C33" s="73"/>
      <c r="D33" s="82"/>
      <c r="E33" s="75">
        <v>4</v>
      </c>
      <c r="F33" s="137">
        <v>9</v>
      </c>
      <c r="G33" s="137">
        <v>0</v>
      </c>
      <c r="H33" s="128">
        <v>9</v>
      </c>
      <c r="I33" s="137">
        <v>0</v>
      </c>
      <c r="J33" s="128">
        <v>9</v>
      </c>
      <c r="K33" s="138">
        <v>0</v>
      </c>
      <c r="L33" s="138">
        <v>0</v>
      </c>
      <c r="M33" s="132">
        <v>0</v>
      </c>
      <c r="N33" s="138">
        <v>0</v>
      </c>
    </row>
    <row r="34" spans="2:14">
      <c r="B34" s="73"/>
      <c r="C34" s="73" t="s">
        <v>1</v>
      </c>
      <c r="D34" s="82"/>
      <c r="E34" s="75">
        <v>3</v>
      </c>
      <c r="F34" s="137">
        <v>0</v>
      </c>
      <c r="G34" s="137">
        <v>5</v>
      </c>
      <c r="H34" s="128">
        <v>5</v>
      </c>
      <c r="I34" s="137">
        <v>0</v>
      </c>
      <c r="J34" s="128">
        <v>5</v>
      </c>
      <c r="K34" s="138">
        <v>1</v>
      </c>
      <c r="L34" s="138">
        <v>0</v>
      </c>
      <c r="M34" s="132">
        <v>1</v>
      </c>
      <c r="N34" s="138">
        <v>0</v>
      </c>
    </row>
    <row r="35" spans="2:14">
      <c r="B35" s="73"/>
      <c r="C35" s="73"/>
      <c r="D35" s="82"/>
      <c r="E35" s="75">
        <v>2</v>
      </c>
      <c r="F35" s="137">
        <v>0</v>
      </c>
      <c r="G35" s="137">
        <v>15</v>
      </c>
      <c r="H35" s="128">
        <v>15</v>
      </c>
      <c r="I35" s="137">
        <v>0</v>
      </c>
      <c r="J35" s="128">
        <v>15</v>
      </c>
      <c r="K35" s="138">
        <v>0</v>
      </c>
      <c r="L35" s="138">
        <v>0</v>
      </c>
      <c r="M35" s="132">
        <v>0</v>
      </c>
      <c r="N35" s="138">
        <v>0</v>
      </c>
    </row>
    <row r="36" spans="2:14">
      <c r="B36" s="78"/>
      <c r="C36" s="78"/>
      <c r="D36" s="82"/>
      <c r="E36" s="79">
        <v>1</v>
      </c>
      <c r="F36" s="137">
        <v>0</v>
      </c>
      <c r="G36" s="137">
        <v>12</v>
      </c>
      <c r="H36" s="128">
        <v>12</v>
      </c>
      <c r="I36" s="137">
        <v>177</v>
      </c>
      <c r="J36" s="128">
        <v>189</v>
      </c>
      <c r="K36" s="138">
        <v>1</v>
      </c>
      <c r="L36" s="138">
        <v>1</v>
      </c>
      <c r="M36" s="132">
        <v>2</v>
      </c>
      <c r="N36" s="138">
        <v>1</v>
      </c>
    </row>
    <row r="37" spans="2:14" ht="15" customHeight="1">
      <c r="B37" s="247" t="s">
        <v>19</v>
      </c>
      <c r="C37" s="248"/>
      <c r="D37" s="248"/>
      <c r="E37" s="248"/>
      <c r="F37" s="131">
        <v>1263</v>
      </c>
      <c r="G37" s="128">
        <v>32</v>
      </c>
      <c r="H37" s="133">
        <v>1295</v>
      </c>
      <c r="I37" s="134">
        <v>177</v>
      </c>
      <c r="J37" s="130">
        <v>1472</v>
      </c>
      <c r="K37" s="131">
        <v>426</v>
      </c>
      <c r="L37" s="128">
        <v>66</v>
      </c>
      <c r="M37" s="130">
        <v>492</v>
      </c>
      <c r="N37" s="131">
        <v>70</v>
      </c>
    </row>
    <row r="38" spans="2:14">
      <c r="B38" s="79"/>
      <c r="C38" s="79"/>
      <c r="D38" s="87"/>
      <c r="E38" s="75">
        <v>13</v>
      </c>
      <c r="F38" s="137">
        <v>10</v>
      </c>
      <c r="G38" s="137">
        <v>0</v>
      </c>
      <c r="H38" s="128">
        <v>10</v>
      </c>
      <c r="I38" s="137">
        <v>0</v>
      </c>
      <c r="J38" s="128">
        <v>10</v>
      </c>
      <c r="K38" s="138">
        <v>3</v>
      </c>
      <c r="L38" s="138">
        <v>2</v>
      </c>
      <c r="M38" s="132">
        <v>5</v>
      </c>
      <c r="N38" s="138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37">
        <v>0</v>
      </c>
      <c r="G39" s="137">
        <v>0</v>
      </c>
      <c r="H39" s="128">
        <v>0</v>
      </c>
      <c r="I39" s="137">
        <v>0</v>
      </c>
      <c r="J39" s="128">
        <v>0</v>
      </c>
      <c r="K39" s="138">
        <v>1</v>
      </c>
      <c r="L39" s="138">
        <v>0</v>
      </c>
      <c r="M39" s="132">
        <v>1</v>
      </c>
      <c r="N39" s="13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37">
        <v>0</v>
      </c>
      <c r="G40" s="137">
        <v>0</v>
      </c>
      <c r="H40" s="128">
        <v>0</v>
      </c>
      <c r="I40" s="137">
        <v>0</v>
      </c>
      <c r="J40" s="128">
        <v>0</v>
      </c>
      <c r="K40" s="138">
        <v>0</v>
      </c>
      <c r="L40" s="138">
        <v>0</v>
      </c>
      <c r="M40" s="132">
        <v>0</v>
      </c>
      <c r="N40" s="13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37">
        <v>0</v>
      </c>
      <c r="G41" s="137">
        <v>0</v>
      </c>
      <c r="H41" s="128">
        <v>0</v>
      </c>
      <c r="I41" s="137">
        <v>0</v>
      </c>
      <c r="J41" s="128">
        <v>0</v>
      </c>
      <c r="K41" s="138">
        <v>0</v>
      </c>
      <c r="L41" s="138">
        <v>0</v>
      </c>
      <c r="M41" s="132">
        <v>0</v>
      </c>
      <c r="N41" s="13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37">
        <v>0</v>
      </c>
      <c r="G42" s="137">
        <v>0</v>
      </c>
      <c r="H42" s="128">
        <v>0</v>
      </c>
      <c r="I42" s="137">
        <v>0</v>
      </c>
      <c r="J42" s="128">
        <v>0</v>
      </c>
      <c r="K42" s="138">
        <v>0</v>
      </c>
      <c r="L42" s="138">
        <v>0</v>
      </c>
      <c r="M42" s="132">
        <v>0</v>
      </c>
      <c r="N42" s="13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37">
        <v>0</v>
      </c>
      <c r="G43" s="137">
        <v>0</v>
      </c>
      <c r="H43" s="128">
        <v>0</v>
      </c>
      <c r="I43" s="137">
        <v>0</v>
      </c>
      <c r="J43" s="128">
        <v>0</v>
      </c>
      <c r="K43" s="138">
        <v>0</v>
      </c>
      <c r="L43" s="138">
        <v>0</v>
      </c>
      <c r="M43" s="132">
        <v>0</v>
      </c>
      <c r="N43" s="13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37">
        <v>0</v>
      </c>
      <c r="G44" s="137">
        <v>0</v>
      </c>
      <c r="H44" s="128">
        <v>0</v>
      </c>
      <c r="I44" s="137">
        <v>0</v>
      </c>
      <c r="J44" s="128">
        <v>0</v>
      </c>
      <c r="K44" s="138">
        <v>0</v>
      </c>
      <c r="L44" s="138">
        <v>0</v>
      </c>
      <c r="M44" s="132">
        <v>0</v>
      </c>
      <c r="N44" s="13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37">
        <v>0</v>
      </c>
      <c r="G45" s="137">
        <v>0</v>
      </c>
      <c r="H45" s="128">
        <v>0</v>
      </c>
      <c r="I45" s="137">
        <v>0</v>
      </c>
      <c r="J45" s="128">
        <v>0</v>
      </c>
      <c r="K45" s="138">
        <v>0</v>
      </c>
      <c r="L45" s="138">
        <v>0</v>
      </c>
      <c r="M45" s="132">
        <v>0</v>
      </c>
      <c r="N45" s="13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37">
        <v>0</v>
      </c>
      <c r="G46" s="137">
        <v>0</v>
      </c>
      <c r="H46" s="128">
        <v>0</v>
      </c>
      <c r="I46" s="137">
        <v>0</v>
      </c>
      <c r="J46" s="128">
        <v>0</v>
      </c>
      <c r="K46" s="138">
        <v>1</v>
      </c>
      <c r="L46" s="138">
        <v>0</v>
      </c>
      <c r="M46" s="132">
        <v>1</v>
      </c>
      <c r="N46" s="138">
        <v>0</v>
      </c>
    </row>
    <row r="47" spans="2:14">
      <c r="B47" s="73"/>
      <c r="C47" s="73"/>
      <c r="D47" s="82" t="s">
        <v>7</v>
      </c>
      <c r="E47" s="75">
        <v>4</v>
      </c>
      <c r="F47" s="137">
        <v>0</v>
      </c>
      <c r="G47" s="137">
        <v>0</v>
      </c>
      <c r="H47" s="128">
        <v>0</v>
      </c>
      <c r="I47" s="137">
        <v>0</v>
      </c>
      <c r="J47" s="128">
        <v>0</v>
      </c>
      <c r="K47" s="138">
        <v>0</v>
      </c>
      <c r="L47" s="138">
        <v>0</v>
      </c>
      <c r="M47" s="132">
        <v>0</v>
      </c>
      <c r="N47" s="13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37">
        <v>0</v>
      </c>
      <c r="G48" s="137">
        <v>0</v>
      </c>
      <c r="H48" s="128">
        <v>0</v>
      </c>
      <c r="I48" s="137">
        <v>0</v>
      </c>
      <c r="J48" s="128">
        <v>0</v>
      </c>
      <c r="K48" s="138">
        <v>0</v>
      </c>
      <c r="L48" s="138">
        <v>0</v>
      </c>
      <c r="M48" s="132">
        <v>0</v>
      </c>
      <c r="N48" s="138">
        <v>0</v>
      </c>
    </row>
    <row r="49" spans="2:14">
      <c r="B49" s="73"/>
      <c r="C49" s="73"/>
      <c r="D49" s="82" t="s">
        <v>3</v>
      </c>
      <c r="E49" s="75">
        <v>2</v>
      </c>
      <c r="F49" s="137">
        <v>0</v>
      </c>
      <c r="G49" s="137">
        <v>0</v>
      </c>
      <c r="H49" s="128">
        <v>0</v>
      </c>
      <c r="I49" s="137">
        <v>0</v>
      </c>
      <c r="J49" s="128">
        <v>0</v>
      </c>
      <c r="K49" s="138">
        <v>0</v>
      </c>
      <c r="L49" s="138">
        <v>0</v>
      </c>
      <c r="M49" s="132">
        <v>0</v>
      </c>
      <c r="N49" s="138">
        <v>0</v>
      </c>
    </row>
    <row r="50" spans="2:14">
      <c r="B50" s="78"/>
      <c r="C50" s="82"/>
      <c r="D50" s="78"/>
      <c r="E50" s="79">
        <v>1</v>
      </c>
      <c r="F50" s="137">
        <v>0</v>
      </c>
      <c r="G50" s="137">
        <v>0</v>
      </c>
      <c r="H50" s="135">
        <v>0</v>
      </c>
      <c r="I50" s="137">
        <v>16</v>
      </c>
      <c r="J50" s="135">
        <v>16</v>
      </c>
      <c r="K50" s="138">
        <v>0</v>
      </c>
      <c r="L50" s="138">
        <v>0</v>
      </c>
      <c r="M50" s="136">
        <v>0</v>
      </c>
      <c r="N50" s="138">
        <v>0</v>
      </c>
    </row>
    <row r="51" spans="2:14" ht="15" customHeight="1">
      <c r="B51" s="268" t="s">
        <v>20</v>
      </c>
      <c r="C51" s="268"/>
      <c r="D51" s="268"/>
      <c r="E51" s="268"/>
      <c r="F51" s="128">
        <v>10</v>
      </c>
      <c r="G51" s="128">
        <v>0</v>
      </c>
      <c r="H51" s="128">
        <v>10</v>
      </c>
      <c r="I51" s="128">
        <v>16</v>
      </c>
      <c r="J51" s="128">
        <v>26</v>
      </c>
      <c r="K51" s="128">
        <v>5</v>
      </c>
      <c r="L51" s="128">
        <v>2</v>
      </c>
      <c r="M51" s="128">
        <v>7</v>
      </c>
      <c r="N51" s="128">
        <v>2</v>
      </c>
    </row>
    <row r="52" spans="2:14">
      <c r="B52" s="247" t="s">
        <v>34</v>
      </c>
      <c r="C52" s="248"/>
      <c r="D52" s="248"/>
      <c r="E52" s="249"/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3</v>
      </c>
      <c r="M52" s="137">
        <v>3</v>
      </c>
      <c r="N52" s="137">
        <v>6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2133</v>
      </c>
      <c r="G53" s="90">
        <f t="shared" ref="G53:J53" si="0">+G23+G37+G51+G52</f>
        <v>71</v>
      </c>
      <c r="H53" s="90">
        <f t="shared" si="0"/>
        <v>2204</v>
      </c>
      <c r="I53" s="90">
        <f t="shared" si="0"/>
        <v>274</v>
      </c>
      <c r="J53" s="90">
        <f t="shared" si="0"/>
        <v>2478</v>
      </c>
      <c r="K53" s="90">
        <f>+K23+K37+K51+K52</f>
        <v>745</v>
      </c>
      <c r="L53" s="90">
        <f t="shared" ref="L53:N53" si="1">+L23+L37+L51+L52</f>
        <v>112</v>
      </c>
      <c r="M53" s="90">
        <f t="shared" si="1"/>
        <v>857</v>
      </c>
      <c r="N53" s="90">
        <f t="shared" si="1"/>
        <v>123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70">
        <v>243</v>
      </c>
      <c r="G10" s="70">
        <v>5</v>
      </c>
      <c r="H10" s="69">
        <f>F10+G10</f>
        <v>248</v>
      </c>
      <c r="I10" s="70"/>
      <c r="J10" s="69">
        <f>H10+I10</f>
        <v>248</v>
      </c>
      <c r="K10" s="84">
        <v>363</v>
      </c>
      <c r="L10" s="84">
        <v>38</v>
      </c>
      <c r="M10" s="72">
        <f t="shared" ref="M10:M12" si="0">K10+L10</f>
        <v>401</v>
      </c>
      <c r="N10" s="84">
        <v>43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17</v>
      </c>
      <c r="G11" s="70"/>
      <c r="H11" s="69">
        <f t="shared" ref="H11:H22" si="1">F11+G11</f>
        <v>17</v>
      </c>
      <c r="I11" s="70"/>
      <c r="J11" s="69">
        <f t="shared" ref="J11:J50" si="2">H11+I11</f>
        <v>17</v>
      </c>
      <c r="K11" s="84">
        <v>1</v>
      </c>
      <c r="L11" s="84"/>
      <c r="M11" s="72">
        <f t="shared" si="0"/>
        <v>1</v>
      </c>
      <c r="N11" s="84"/>
    </row>
    <row r="12" spans="2:14">
      <c r="B12" s="73" t="s">
        <v>2</v>
      </c>
      <c r="C12" s="76"/>
      <c r="D12" s="77" t="s">
        <v>6</v>
      </c>
      <c r="E12" s="75">
        <v>11</v>
      </c>
      <c r="F12" s="70">
        <v>4</v>
      </c>
      <c r="G12" s="70"/>
      <c r="H12" s="69">
        <f t="shared" si="1"/>
        <v>4</v>
      </c>
      <c r="I12" s="70"/>
      <c r="J12" s="69">
        <f t="shared" si="2"/>
        <v>4</v>
      </c>
      <c r="K12" s="84"/>
      <c r="L12" s="84"/>
      <c r="M12" s="72">
        <f t="shared" si="0"/>
        <v>0</v>
      </c>
      <c r="N12" s="84"/>
    </row>
    <row r="13" spans="2:14">
      <c r="B13" s="73" t="s">
        <v>1</v>
      </c>
      <c r="C13" s="74"/>
      <c r="D13" s="77" t="s">
        <v>10</v>
      </c>
      <c r="E13" s="75">
        <v>10</v>
      </c>
      <c r="F13" s="70">
        <v>27</v>
      </c>
      <c r="G13" s="70">
        <v>1</v>
      </c>
      <c r="H13" s="69">
        <f t="shared" si="1"/>
        <v>28</v>
      </c>
      <c r="I13" s="70"/>
      <c r="J13" s="69">
        <f t="shared" si="2"/>
        <v>28</v>
      </c>
      <c r="K13" s="84"/>
      <c r="L13" s="84"/>
      <c r="M13" s="72">
        <f>K13+L13</f>
        <v>0</v>
      </c>
      <c r="N13" s="84"/>
    </row>
    <row r="14" spans="2:14">
      <c r="B14" s="73" t="s">
        <v>3</v>
      </c>
      <c r="C14" s="74"/>
      <c r="D14" s="77" t="s">
        <v>25</v>
      </c>
      <c r="E14" s="75">
        <v>9</v>
      </c>
      <c r="F14" s="70">
        <v>15</v>
      </c>
      <c r="G14" s="70"/>
      <c r="H14" s="69">
        <f t="shared" si="1"/>
        <v>15</v>
      </c>
      <c r="I14" s="70"/>
      <c r="J14" s="69">
        <f t="shared" si="2"/>
        <v>15</v>
      </c>
      <c r="K14" s="84"/>
      <c r="L14" s="84"/>
      <c r="M14" s="72">
        <f t="shared" ref="M14:M22" si="3">K14+L14</f>
        <v>0</v>
      </c>
      <c r="N14" s="84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30</v>
      </c>
      <c r="G15" s="70"/>
      <c r="H15" s="69">
        <f t="shared" si="1"/>
        <v>30</v>
      </c>
      <c r="I15" s="70"/>
      <c r="J15" s="69">
        <f t="shared" si="2"/>
        <v>30</v>
      </c>
      <c r="K15" s="84"/>
      <c r="L15" s="84"/>
      <c r="M15" s="72">
        <f t="shared" si="3"/>
        <v>0</v>
      </c>
      <c r="N15" s="84"/>
    </row>
    <row r="16" spans="2:14">
      <c r="B16" s="73" t="s">
        <v>6</v>
      </c>
      <c r="C16" s="74"/>
      <c r="D16" s="77" t="s">
        <v>12</v>
      </c>
      <c r="E16" s="75">
        <v>7</v>
      </c>
      <c r="F16" s="70">
        <v>37</v>
      </c>
      <c r="G16" s="70"/>
      <c r="H16" s="69">
        <f t="shared" si="1"/>
        <v>37</v>
      </c>
      <c r="I16" s="70"/>
      <c r="J16" s="69">
        <f t="shared" si="2"/>
        <v>37</v>
      </c>
      <c r="K16" s="84"/>
      <c r="L16" s="84"/>
      <c r="M16" s="72">
        <f t="shared" si="3"/>
        <v>0</v>
      </c>
      <c r="N16" s="84"/>
    </row>
    <row r="17" spans="2:14">
      <c r="B17" s="73" t="s">
        <v>7</v>
      </c>
      <c r="C17" s="76"/>
      <c r="D17" s="77" t="s">
        <v>4</v>
      </c>
      <c r="E17" s="75">
        <v>6</v>
      </c>
      <c r="F17" s="70">
        <v>22</v>
      </c>
      <c r="G17" s="70"/>
      <c r="H17" s="69">
        <f t="shared" si="1"/>
        <v>22</v>
      </c>
      <c r="I17" s="70"/>
      <c r="J17" s="69">
        <f t="shared" si="2"/>
        <v>22</v>
      </c>
      <c r="K17" s="84"/>
      <c r="L17" s="84"/>
      <c r="M17" s="72">
        <f t="shared" si="3"/>
        <v>0</v>
      </c>
      <c r="N17" s="84"/>
    </row>
    <row r="18" spans="2:14">
      <c r="B18" s="73" t="s">
        <v>1</v>
      </c>
      <c r="C18" s="74"/>
      <c r="D18" s="77" t="s">
        <v>9</v>
      </c>
      <c r="E18" s="75">
        <v>5</v>
      </c>
      <c r="F18" s="70">
        <v>1</v>
      </c>
      <c r="G18" s="70"/>
      <c r="H18" s="69">
        <f t="shared" si="1"/>
        <v>1</v>
      </c>
      <c r="I18" s="70"/>
      <c r="J18" s="69">
        <f t="shared" si="2"/>
        <v>1</v>
      </c>
      <c r="K18" s="84"/>
      <c r="L18" s="84"/>
      <c r="M18" s="72">
        <f t="shared" si="3"/>
        <v>0</v>
      </c>
      <c r="N18" s="84"/>
    </row>
    <row r="19" spans="2:14">
      <c r="B19" s="73"/>
      <c r="C19" s="74"/>
      <c r="D19" s="77" t="s">
        <v>12</v>
      </c>
      <c r="E19" s="75">
        <v>4</v>
      </c>
      <c r="F19" s="70"/>
      <c r="G19" s="70"/>
      <c r="H19" s="69">
        <f t="shared" si="1"/>
        <v>0</v>
      </c>
      <c r="I19" s="70"/>
      <c r="J19" s="69">
        <f t="shared" si="2"/>
        <v>0</v>
      </c>
      <c r="K19" s="84">
        <v>1</v>
      </c>
      <c r="L19" s="84"/>
      <c r="M19" s="72">
        <f t="shared" si="3"/>
        <v>1</v>
      </c>
      <c r="N19" s="84"/>
    </row>
    <row r="20" spans="2:14">
      <c r="B20" s="73"/>
      <c r="C20" s="74" t="s">
        <v>1</v>
      </c>
      <c r="D20" s="66"/>
      <c r="E20" s="75">
        <v>3</v>
      </c>
      <c r="F20" s="70"/>
      <c r="G20" s="70"/>
      <c r="H20" s="69">
        <f t="shared" si="1"/>
        <v>0</v>
      </c>
      <c r="I20" s="70"/>
      <c r="J20" s="69">
        <f t="shared" si="2"/>
        <v>0</v>
      </c>
      <c r="K20" s="84"/>
      <c r="L20" s="84"/>
      <c r="M20" s="72">
        <f t="shared" si="3"/>
        <v>0</v>
      </c>
      <c r="N20" s="84"/>
    </row>
    <row r="21" spans="2:14">
      <c r="B21" s="73"/>
      <c r="C21" s="74"/>
      <c r="D21" s="66"/>
      <c r="E21" s="75">
        <v>2</v>
      </c>
      <c r="F21" s="70"/>
      <c r="G21" s="70">
        <v>15</v>
      </c>
      <c r="H21" s="69">
        <f t="shared" si="1"/>
        <v>15</v>
      </c>
      <c r="I21" s="70"/>
      <c r="J21" s="69">
        <f t="shared" si="2"/>
        <v>15</v>
      </c>
      <c r="K21" s="84"/>
      <c r="L21" s="84"/>
      <c r="M21" s="72">
        <f t="shared" si="3"/>
        <v>0</v>
      </c>
      <c r="N21" s="84"/>
    </row>
    <row r="22" spans="2:14">
      <c r="B22" s="78"/>
      <c r="C22" s="76"/>
      <c r="D22" s="66"/>
      <c r="E22" s="79">
        <v>1</v>
      </c>
      <c r="F22" s="70"/>
      <c r="G22" s="70">
        <v>11</v>
      </c>
      <c r="H22" s="69">
        <f t="shared" si="1"/>
        <v>11</v>
      </c>
      <c r="I22" s="70">
        <v>46</v>
      </c>
      <c r="J22" s="69">
        <f t="shared" si="2"/>
        <v>57</v>
      </c>
      <c r="K22" s="84"/>
      <c r="L22" s="84"/>
      <c r="M22" s="72">
        <f t="shared" si="3"/>
        <v>0</v>
      </c>
      <c r="N22" s="84"/>
    </row>
    <row r="23" spans="2:14" ht="15" customHeight="1">
      <c r="B23" s="247" t="s">
        <v>18</v>
      </c>
      <c r="C23" s="248"/>
      <c r="D23" s="248"/>
      <c r="E23" s="249"/>
      <c r="F23" s="69">
        <f>SUM(F10:F22)</f>
        <v>396</v>
      </c>
      <c r="G23" s="69">
        <f>SUM(G10:G22)</f>
        <v>32</v>
      </c>
      <c r="H23" s="80">
        <f>SUM(H10:H22)</f>
        <v>428</v>
      </c>
      <c r="I23" s="69">
        <f t="shared" ref="I23:N23" si="4">SUM(I10:I22)</f>
        <v>46</v>
      </c>
      <c r="J23" s="80">
        <f>SUM(J10:J22)</f>
        <v>474</v>
      </c>
      <c r="K23" s="81">
        <f>SUM(K10:K22)</f>
        <v>365</v>
      </c>
      <c r="L23" s="81">
        <f>SUM(L10:L22)</f>
        <v>38</v>
      </c>
      <c r="M23" s="69">
        <f t="shared" si="4"/>
        <v>403</v>
      </c>
      <c r="N23" s="69">
        <f t="shared" si="4"/>
        <v>43</v>
      </c>
    </row>
    <row r="24" spans="2:14">
      <c r="B24" s="73"/>
      <c r="C24" s="73"/>
      <c r="D24" s="82"/>
      <c r="E24" s="78">
        <v>13</v>
      </c>
      <c r="F24" s="70">
        <v>316</v>
      </c>
      <c r="G24" s="70">
        <v>23</v>
      </c>
      <c r="H24" s="69">
        <f>F24+G24</f>
        <v>339</v>
      </c>
      <c r="I24" s="70"/>
      <c r="J24" s="69">
        <f t="shared" si="2"/>
        <v>339</v>
      </c>
      <c r="K24" s="84">
        <v>308</v>
      </c>
      <c r="L24" s="84">
        <v>46</v>
      </c>
      <c r="M24" s="83">
        <f t="shared" ref="M24:M36" si="5">K24+L24</f>
        <v>354</v>
      </c>
      <c r="N24" s="84">
        <v>59</v>
      </c>
    </row>
    <row r="25" spans="2:14">
      <c r="B25" s="73"/>
      <c r="C25" s="73" t="s">
        <v>0</v>
      </c>
      <c r="D25" s="82"/>
      <c r="E25" s="75">
        <v>12</v>
      </c>
      <c r="F25" s="70">
        <v>19</v>
      </c>
      <c r="G25" s="70"/>
      <c r="H25" s="69">
        <f t="shared" ref="H25:H50" si="6">F25+G25</f>
        <v>19</v>
      </c>
      <c r="I25" s="70"/>
      <c r="J25" s="69">
        <f t="shared" si="2"/>
        <v>19</v>
      </c>
      <c r="K25" s="84">
        <v>1</v>
      </c>
      <c r="L25" s="84"/>
      <c r="M25" s="83">
        <f t="shared" si="5"/>
        <v>1</v>
      </c>
      <c r="N25" s="84"/>
    </row>
    <row r="26" spans="2:14">
      <c r="B26" s="73" t="s">
        <v>7</v>
      </c>
      <c r="C26" s="78"/>
      <c r="D26" s="82"/>
      <c r="E26" s="75">
        <v>11</v>
      </c>
      <c r="F26" s="70">
        <v>5</v>
      </c>
      <c r="G26" s="70"/>
      <c r="H26" s="69">
        <f t="shared" si="6"/>
        <v>5</v>
      </c>
      <c r="I26" s="70"/>
      <c r="J26" s="69">
        <f t="shared" si="2"/>
        <v>5</v>
      </c>
      <c r="K26" s="84">
        <v>2</v>
      </c>
      <c r="L26" s="84"/>
      <c r="M26" s="83">
        <f t="shared" si="5"/>
        <v>2</v>
      </c>
      <c r="N26" s="84"/>
    </row>
    <row r="27" spans="2:14">
      <c r="B27" s="73" t="s">
        <v>8</v>
      </c>
      <c r="C27" s="73"/>
      <c r="D27" s="82" t="s">
        <v>26</v>
      </c>
      <c r="E27" s="75">
        <v>10</v>
      </c>
      <c r="F27" s="70">
        <v>26</v>
      </c>
      <c r="G27" s="70"/>
      <c r="H27" s="69">
        <f t="shared" si="6"/>
        <v>26</v>
      </c>
      <c r="I27" s="70"/>
      <c r="J27" s="69">
        <f t="shared" si="2"/>
        <v>26</v>
      </c>
      <c r="K27" s="84"/>
      <c r="L27" s="84"/>
      <c r="M27" s="83">
        <f t="shared" si="5"/>
        <v>0</v>
      </c>
      <c r="N27" s="84"/>
    </row>
    <row r="28" spans="2:14">
      <c r="B28" s="73" t="s">
        <v>0</v>
      </c>
      <c r="C28" s="73"/>
      <c r="D28" s="82" t="s">
        <v>8</v>
      </c>
      <c r="E28" s="75">
        <v>9</v>
      </c>
      <c r="F28" s="70">
        <v>41</v>
      </c>
      <c r="G28" s="70"/>
      <c r="H28" s="69">
        <f t="shared" si="6"/>
        <v>41</v>
      </c>
      <c r="I28" s="70"/>
      <c r="J28" s="69">
        <f t="shared" si="2"/>
        <v>41</v>
      </c>
      <c r="K28" s="84"/>
      <c r="L28" s="84"/>
      <c r="M28" s="83">
        <f t="shared" si="5"/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32</v>
      </c>
      <c r="G29" s="70"/>
      <c r="H29" s="69">
        <f t="shared" si="6"/>
        <v>32</v>
      </c>
      <c r="I29" s="70"/>
      <c r="J29" s="69">
        <f t="shared" si="2"/>
        <v>32</v>
      </c>
      <c r="K29" s="84"/>
      <c r="L29" s="84"/>
      <c r="M29" s="83">
        <f t="shared" si="5"/>
        <v>0</v>
      </c>
      <c r="N29" s="84"/>
    </row>
    <row r="30" spans="2:14">
      <c r="B30" s="73" t="s">
        <v>4</v>
      </c>
      <c r="C30" s="73"/>
      <c r="D30" s="82" t="s">
        <v>4</v>
      </c>
      <c r="E30" s="75">
        <v>7</v>
      </c>
      <c r="F30" s="70">
        <v>39</v>
      </c>
      <c r="G30" s="70">
        <v>1</v>
      </c>
      <c r="H30" s="69">
        <f t="shared" si="6"/>
        <v>40</v>
      </c>
      <c r="I30" s="70"/>
      <c r="J30" s="69">
        <f t="shared" si="2"/>
        <v>40</v>
      </c>
      <c r="K30" s="84"/>
      <c r="L30" s="84">
        <v>1</v>
      </c>
      <c r="M30" s="83">
        <f t="shared" si="5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23</v>
      </c>
      <c r="G31" s="70"/>
      <c r="H31" s="69">
        <f t="shared" si="6"/>
        <v>23</v>
      </c>
      <c r="I31" s="70"/>
      <c r="J31" s="69">
        <f t="shared" si="2"/>
        <v>23</v>
      </c>
      <c r="K31" s="84"/>
      <c r="L31" s="84"/>
      <c r="M31" s="83">
        <f t="shared" si="5"/>
        <v>0</v>
      </c>
      <c r="N31" s="84"/>
    </row>
    <row r="32" spans="2:14">
      <c r="B32" s="73" t="s">
        <v>9</v>
      </c>
      <c r="C32" s="79"/>
      <c r="D32" s="82"/>
      <c r="E32" s="75">
        <v>5</v>
      </c>
      <c r="F32" s="70">
        <v>1</v>
      </c>
      <c r="G32" s="70"/>
      <c r="H32" s="69">
        <f t="shared" si="6"/>
        <v>1</v>
      </c>
      <c r="I32" s="70"/>
      <c r="J32" s="69">
        <f t="shared" si="2"/>
        <v>1</v>
      </c>
      <c r="K32" s="84"/>
      <c r="L32" s="84"/>
      <c r="M32" s="83">
        <f t="shared" si="5"/>
        <v>0</v>
      </c>
      <c r="N32" s="84"/>
    </row>
    <row r="33" spans="2:14">
      <c r="B33" s="73"/>
      <c r="C33" s="73"/>
      <c r="D33" s="82"/>
      <c r="E33" s="75">
        <v>4</v>
      </c>
      <c r="F33" s="70"/>
      <c r="G33" s="70"/>
      <c r="H33" s="69">
        <f t="shared" si="6"/>
        <v>0</v>
      </c>
      <c r="I33" s="70"/>
      <c r="J33" s="69">
        <f t="shared" si="2"/>
        <v>0</v>
      </c>
      <c r="K33" s="84">
        <v>1</v>
      </c>
      <c r="L33" s="84"/>
      <c r="M33" s="83">
        <f t="shared" si="5"/>
        <v>1</v>
      </c>
      <c r="N33" s="84"/>
    </row>
    <row r="34" spans="2:14">
      <c r="B34" s="73"/>
      <c r="C34" s="73" t="s">
        <v>1</v>
      </c>
      <c r="D34" s="82"/>
      <c r="E34" s="75">
        <v>3</v>
      </c>
      <c r="F34" s="70"/>
      <c r="G34" s="70">
        <v>2</v>
      </c>
      <c r="H34" s="69">
        <f t="shared" si="6"/>
        <v>2</v>
      </c>
      <c r="I34" s="70"/>
      <c r="J34" s="69">
        <f t="shared" si="2"/>
        <v>2</v>
      </c>
      <c r="K34" s="84"/>
      <c r="L34" s="84"/>
      <c r="M34" s="83">
        <f t="shared" si="5"/>
        <v>0</v>
      </c>
      <c r="N34" s="84"/>
    </row>
    <row r="35" spans="2:14">
      <c r="B35" s="73"/>
      <c r="C35" s="73"/>
      <c r="D35" s="82"/>
      <c r="E35" s="75">
        <v>2</v>
      </c>
      <c r="F35" s="70"/>
      <c r="G35" s="70">
        <v>9</v>
      </c>
      <c r="H35" s="69">
        <f t="shared" si="6"/>
        <v>9</v>
      </c>
      <c r="I35" s="70"/>
      <c r="J35" s="69">
        <f t="shared" si="2"/>
        <v>9</v>
      </c>
      <c r="K35" s="84"/>
      <c r="L35" s="84"/>
      <c r="M35" s="83">
        <f t="shared" si="5"/>
        <v>0</v>
      </c>
      <c r="N35" s="84"/>
    </row>
    <row r="36" spans="2:14">
      <c r="B36" s="78"/>
      <c r="C36" s="78"/>
      <c r="D36" s="82"/>
      <c r="E36" s="79">
        <v>1</v>
      </c>
      <c r="F36" s="70"/>
      <c r="G36" s="70">
        <v>22</v>
      </c>
      <c r="H36" s="69">
        <f t="shared" si="6"/>
        <v>22</v>
      </c>
      <c r="I36" s="70">
        <v>71</v>
      </c>
      <c r="J36" s="69">
        <f>H36+I36</f>
        <v>93</v>
      </c>
      <c r="K36" s="84"/>
      <c r="L36" s="84"/>
      <c r="M36" s="83">
        <f t="shared" si="5"/>
        <v>0</v>
      </c>
      <c r="N36" s="84"/>
    </row>
    <row r="37" spans="2:14" ht="15" customHeight="1">
      <c r="B37" s="247" t="s">
        <v>19</v>
      </c>
      <c r="C37" s="248"/>
      <c r="D37" s="248"/>
      <c r="E37" s="248"/>
      <c r="F37" s="81">
        <f t="shared" ref="F37:N37" si="7">SUM(F24:F36)</f>
        <v>502</v>
      </c>
      <c r="G37" s="69">
        <f t="shared" si="7"/>
        <v>57</v>
      </c>
      <c r="H37" s="85">
        <f t="shared" si="7"/>
        <v>559</v>
      </c>
      <c r="I37" s="86">
        <f t="shared" si="7"/>
        <v>71</v>
      </c>
      <c r="J37" s="80">
        <f t="shared" si="7"/>
        <v>630</v>
      </c>
      <c r="K37" s="81">
        <f t="shared" si="7"/>
        <v>312</v>
      </c>
      <c r="L37" s="69">
        <f t="shared" si="7"/>
        <v>47</v>
      </c>
      <c r="M37" s="80">
        <f t="shared" si="7"/>
        <v>359</v>
      </c>
      <c r="N37" s="81">
        <f t="shared" si="7"/>
        <v>60</v>
      </c>
    </row>
    <row r="38" spans="2:14">
      <c r="B38" s="79"/>
      <c r="C38" s="79"/>
      <c r="D38" s="87"/>
      <c r="E38" s="75">
        <v>13</v>
      </c>
      <c r="F38" s="70">
        <v>3</v>
      </c>
      <c r="G38" s="70"/>
      <c r="H38" s="69">
        <f t="shared" si="6"/>
        <v>3</v>
      </c>
      <c r="I38" s="70"/>
      <c r="J38" s="69">
        <f t="shared" si="2"/>
        <v>3</v>
      </c>
      <c r="K38" s="84">
        <v>1</v>
      </c>
      <c r="L38" s="84"/>
      <c r="M38" s="83">
        <f>K38+L38</f>
        <v>1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/>
      <c r="G39" s="70"/>
      <c r="H39" s="69">
        <f t="shared" si="6"/>
        <v>0</v>
      </c>
      <c r="I39" s="70"/>
      <c r="J39" s="69">
        <f t="shared" si="2"/>
        <v>0</v>
      </c>
      <c r="K39" s="84"/>
      <c r="L39" s="84"/>
      <c r="M39" s="83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75">
        <v>11</v>
      </c>
      <c r="F40" s="70"/>
      <c r="G40" s="70"/>
      <c r="H40" s="69">
        <f t="shared" si="6"/>
        <v>0</v>
      </c>
      <c r="I40" s="70"/>
      <c r="J40" s="69">
        <f t="shared" si="2"/>
        <v>0</v>
      </c>
      <c r="K40" s="84"/>
      <c r="L40" s="84"/>
      <c r="M40" s="83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75">
        <v>10</v>
      </c>
      <c r="F41" s="70"/>
      <c r="G41" s="70"/>
      <c r="H41" s="69">
        <f t="shared" si="6"/>
        <v>0</v>
      </c>
      <c r="I41" s="70"/>
      <c r="J41" s="69">
        <f t="shared" si="2"/>
        <v>0</v>
      </c>
      <c r="K41" s="84"/>
      <c r="L41" s="84"/>
      <c r="M41" s="83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75">
        <v>9</v>
      </c>
      <c r="F42" s="70"/>
      <c r="G42" s="70"/>
      <c r="H42" s="69">
        <f t="shared" si="6"/>
        <v>0</v>
      </c>
      <c r="I42" s="70"/>
      <c r="J42" s="69">
        <f t="shared" si="2"/>
        <v>0</v>
      </c>
      <c r="K42" s="84"/>
      <c r="L42" s="84"/>
      <c r="M42" s="83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/>
      <c r="G43" s="70"/>
      <c r="H43" s="69">
        <f t="shared" si="6"/>
        <v>0</v>
      </c>
      <c r="I43" s="70"/>
      <c r="J43" s="69">
        <f t="shared" si="2"/>
        <v>0</v>
      </c>
      <c r="K43" s="84"/>
      <c r="L43" s="84"/>
      <c r="M43" s="83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75">
        <v>7</v>
      </c>
      <c r="F44" s="70"/>
      <c r="G44" s="70"/>
      <c r="H44" s="69">
        <f t="shared" si="6"/>
        <v>0</v>
      </c>
      <c r="I44" s="70"/>
      <c r="J44" s="69">
        <f t="shared" si="2"/>
        <v>0</v>
      </c>
      <c r="K44" s="84"/>
      <c r="L44" s="84"/>
      <c r="M44" s="83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75">
        <v>6</v>
      </c>
      <c r="F45" s="70"/>
      <c r="G45" s="70"/>
      <c r="H45" s="69">
        <f t="shared" si="6"/>
        <v>0</v>
      </c>
      <c r="I45" s="70"/>
      <c r="J45" s="69">
        <f t="shared" si="2"/>
        <v>0</v>
      </c>
      <c r="K45" s="84"/>
      <c r="L45" s="84"/>
      <c r="M45" s="83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75">
        <v>5</v>
      </c>
      <c r="F46" s="70"/>
      <c r="G46" s="70"/>
      <c r="H46" s="69">
        <f t="shared" si="6"/>
        <v>0</v>
      </c>
      <c r="I46" s="70"/>
      <c r="J46" s="69">
        <f t="shared" si="2"/>
        <v>0</v>
      </c>
      <c r="K46" s="84"/>
      <c r="L46" s="84"/>
      <c r="M46" s="83">
        <f t="shared" si="8"/>
        <v>0</v>
      </c>
      <c r="N46" s="84"/>
    </row>
    <row r="47" spans="2:14">
      <c r="B47" s="73"/>
      <c r="C47" s="73"/>
      <c r="D47" s="82" t="s">
        <v>7</v>
      </c>
      <c r="E47" s="75">
        <v>4</v>
      </c>
      <c r="F47" s="70"/>
      <c r="G47" s="70"/>
      <c r="H47" s="69">
        <f t="shared" si="6"/>
        <v>0</v>
      </c>
      <c r="I47" s="70"/>
      <c r="J47" s="69">
        <f t="shared" si="2"/>
        <v>0</v>
      </c>
      <c r="K47" s="84"/>
      <c r="L47" s="84"/>
      <c r="M47" s="83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75">
        <v>3</v>
      </c>
      <c r="F48" s="70"/>
      <c r="G48" s="70"/>
      <c r="H48" s="69">
        <f t="shared" si="6"/>
        <v>0</v>
      </c>
      <c r="I48" s="70"/>
      <c r="J48" s="69">
        <f t="shared" si="2"/>
        <v>0</v>
      </c>
      <c r="K48" s="84"/>
      <c r="L48" s="84"/>
      <c r="M48" s="83">
        <f t="shared" si="8"/>
        <v>0</v>
      </c>
      <c r="N48" s="84"/>
    </row>
    <row r="49" spans="2:14">
      <c r="B49" s="73"/>
      <c r="C49" s="73"/>
      <c r="D49" s="82" t="s">
        <v>3</v>
      </c>
      <c r="E49" s="75">
        <v>2</v>
      </c>
      <c r="F49" s="70"/>
      <c r="G49" s="70"/>
      <c r="H49" s="69">
        <f t="shared" si="6"/>
        <v>0</v>
      </c>
      <c r="I49" s="70"/>
      <c r="J49" s="69">
        <f t="shared" si="2"/>
        <v>0</v>
      </c>
      <c r="K49" s="84"/>
      <c r="L49" s="84"/>
      <c r="M49" s="83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99">
        <f t="shared" si="6"/>
        <v>0</v>
      </c>
      <c r="I50" s="70">
        <v>2</v>
      </c>
      <c r="J50" s="99">
        <f t="shared" si="2"/>
        <v>2</v>
      </c>
      <c r="K50" s="84"/>
      <c r="L50" s="84"/>
      <c r="M50" s="100">
        <f t="shared" si="8"/>
        <v>0</v>
      </c>
      <c r="N50" s="84"/>
    </row>
    <row r="51" spans="2:14" ht="15" customHeight="1">
      <c r="B51" s="268" t="s">
        <v>20</v>
      </c>
      <c r="C51" s="268"/>
      <c r="D51" s="268"/>
      <c r="E51" s="268"/>
      <c r="F51" s="69">
        <f t="shared" ref="F51:N51" si="9">SUM(F38:F50)</f>
        <v>3</v>
      </c>
      <c r="G51" s="69">
        <f t="shared" si="9"/>
        <v>0</v>
      </c>
      <c r="H51" s="69">
        <f t="shared" si="9"/>
        <v>3</v>
      </c>
      <c r="I51" s="69">
        <f t="shared" si="9"/>
        <v>2</v>
      </c>
      <c r="J51" s="69">
        <f t="shared" si="9"/>
        <v>5</v>
      </c>
      <c r="K51" s="69">
        <f t="shared" si="9"/>
        <v>1</v>
      </c>
      <c r="L51" s="69">
        <f t="shared" si="9"/>
        <v>0</v>
      </c>
      <c r="M51" s="69">
        <f t="shared" si="9"/>
        <v>1</v>
      </c>
      <c r="N51" s="69">
        <f t="shared" si="9"/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>
        <v>1</v>
      </c>
      <c r="M52" s="70">
        <v>1</v>
      </c>
      <c r="N52" s="70">
        <v>1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901</v>
      </c>
      <c r="G53" s="90">
        <f t="shared" ref="G53:J53" si="10">+G23+G37+G51+G52</f>
        <v>89</v>
      </c>
      <c r="H53" s="90">
        <f t="shared" si="10"/>
        <v>990</v>
      </c>
      <c r="I53" s="90">
        <f t="shared" si="10"/>
        <v>119</v>
      </c>
      <c r="J53" s="90">
        <f t="shared" si="10"/>
        <v>1109</v>
      </c>
      <c r="K53" s="90">
        <f>+K23+K37+K51+K52</f>
        <v>678</v>
      </c>
      <c r="L53" s="90">
        <f t="shared" ref="L53:N53" si="11">+L23+L37+L51+L52</f>
        <v>86</v>
      </c>
      <c r="M53" s="90">
        <f t="shared" si="11"/>
        <v>764</v>
      </c>
      <c r="N53" s="90">
        <f t="shared" si="11"/>
        <v>104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70">
        <v>147</v>
      </c>
      <c r="G10" s="70">
        <v>0</v>
      </c>
      <c r="H10" s="69">
        <f>F10+G10</f>
        <v>147</v>
      </c>
      <c r="I10" s="70">
        <v>0</v>
      </c>
      <c r="J10" s="69">
        <f>H10+I10</f>
        <v>147</v>
      </c>
      <c r="K10" s="84">
        <v>190</v>
      </c>
      <c r="L10" s="84">
        <v>36</v>
      </c>
      <c r="M10" s="72">
        <f t="shared" ref="M10:M12" si="0">K10+L10</f>
        <v>226</v>
      </c>
      <c r="N10" s="84">
        <v>39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7</v>
      </c>
      <c r="G11" s="70">
        <v>0</v>
      </c>
      <c r="H11" s="69">
        <f t="shared" ref="H11:H22" si="1">F11+G11</f>
        <v>7</v>
      </c>
      <c r="I11" s="70">
        <v>0</v>
      </c>
      <c r="J11" s="69">
        <f t="shared" ref="J11:J50" si="2">H11+I11</f>
        <v>7</v>
      </c>
      <c r="K11" s="84">
        <v>3</v>
      </c>
      <c r="L11" s="84">
        <v>0</v>
      </c>
      <c r="M11" s="72">
        <f t="shared" si="0"/>
        <v>3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12</v>
      </c>
      <c r="G12" s="70">
        <v>0</v>
      </c>
      <c r="H12" s="69">
        <f t="shared" si="1"/>
        <v>12</v>
      </c>
      <c r="I12" s="70">
        <v>0</v>
      </c>
      <c r="J12" s="69">
        <f t="shared" si="2"/>
        <v>12</v>
      </c>
      <c r="K12" s="84">
        <v>3</v>
      </c>
      <c r="L12" s="84">
        <v>0</v>
      </c>
      <c r="M12" s="72">
        <f t="shared" si="0"/>
        <v>3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15</v>
      </c>
      <c r="G13" s="70">
        <v>0</v>
      </c>
      <c r="H13" s="69">
        <f t="shared" si="1"/>
        <v>15</v>
      </c>
      <c r="I13" s="70">
        <v>0</v>
      </c>
      <c r="J13" s="69">
        <f t="shared" si="2"/>
        <v>15</v>
      </c>
      <c r="K13" s="84">
        <v>2</v>
      </c>
      <c r="L13" s="84">
        <v>0</v>
      </c>
      <c r="M13" s="72">
        <f>K13+L13</f>
        <v>2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21</v>
      </c>
      <c r="G14" s="70">
        <v>0</v>
      </c>
      <c r="H14" s="69">
        <f t="shared" si="1"/>
        <v>21</v>
      </c>
      <c r="I14" s="70">
        <v>0</v>
      </c>
      <c r="J14" s="69">
        <f t="shared" si="2"/>
        <v>21</v>
      </c>
      <c r="K14" s="84">
        <v>0</v>
      </c>
      <c r="L14" s="84">
        <v>0</v>
      </c>
      <c r="M14" s="72">
        <f t="shared" ref="M14:M22" si="3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17</v>
      </c>
      <c r="G15" s="70">
        <v>0</v>
      </c>
      <c r="H15" s="69">
        <f t="shared" si="1"/>
        <v>17</v>
      </c>
      <c r="I15" s="70">
        <v>0</v>
      </c>
      <c r="J15" s="69">
        <f t="shared" si="2"/>
        <v>17</v>
      </c>
      <c r="K15" s="84">
        <v>0</v>
      </c>
      <c r="L15" s="84">
        <v>0</v>
      </c>
      <c r="M15" s="72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3</v>
      </c>
      <c r="G16" s="70">
        <v>0</v>
      </c>
      <c r="H16" s="69">
        <f t="shared" si="1"/>
        <v>3</v>
      </c>
      <c r="I16" s="70">
        <v>0</v>
      </c>
      <c r="J16" s="69">
        <f t="shared" si="2"/>
        <v>3</v>
      </c>
      <c r="K16" s="84">
        <v>0</v>
      </c>
      <c r="L16" s="84">
        <v>0</v>
      </c>
      <c r="M16" s="72">
        <f t="shared" si="3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21</v>
      </c>
      <c r="G17" s="70">
        <v>0</v>
      </c>
      <c r="H17" s="69">
        <f t="shared" si="1"/>
        <v>21</v>
      </c>
      <c r="I17" s="70">
        <v>0</v>
      </c>
      <c r="J17" s="69">
        <f t="shared" si="2"/>
        <v>21</v>
      </c>
      <c r="K17" s="84">
        <v>1</v>
      </c>
      <c r="L17" s="84">
        <v>0</v>
      </c>
      <c r="M17" s="72">
        <f t="shared" si="3"/>
        <v>1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5</v>
      </c>
      <c r="G18" s="70">
        <v>0</v>
      </c>
      <c r="H18" s="69">
        <f t="shared" si="1"/>
        <v>5</v>
      </c>
      <c r="I18" s="70">
        <v>0</v>
      </c>
      <c r="J18" s="69">
        <f t="shared" si="2"/>
        <v>5</v>
      </c>
      <c r="K18" s="84">
        <v>2</v>
      </c>
      <c r="L18" s="84">
        <v>0</v>
      </c>
      <c r="M18" s="72">
        <f t="shared" si="3"/>
        <v>2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0</v>
      </c>
      <c r="G19" s="70">
        <v>5</v>
      </c>
      <c r="H19" s="69">
        <f t="shared" si="1"/>
        <v>5</v>
      </c>
      <c r="I19" s="70">
        <v>0</v>
      </c>
      <c r="J19" s="69">
        <f t="shared" si="2"/>
        <v>5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2</v>
      </c>
      <c r="H20" s="69">
        <f t="shared" si="1"/>
        <v>2</v>
      </c>
      <c r="I20" s="70">
        <v>0</v>
      </c>
      <c r="J20" s="69">
        <f t="shared" si="2"/>
        <v>2</v>
      </c>
      <c r="K20" s="84">
        <v>0</v>
      </c>
      <c r="L20" s="84">
        <v>0</v>
      </c>
      <c r="M20" s="72">
        <f t="shared" si="3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20</v>
      </c>
      <c r="H21" s="69">
        <f t="shared" si="1"/>
        <v>20</v>
      </c>
      <c r="I21" s="70">
        <v>0</v>
      </c>
      <c r="J21" s="69">
        <f t="shared" si="2"/>
        <v>20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38</v>
      </c>
      <c r="H22" s="69">
        <f t="shared" si="1"/>
        <v>38</v>
      </c>
      <c r="I22" s="70">
        <v>15</v>
      </c>
      <c r="J22" s="69">
        <f t="shared" si="2"/>
        <v>53</v>
      </c>
      <c r="K22" s="84">
        <v>0</v>
      </c>
      <c r="L22" s="84">
        <v>1</v>
      </c>
      <c r="M22" s="72">
        <f t="shared" si="3"/>
        <v>1</v>
      </c>
      <c r="N22" s="84">
        <v>1</v>
      </c>
    </row>
    <row r="23" spans="2:14" ht="15" customHeight="1">
      <c r="B23" s="247" t="s">
        <v>18</v>
      </c>
      <c r="C23" s="248"/>
      <c r="D23" s="248"/>
      <c r="E23" s="249"/>
      <c r="F23" s="69">
        <f>SUM(F10:F22)</f>
        <v>248</v>
      </c>
      <c r="G23" s="69">
        <f>SUM(G10:G22)</f>
        <v>65</v>
      </c>
      <c r="H23" s="80">
        <f>SUM(H10:H22)</f>
        <v>313</v>
      </c>
      <c r="I23" s="69">
        <f t="shared" ref="I23:N23" si="4">SUM(I10:I22)</f>
        <v>15</v>
      </c>
      <c r="J23" s="80">
        <f>SUM(J10:J22)</f>
        <v>328</v>
      </c>
      <c r="K23" s="81">
        <f>SUM(K10:K22)</f>
        <v>201</v>
      </c>
      <c r="L23" s="81">
        <f>SUM(L10:L22)</f>
        <v>37</v>
      </c>
      <c r="M23" s="69">
        <f t="shared" si="4"/>
        <v>238</v>
      </c>
      <c r="N23" s="69">
        <f t="shared" si="4"/>
        <v>40</v>
      </c>
    </row>
    <row r="24" spans="2:14">
      <c r="B24" s="73"/>
      <c r="C24" s="73"/>
      <c r="D24" s="82"/>
      <c r="E24" s="78">
        <v>13</v>
      </c>
      <c r="F24" s="70">
        <v>329</v>
      </c>
      <c r="G24" s="70">
        <v>0</v>
      </c>
      <c r="H24" s="69">
        <f>F24+G24</f>
        <v>329</v>
      </c>
      <c r="I24" s="70">
        <v>0</v>
      </c>
      <c r="J24" s="69">
        <f t="shared" si="2"/>
        <v>329</v>
      </c>
      <c r="K24" s="84">
        <v>338</v>
      </c>
      <c r="L24" s="84">
        <v>87</v>
      </c>
      <c r="M24" s="83">
        <f t="shared" ref="M24:M36" si="5">K24+L24</f>
        <v>425</v>
      </c>
      <c r="N24" s="84">
        <v>115</v>
      </c>
    </row>
    <row r="25" spans="2:14">
      <c r="B25" s="73"/>
      <c r="C25" s="73" t="s">
        <v>0</v>
      </c>
      <c r="D25" s="82"/>
      <c r="E25" s="75">
        <v>12</v>
      </c>
      <c r="F25" s="70">
        <v>4</v>
      </c>
      <c r="G25" s="70">
        <v>0</v>
      </c>
      <c r="H25" s="69">
        <f t="shared" ref="H25:H50" si="6">F25+G25</f>
        <v>4</v>
      </c>
      <c r="I25" s="70">
        <v>0</v>
      </c>
      <c r="J25" s="69">
        <f t="shared" si="2"/>
        <v>4</v>
      </c>
      <c r="K25" s="84">
        <v>0</v>
      </c>
      <c r="L25" s="84">
        <v>2</v>
      </c>
      <c r="M25" s="83">
        <f t="shared" si="5"/>
        <v>2</v>
      </c>
      <c r="N25" s="84">
        <v>2</v>
      </c>
    </row>
    <row r="26" spans="2:14">
      <c r="B26" s="73" t="s">
        <v>7</v>
      </c>
      <c r="C26" s="78"/>
      <c r="D26" s="82"/>
      <c r="E26" s="75">
        <v>11</v>
      </c>
      <c r="F26" s="70">
        <v>21</v>
      </c>
      <c r="G26" s="70">
        <v>0</v>
      </c>
      <c r="H26" s="69">
        <f t="shared" si="6"/>
        <v>21</v>
      </c>
      <c r="I26" s="70">
        <v>0</v>
      </c>
      <c r="J26" s="69">
        <f t="shared" si="2"/>
        <v>21</v>
      </c>
      <c r="K26" s="84">
        <v>1</v>
      </c>
      <c r="L26" s="84">
        <v>0</v>
      </c>
      <c r="M26" s="83">
        <f t="shared" si="5"/>
        <v>1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21</v>
      </c>
      <c r="G27" s="70">
        <v>0</v>
      </c>
      <c r="H27" s="69">
        <f t="shared" si="6"/>
        <v>21</v>
      </c>
      <c r="I27" s="70">
        <v>0</v>
      </c>
      <c r="J27" s="69">
        <f t="shared" si="2"/>
        <v>21</v>
      </c>
      <c r="K27" s="84">
        <v>0</v>
      </c>
      <c r="L27" s="84">
        <v>1</v>
      </c>
      <c r="M27" s="83">
        <f t="shared" si="5"/>
        <v>1</v>
      </c>
      <c r="N27" s="84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40</v>
      </c>
      <c r="G28" s="70">
        <v>0</v>
      </c>
      <c r="H28" s="69">
        <f t="shared" si="6"/>
        <v>40</v>
      </c>
      <c r="I28" s="70">
        <v>0</v>
      </c>
      <c r="J28" s="69">
        <f t="shared" si="2"/>
        <v>40</v>
      </c>
      <c r="K28" s="84">
        <v>1</v>
      </c>
      <c r="L28" s="84">
        <v>1</v>
      </c>
      <c r="M28" s="83">
        <f t="shared" si="5"/>
        <v>2</v>
      </c>
      <c r="N28" s="84">
        <v>3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39</v>
      </c>
      <c r="G29" s="70">
        <v>0</v>
      </c>
      <c r="H29" s="69">
        <f t="shared" si="6"/>
        <v>39</v>
      </c>
      <c r="I29" s="70">
        <v>0</v>
      </c>
      <c r="J29" s="69">
        <f t="shared" si="2"/>
        <v>39</v>
      </c>
      <c r="K29" s="84">
        <v>1</v>
      </c>
      <c r="L29" s="84">
        <v>0</v>
      </c>
      <c r="M29" s="83">
        <f t="shared" si="5"/>
        <v>1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1</v>
      </c>
      <c r="G30" s="70">
        <v>0</v>
      </c>
      <c r="H30" s="69">
        <f t="shared" si="6"/>
        <v>1</v>
      </c>
      <c r="I30" s="70">
        <v>0</v>
      </c>
      <c r="J30" s="69">
        <f t="shared" si="2"/>
        <v>1</v>
      </c>
      <c r="K30" s="84">
        <v>0</v>
      </c>
      <c r="L30" s="84">
        <v>0</v>
      </c>
      <c r="M30" s="83">
        <f t="shared" si="5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20</v>
      </c>
      <c r="G31" s="70">
        <v>0</v>
      </c>
      <c r="H31" s="69">
        <f t="shared" si="6"/>
        <v>20</v>
      </c>
      <c r="I31" s="70">
        <v>0</v>
      </c>
      <c r="J31" s="69">
        <f t="shared" si="2"/>
        <v>20</v>
      </c>
      <c r="K31" s="84">
        <v>0</v>
      </c>
      <c r="L31" s="84">
        <v>1</v>
      </c>
      <c r="M31" s="83">
        <f t="shared" si="5"/>
        <v>1</v>
      </c>
      <c r="N31" s="84">
        <v>1</v>
      </c>
    </row>
    <row r="32" spans="2:14">
      <c r="B32" s="73" t="s">
        <v>9</v>
      </c>
      <c r="C32" s="79"/>
      <c r="D32" s="82"/>
      <c r="E32" s="75">
        <v>5</v>
      </c>
      <c r="F32" s="70">
        <v>5</v>
      </c>
      <c r="G32" s="70">
        <v>0</v>
      </c>
      <c r="H32" s="69">
        <f t="shared" si="6"/>
        <v>5</v>
      </c>
      <c r="I32" s="70">
        <v>0</v>
      </c>
      <c r="J32" s="69">
        <f t="shared" si="2"/>
        <v>5</v>
      </c>
      <c r="K32" s="84">
        <v>0</v>
      </c>
      <c r="L32" s="84">
        <v>0</v>
      </c>
      <c r="M32" s="83">
        <f t="shared" si="5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0</v>
      </c>
      <c r="G33" s="70">
        <v>4</v>
      </c>
      <c r="H33" s="69">
        <f t="shared" si="6"/>
        <v>4</v>
      </c>
      <c r="I33" s="70">
        <v>0</v>
      </c>
      <c r="J33" s="69">
        <f t="shared" si="2"/>
        <v>4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9</v>
      </c>
      <c r="H34" s="69">
        <f t="shared" si="6"/>
        <v>9</v>
      </c>
      <c r="I34" s="70">
        <v>0</v>
      </c>
      <c r="J34" s="69">
        <f t="shared" si="2"/>
        <v>9</v>
      </c>
      <c r="K34" s="84">
        <v>0</v>
      </c>
      <c r="L34" s="84">
        <v>1</v>
      </c>
      <c r="M34" s="83">
        <f t="shared" si="5"/>
        <v>1</v>
      </c>
      <c r="N34" s="84">
        <v>1</v>
      </c>
    </row>
    <row r="35" spans="2:14">
      <c r="B35" s="73"/>
      <c r="C35" s="73"/>
      <c r="D35" s="82"/>
      <c r="E35" s="75">
        <v>2</v>
      </c>
      <c r="F35" s="70">
        <v>0</v>
      </c>
      <c r="G35" s="70">
        <v>36</v>
      </c>
      <c r="H35" s="69">
        <f t="shared" si="6"/>
        <v>36</v>
      </c>
      <c r="I35" s="70">
        <v>0</v>
      </c>
      <c r="J35" s="69">
        <f t="shared" si="2"/>
        <v>36</v>
      </c>
      <c r="K35" s="84">
        <v>0</v>
      </c>
      <c r="L35" s="84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64</v>
      </c>
      <c r="H36" s="69">
        <f t="shared" si="6"/>
        <v>64</v>
      </c>
      <c r="I36" s="70">
        <v>118</v>
      </c>
      <c r="J36" s="69">
        <f>H36+I36</f>
        <v>182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81">
        <f t="shared" ref="F37:N37" si="7">SUM(F24:F36)</f>
        <v>480</v>
      </c>
      <c r="G37" s="69">
        <f t="shared" si="7"/>
        <v>113</v>
      </c>
      <c r="H37" s="85">
        <f t="shared" si="7"/>
        <v>593</v>
      </c>
      <c r="I37" s="86">
        <f t="shared" si="7"/>
        <v>118</v>
      </c>
      <c r="J37" s="80">
        <f t="shared" si="7"/>
        <v>711</v>
      </c>
      <c r="K37" s="81">
        <f t="shared" si="7"/>
        <v>341</v>
      </c>
      <c r="L37" s="69">
        <f t="shared" si="7"/>
        <v>93</v>
      </c>
      <c r="M37" s="80">
        <f t="shared" si="7"/>
        <v>434</v>
      </c>
      <c r="N37" s="81">
        <f t="shared" si="7"/>
        <v>123</v>
      </c>
    </row>
    <row r="38" spans="2:14">
      <c r="B38" s="79"/>
      <c r="C38" s="79"/>
      <c r="D38" s="87"/>
      <c r="E38" s="75">
        <v>13</v>
      </c>
      <c r="F38" s="70">
        <v>7</v>
      </c>
      <c r="G38" s="70">
        <v>0</v>
      </c>
      <c r="H38" s="69">
        <f t="shared" si="6"/>
        <v>7</v>
      </c>
      <c r="I38" s="70">
        <v>0</v>
      </c>
      <c r="J38" s="69">
        <f t="shared" si="2"/>
        <v>7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9">
        <f t="shared" si="6"/>
        <v>0</v>
      </c>
      <c r="I50" s="70">
        <v>3</v>
      </c>
      <c r="J50" s="99">
        <f t="shared" si="2"/>
        <v>3</v>
      </c>
      <c r="K50" s="84">
        <v>0</v>
      </c>
      <c r="L50" s="84">
        <v>0</v>
      </c>
      <c r="M50" s="100">
        <f t="shared" si="8"/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69">
        <f t="shared" ref="F51:N51" si="9">SUM(F38:F50)</f>
        <v>7</v>
      </c>
      <c r="G51" s="69">
        <f t="shared" si="9"/>
        <v>0</v>
      </c>
      <c r="H51" s="69">
        <f t="shared" si="9"/>
        <v>7</v>
      </c>
      <c r="I51" s="69">
        <f t="shared" si="9"/>
        <v>3</v>
      </c>
      <c r="J51" s="69">
        <f t="shared" si="9"/>
        <v>10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735</v>
      </c>
      <c r="G53" s="90">
        <f t="shared" ref="G53:J53" si="10">+G23+G37+G51+G52</f>
        <v>178</v>
      </c>
      <c r="H53" s="90">
        <f t="shared" si="10"/>
        <v>913</v>
      </c>
      <c r="I53" s="90">
        <f t="shared" si="10"/>
        <v>136</v>
      </c>
      <c r="J53" s="90">
        <f t="shared" si="10"/>
        <v>1049</v>
      </c>
      <c r="K53" s="90">
        <f>+K23+K37+K51+K52</f>
        <v>542</v>
      </c>
      <c r="L53" s="90">
        <f t="shared" ref="L53:N53" si="11">+L23+L37+L51+L52</f>
        <v>130</v>
      </c>
      <c r="M53" s="90">
        <f t="shared" si="11"/>
        <v>672</v>
      </c>
      <c r="N53" s="90">
        <f t="shared" si="11"/>
        <v>163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68">
        <v>255</v>
      </c>
      <c r="G10" s="68">
        <v>0</v>
      </c>
      <c r="H10" s="69">
        <v>255</v>
      </c>
      <c r="I10" s="70">
        <v>0</v>
      </c>
      <c r="J10" s="69">
        <v>255</v>
      </c>
      <c r="K10" s="71">
        <v>358</v>
      </c>
      <c r="L10" s="71">
        <v>30</v>
      </c>
      <c r="M10" s="72">
        <v>388</v>
      </c>
      <c r="N10" s="71">
        <v>34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17</v>
      </c>
      <c r="G11" s="68">
        <v>0</v>
      </c>
      <c r="H11" s="69">
        <v>17</v>
      </c>
      <c r="I11" s="70">
        <v>0</v>
      </c>
      <c r="J11" s="69">
        <v>17</v>
      </c>
      <c r="K11" s="71">
        <v>1</v>
      </c>
      <c r="L11" s="71">
        <v>0</v>
      </c>
      <c r="M11" s="72">
        <v>1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22</v>
      </c>
      <c r="G12" s="68">
        <v>0</v>
      </c>
      <c r="H12" s="69">
        <v>22</v>
      </c>
      <c r="I12" s="70">
        <v>0</v>
      </c>
      <c r="J12" s="69">
        <v>22</v>
      </c>
      <c r="K12" s="71">
        <v>1</v>
      </c>
      <c r="L12" s="71">
        <v>0</v>
      </c>
      <c r="M12" s="72">
        <v>1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52</v>
      </c>
      <c r="G13" s="68">
        <v>0</v>
      </c>
      <c r="H13" s="69">
        <v>52</v>
      </c>
      <c r="I13" s="70">
        <v>0</v>
      </c>
      <c r="J13" s="69">
        <v>52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68</v>
      </c>
      <c r="G14" s="68">
        <v>0</v>
      </c>
      <c r="H14" s="69">
        <v>68</v>
      </c>
      <c r="I14" s="70">
        <v>0</v>
      </c>
      <c r="J14" s="69">
        <v>68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38</v>
      </c>
      <c r="G15" s="68">
        <v>0</v>
      </c>
      <c r="H15" s="69">
        <v>38</v>
      </c>
      <c r="I15" s="70">
        <v>0</v>
      </c>
      <c r="J15" s="69">
        <v>38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24</v>
      </c>
      <c r="G16" s="68">
        <v>0</v>
      </c>
      <c r="H16" s="69">
        <v>24</v>
      </c>
      <c r="I16" s="70">
        <v>0</v>
      </c>
      <c r="J16" s="69">
        <v>24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3</v>
      </c>
      <c r="G17" s="68">
        <v>0</v>
      </c>
      <c r="H17" s="69">
        <v>3</v>
      </c>
      <c r="I17" s="70">
        <v>0</v>
      </c>
      <c r="J17" s="69">
        <v>3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25</v>
      </c>
      <c r="G18" s="68">
        <v>0</v>
      </c>
      <c r="H18" s="69">
        <v>25</v>
      </c>
      <c r="I18" s="70">
        <v>0</v>
      </c>
      <c r="J18" s="69">
        <v>25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7</v>
      </c>
      <c r="G19" s="68">
        <v>0</v>
      </c>
      <c r="H19" s="69">
        <v>7</v>
      </c>
      <c r="I19" s="70">
        <v>0</v>
      </c>
      <c r="J19" s="69">
        <v>7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5</v>
      </c>
      <c r="H20" s="69">
        <v>5</v>
      </c>
      <c r="I20" s="70">
        <v>0</v>
      </c>
      <c r="J20" s="69">
        <v>5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17</v>
      </c>
      <c r="H21" s="69">
        <v>17</v>
      </c>
      <c r="I21" s="70">
        <v>0</v>
      </c>
      <c r="J21" s="69">
        <v>17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17</v>
      </c>
      <c r="H22" s="69">
        <v>17</v>
      </c>
      <c r="I22" s="70">
        <v>58</v>
      </c>
      <c r="J22" s="69">
        <v>75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247" t="s">
        <v>18</v>
      </c>
      <c r="C23" s="248"/>
      <c r="D23" s="248"/>
      <c r="E23" s="249"/>
      <c r="F23" s="69">
        <v>511</v>
      </c>
      <c r="G23" s="69">
        <v>39</v>
      </c>
      <c r="H23" s="80">
        <v>550</v>
      </c>
      <c r="I23" s="69">
        <v>58</v>
      </c>
      <c r="J23" s="80">
        <v>608</v>
      </c>
      <c r="K23" s="81">
        <v>360</v>
      </c>
      <c r="L23" s="81">
        <v>30</v>
      </c>
      <c r="M23" s="69">
        <v>390</v>
      </c>
      <c r="N23" s="69">
        <v>34</v>
      </c>
    </row>
    <row r="24" spans="2:14">
      <c r="B24" s="73"/>
      <c r="C24" s="73"/>
      <c r="D24" s="82"/>
      <c r="E24" s="78">
        <v>13</v>
      </c>
      <c r="F24" s="68">
        <v>575</v>
      </c>
      <c r="G24" s="68">
        <v>0</v>
      </c>
      <c r="H24" s="69">
        <v>575</v>
      </c>
      <c r="I24" s="70">
        <v>0</v>
      </c>
      <c r="J24" s="69">
        <v>575</v>
      </c>
      <c r="K24" s="71">
        <v>444</v>
      </c>
      <c r="L24" s="71">
        <v>51</v>
      </c>
      <c r="M24" s="83">
        <v>495</v>
      </c>
      <c r="N24" s="84">
        <v>57</v>
      </c>
    </row>
    <row r="25" spans="2:14">
      <c r="B25" s="73"/>
      <c r="C25" s="73" t="s">
        <v>0</v>
      </c>
      <c r="D25" s="82"/>
      <c r="E25" s="75">
        <v>12</v>
      </c>
      <c r="F25" s="68">
        <v>17</v>
      </c>
      <c r="G25" s="68">
        <v>0</v>
      </c>
      <c r="H25" s="69">
        <v>17</v>
      </c>
      <c r="I25" s="70">
        <v>0</v>
      </c>
      <c r="J25" s="69">
        <v>17</v>
      </c>
      <c r="K25" s="71">
        <v>2</v>
      </c>
      <c r="L25" s="71">
        <v>0</v>
      </c>
      <c r="M25" s="83">
        <v>2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34</v>
      </c>
      <c r="G26" s="68">
        <v>0</v>
      </c>
      <c r="H26" s="69">
        <v>34</v>
      </c>
      <c r="I26" s="70">
        <v>0</v>
      </c>
      <c r="J26" s="69">
        <v>34</v>
      </c>
      <c r="K26" s="71">
        <v>1</v>
      </c>
      <c r="L26" s="71">
        <v>0</v>
      </c>
      <c r="M26" s="83">
        <v>1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33</v>
      </c>
      <c r="G27" s="68">
        <v>0</v>
      </c>
      <c r="H27" s="69">
        <v>33</v>
      </c>
      <c r="I27" s="70">
        <v>0</v>
      </c>
      <c r="J27" s="69">
        <v>33</v>
      </c>
      <c r="K27" s="71">
        <v>1</v>
      </c>
      <c r="L27" s="71">
        <v>2</v>
      </c>
      <c r="M27" s="83">
        <v>3</v>
      </c>
      <c r="N27" s="84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49</v>
      </c>
      <c r="G28" s="68">
        <v>0</v>
      </c>
      <c r="H28" s="69">
        <v>49</v>
      </c>
      <c r="I28" s="70">
        <v>0</v>
      </c>
      <c r="J28" s="69">
        <v>49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50</v>
      </c>
      <c r="G29" s="68">
        <v>0</v>
      </c>
      <c r="H29" s="69">
        <v>50</v>
      </c>
      <c r="I29" s="70">
        <v>0</v>
      </c>
      <c r="J29" s="69">
        <v>50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33</v>
      </c>
      <c r="G30" s="68">
        <v>0</v>
      </c>
      <c r="H30" s="69">
        <v>33</v>
      </c>
      <c r="I30" s="70">
        <v>0</v>
      </c>
      <c r="J30" s="69">
        <v>33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8</v>
      </c>
      <c r="G31" s="68">
        <v>0</v>
      </c>
      <c r="H31" s="69">
        <v>8</v>
      </c>
      <c r="I31" s="70">
        <v>0</v>
      </c>
      <c r="J31" s="69">
        <v>8</v>
      </c>
      <c r="K31" s="71">
        <v>1</v>
      </c>
      <c r="L31" s="71">
        <v>0</v>
      </c>
      <c r="M31" s="83">
        <v>1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22</v>
      </c>
      <c r="G32" s="68">
        <v>0</v>
      </c>
      <c r="H32" s="69">
        <v>22</v>
      </c>
      <c r="I32" s="70">
        <v>0</v>
      </c>
      <c r="J32" s="69">
        <v>22</v>
      </c>
      <c r="K32" s="71">
        <v>0</v>
      </c>
      <c r="L32" s="71">
        <v>1</v>
      </c>
      <c r="M32" s="83">
        <v>1</v>
      </c>
      <c r="N32" s="84">
        <v>2</v>
      </c>
    </row>
    <row r="33" spans="2:14">
      <c r="B33" s="73"/>
      <c r="C33" s="73"/>
      <c r="D33" s="82"/>
      <c r="E33" s="75">
        <v>4</v>
      </c>
      <c r="F33" s="68">
        <v>4</v>
      </c>
      <c r="G33" s="68">
        <v>0</v>
      </c>
      <c r="H33" s="69">
        <v>4</v>
      </c>
      <c r="I33" s="70">
        <v>0</v>
      </c>
      <c r="J33" s="69">
        <v>4</v>
      </c>
      <c r="K33" s="71">
        <v>0</v>
      </c>
      <c r="L33" s="71">
        <v>1</v>
      </c>
      <c r="M33" s="83">
        <v>1</v>
      </c>
      <c r="N33" s="84">
        <v>1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4</v>
      </c>
      <c r="H34" s="69">
        <v>4</v>
      </c>
      <c r="I34" s="70">
        <v>0</v>
      </c>
      <c r="J34" s="69">
        <v>4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13</v>
      </c>
      <c r="H35" s="69">
        <v>13</v>
      </c>
      <c r="I35" s="70">
        <v>0</v>
      </c>
      <c r="J35" s="69">
        <v>13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21</v>
      </c>
      <c r="H36" s="69">
        <v>21</v>
      </c>
      <c r="I36" s="70">
        <v>151</v>
      </c>
      <c r="J36" s="69">
        <v>172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81">
        <v>825</v>
      </c>
      <c r="G37" s="69">
        <v>38</v>
      </c>
      <c r="H37" s="85">
        <v>863</v>
      </c>
      <c r="I37" s="86">
        <v>151</v>
      </c>
      <c r="J37" s="80">
        <v>1014</v>
      </c>
      <c r="K37" s="81">
        <v>449</v>
      </c>
      <c r="L37" s="69">
        <v>55</v>
      </c>
      <c r="M37" s="80">
        <v>504</v>
      </c>
      <c r="N37" s="81">
        <v>62</v>
      </c>
    </row>
    <row r="38" spans="2:14">
      <c r="B38" s="79"/>
      <c r="C38" s="79"/>
      <c r="D38" s="87"/>
      <c r="E38" s="75">
        <v>13</v>
      </c>
      <c r="F38" s="70">
        <v>4</v>
      </c>
      <c r="G38" s="70">
        <v>0</v>
      </c>
      <c r="H38" s="69">
        <v>4</v>
      </c>
      <c r="I38" s="70">
        <v>0</v>
      </c>
      <c r="J38" s="69">
        <v>4</v>
      </c>
      <c r="K38" s="84">
        <v>1</v>
      </c>
      <c r="L38" s="84">
        <v>0</v>
      </c>
      <c r="M38" s="83">
        <v>1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2</v>
      </c>
      <c r="J50" s="88">
        <v>2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69">
        <v>4</v>
      </c>
      <c r="G51" s="69">
        <v>0</v>
      </c>
      <c r="H51" s="69">
        <v>4</v>
      </c>
      <c r="I51" s="69">
        <v>2</v>
      </c>
      <c r="J51" s="69">
        <v>6</v>
      </c>
      <c r="K51" s="69">
        <v>1</v>
      </c>
      <c r="L51" s="69">
        <v>0</v>
      </c>
      <c r="M51" s="69">
        <v>1</v>
      </c>
      <c r="N51" s="69">
        <v>0</v>
      </c>
    </row>
    <row r="52" spans="2:14">
      <c r="B52" s="247" t="s">
        <v>34</v>
      </c>
      <c r="C52" s="248"/>
      <c r="D52" s="248"/>
      <c r="E52" s="249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1340</v>
      </c>
      <c r="G53" s="90">
        <f t="shared" ref="G53:J53" si="0">+G23+G37+G51+G52</f>
        <v>77</v>
      </c>
      <c r="H53" s="90">
        <f t="shared" si="0"/>
        <v>1417</v>
      </c>
      <c r="I53" s="90">
        <f t="shared" si="0"/>
        <v>211</v>
      </c>
      <c r="J53" s="90">
        <f t="shared" si="0"/>
        <v>1628</v>
      </c>
      <c r="K53" s="90">
        <f>+K23+K37+K51+K52</f>
        <v>810</v>
      </c>
      <c r="L53" s="90">
        <f t="shared" ref="L53:N53" si="1">+L23+L37+L51+L52</f>
        <v>85</v>
      </c>
      <c r="M53" s="90">
        <f t="shared" si="1"/>
        <v>895</v>
      </c>
      <c r="N53" s="90">
        <f t="shared" si="1"/>
        <v>96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68">
        <v>133</v>
      </c>
      <c r="G10" s="68">
        <v>26</v>
      </c>
      <c r="H10" s="69">
        <v>159</v>
      </c>
      <c r="I10" s="70"/>
      <c r="J10" s="69">
        <v>159</v>
      </c>
      <c r="K10" s="71">
        <v>145</v>
      </c>
      <c r="L10" s="71">
        <v>25</v>
      </c>
      <c r="M10" s="72">
        <v>170</v>
      </c>
      <c r="N10" s="71">
        <v>31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7</v>
      </c>
      <c r="G11" s="68"/>
      <c r="H11" s="69">
        <v>7</v>
      </c>
      <c r="I11" s="70"/>
      <c r="J11" s="69">
        <v>7</v>
      </c>
      <c r="K11" s="71"/>
      <c r="L11" s="71"/>
      <c r="M11" s="72">
        <v>0</v>
      </c>
      <c r="N11" s="71"/>
    </row>
    <row r="12" spans="2:14">
      <c r="B12" s="73" t="s">
        <v>2</v>
      </c>
      <c r="C12" s="76"/>
      <c r="D12" s="77" t="s">
        <v>6</v>
      </c>
      <c r="E12" s="75">
        <v>11</v>
      </c>
      <c r="F12" s="68">
        <v>19</v>
      </c>
      <c r="G12" s="68"/>
      <c r="H12" s="69">
        <v>19</v>
      </c>
      <c r="I12" s="70"/>
      <c r="J12" s="69">
        <v>19</v>
      </c>
      <c r="K12" s="71"/>
      <c r="L12" s="71"/>
      <c r="M12" s="72">
        <v>0</v>
      </c>
      <c r="N12" s="71"/>
    </row>
    <row r="13" spans="2:14">
      <c r="B13" s="73" t="s">
        <v>1</v>
      </c>
      <c r="C13" s="74"/>
      <c r="D13" s="77" t="s">
        <v>10</v>
      </c>
      <c r="E13" s="75">
        <v>10</v>
      </c>
      <c r="F13" s="68">
        <v>20</v>
      </c>
      <c r="G13" s="68"/>
      <c r="H13" s="69">
        <v>20</v>
      </c>
      <c r="I13" s="70"/>
      <c r="J13" s="69">
        <v>20</v>
      </c>
      <c r="K13" s="71"/>
      <c r="L13" s="71"/>
      <c r="M13" s="72">
        <v>0</v>
      </c>
      <c r="N13" s="71"/>
    </row>
    <row r="14" spans="2:14">
      <c r="B14" s="73" t="s">
        <v>3</v>
      </c>
      <c r="C14" s="74"/>
      <c r="D14" s="77" t="s">
        <v>25</v>
      </c>
      <c r="E14" s="75">
        <v>9</v>
      </c>
      <c r="F14" s="68">
        <v>7</v>
      </c>
      <c r="G14" s="68"/>
      <c r="H14" s="69">
        <v>7</v>
      </c>
      <c r="I14" s="70"/>
      <c r="J14" s="69">
        <v>7</v>
      </c>
      <c r="K14" s="71"/>
      <c r="L14" s="71"/>
      <c r="M14" s="72">
        <v>0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7</v>
      </c>
      <c r="G15" s="68"/>
      <c r="H15" s="69">
        <v>7</v>
      </c>
      <c r="I15" s="70"/>
      <c r="J15" s="69">
        <v>7</v>
      </c>
      <c r="K15" s="71"/>
      <c r="L15" s="71"/>
      <c r="M15" s="72">
        <v>0</v>
      </c>
      <c r="N15" s="71"/>
    </row>
    <row r="16" spans="2:14">
      <c r="B16" s="73" t="s">
        <v>6</v>
      </c>
      <c r="C16" s="74"/>
      <c r="D16" s="77" t="s">
        <v>12</v>
      </c>
      <c r="E16" s="75">
        <v>7</v>
      </c>
      <c r="F16" s="68">
        <v>4</v>
      </c>
      <c r="G16" s="68"/>
      <c r="H16" s="69">
        <v>4</v>
      </c>
      <c r="I16" s="70"/>
      <c r="J16" s="69">
        <v>4</v>
      </c>
      <c r="K16" s="71"/>
      <c r="L16" s="71"/>
      <c r="M16" s="72">
        <v>0</v>
      </c>
      <c r="N16" s="71"/>
    </row>
    <row r="17" spans="2:14">
      <c r="B17" s="73" t="s">
        <v>7</v>
      </c>
      <c r="C17" s="76"/>
      <c r="D17" s="77" t="s">
        <v>4</v>
      </c>
      <c r="E17" s="75">
        <v>6</v>
      </c>
      <c r="F17" s="68">
        <v>5</v>
      </c>
      <c r="G17" s="68"/>
      <c r="H17" s="69">
        <v>5</v>
      </c>
      <c r="I17" s="70"/>
      <c r="J17" s="69">
        <v>5</v>
      </c>
      <c r="K17" s="71"/>
      <c r="L17" s="71"/>
      <c r="M17" s="72">
        <v>0</v>
      </c>
      <c r="N17" s="71"/>
    </row>
    <row r="18" spans="2:14">
      <c r="B18" s="73" t="s">
        <v>1</v>
      </c>
      <c r="C18" s="74"/>
      <c r="D18" s="77" t="s">
        <v>9</v>
      </c>
      <c r="E18" s="75">
        <v>5</v>
      </c>
      <c r="F18" s="68">
        <v>1</v>
      </c>
      <c r="G18" s="68"/>
      <c r="H18" s="69">
        <v>1</v>
      </c>
      <c r="I18" s="70"/>
      <c r="J18" s="69">
        <v>1</v>
      </c>
      <c r="K18" s="71"/>
      <c r="L18" s="71"/>
      <c r="M18" s="72">
        <v>0</v>
      </c>
      <c r="N18" s="71"/>
    </row>
    <row r="19" spans="2:14">
      <c r="B19" s="73"/>
      <c r="C19" s="74"/>
      <c r="D19" s="77" t="s">
        <v>12</v>
      </c>
      <c r="E19" s="75">
        <v>4</v>
      </c>
      <c r="F19" s="68"/>
      <c r="G19" s="68"/>
      <c r="H19" s="69">
        <v>0</v>
      </c>
      <c r="I19" s="70"/>
      <c r="J19" s="69">
        <v>0</v>
      </c>
      <c r="K19" s="71"/>
      <c r="L19" s="71"/>
      <c r="M19" s="72">
        <v>0</v>
      </c>
      <c r="N19" s="71"/>
    </row>
    <row r="20" spans="2:14">
      <c r="B20" s="73"/>
      <c r="C20" s="74" t="s">
        <v>1</v>
      </c>
      <c r="D20" s="66"/>
      <c r="E20" s="75">
        <v>3</v>
      </c>
      <c r="F20" s="68"/>
      <c r="G20" s="68"/>
      <c r="H20" s="69">
        <v>0</v>
      </c>
      <c r="I20" s="70"/>
      <c r="J20" s="69">
        <v>0</v>
      </c>
      <c r="K20" s="71"/>
      <c r="L20" s="71">
        <v>1</v>
      </c>
      <c r="M20" s="72">
        <v>1</v>
      </c>
      <c r="N20" s="71">
        <v>1</v>
      </c>
    </row>
    <row r="21" spans="2:14">
      <c r="B21" s="73"/>
      <c r="C21" s="74"/>
      <c r="D21" s="66"/>
      <c r="E21" s="75">
        <v>2</v>
      </c>
      <c r="F21" s="68"/>
      <c r="G21" s="68"/>
      <c r="H21" s="69">
        <v>0</v>
      </c>
      <c r="I21" s="70"/>
      <c r="J21" s="69">
        <v>0</v>
      </c>
      <c r="K21" s="71"/>
      <c r="L21" s="71"/>
      <c r="M21" s="72">
        <v>0</v>
      </c>
      <c r="N21" s="71"/>
    </row>
    <row r="22" spans="2:14">
      <c r="B22" s="78"/>
      <c r="C22" s="76"/>
      <c r="D22" s="66"/>
      <c r="E22" s="79">
        <v>1</v>
      </c>
      <c r="F22" s="68"/>
      <c r="G22" s="68"/>
      <c r="H22" s="69">
        <v>0</v>
      </c>
      <c r="I22" s="70">
        <v>42</v>
      </c>
      <c r="J22" s="69">
        <v>42</v>
      </c>
      <c r="K22" s="71"/>
      <c r="L22" s="71"/>
      <c r="M22" s="72">
        <v>0</v>
      </c>
      <c r="N22" s="71"/>
    </row>
    <row r="23" spans="2:14" ht="15" customHeight="1">
      <c r="B23" s="247" t="s">
        <v>18</v>
      </c>
      <c r="C23" s="248"/>
      <c r="D23" s="248"/>
      <c r="E23" s="249"/>
      <c r="F23" s="69">
        <v>203</v>
      </c>
      <c r="G23" s="69">
        <v>26</v>
      </c>
      <c r="H23" s="80">
        <v>229</v>
      </c>
      <c r="I23" s="69">
        <v>42</v>
      </c>
      <c r="J23" s="80">
        <v>271</v>
      </c>
      <c r="K23" s="81">
        <v>145</v>
      </c>
      <c r="L23" s="81">
        <v>26</v>
      </c>
      <c r="M23" s="69">
        <v>171</v>
      </c>
      <c r="N23" s="69">
        <v>32</v>
      </c>
    </row>
    <row r="24" spans="2:14">
      <c r="B24" s="73"/>
      <c r="C24" s="73"/>
      <c r="D24" s="82"/>
      <c r="E24" s="78">
        <v>13</v>
      </c>
      <c r="F24" s="68">
        <v>423</v>
      </c>
      <c r="G24" s="68">
        <v>125</v>
      </c>
      <c r="H24" s="69">
        <v>548</v>
      </c>
      <c r="I24" s="70"/>
      <c r="J24" s="69">
        <v>548</v>
      </c>
      <c r="K24" s="71">
        <v>252</v>
      </c>
      <c r="L24" s="71">
        <v>48</v>
      </c>
      <c r="M24" s="83">
        <v>300</v>
      </c>
      <c r="N24" s="84">
        <v>60</v>
      </c>
    </row>
    <row r="25" spans="2:14">
      <c r="B25" s="73"/>
      <c r="C25" s="73" t="s">
        <v>0</v>
      </c>
      <c r="D25" s="82"/>
      <c r="E25" s="75">
        <v>12</v>
      </c>
      <c r="F25" s="68">
        <v>16</v>
      </c>
      <c r="G25" s="68"/>
      <c r="H25" s="69">
        <v>16</v>
      </c>
      <c r="I25" s="70"/>
      <c r="J25" s="69">
        <v>16</v>
      </c>
      <c r="K25" s="71">
        <v>2</v>
      </c>
      <c r="L25" s="71"/>
      <c r="M25" s="83">
        <v>2</v>
      </c>
      <c r="N25" s="84"/>
    </row>
    <row r="26" spans="2:14">
      <c r="B26" s="73" t="s">
        <v>7</v>
      </c>
      <c r="C26" s="78"/>
      <c r="D26" s="82"/>
      <c r="E26" s="75">
        <v>11</v>
      </c>
      <c r="F26" s="68">
        <v>17</v>
      </c>
      <c r="G26" s="68"/>
      <c r="H26" s="69">
        <v>17</v>
      </c>
      <c r="I26" s="70"/>
      <c r="J26" s="69">
        <v>17</v>
      </c>
      <c r="K26" s="71"/>
      <c r="L26" s="71">
        <v>1</v>
      </c>
      <c r="M26" s="83">
        <v>1</v>
      </c>
      <c r="N26" s="84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8</v>
      </c>
      <c r="G27" s="68"/>
      <c r="H27" s="69">
        <v>8</v>
      </c>
      <c r="I27" s="70"/>
      <c r="J27" s="69">
        <v>8</v>
      </c>
      <c r="K27" s="71"/>
      <c r="L27" s="71"/>
      <c r="M27" s="83">
        <v>0</v>
      </c>
      <c r="N27" s="84"/>
    </row>
    <row r="28" spans="2:14">
      <c r="B28" s="73" t="s">
        <v>0</v>
      </c>
      <c r="C28" s="73"/>
      <c r="D28" s="82" t="s">
        <v>8</v>
      </c>
      <c r="E28" s="75">
        <v>9</v>
      </c>
      <c r="F28" s="68">
        <v>10</v>
      </c>
      <c r="G28" s="68"/>
      <c r="H28" s="69">
        <v>10</v>
      </c>
      <c r="I28" s="70"/>
      <c r="J28" s="69">
        <v>10</v>
      </c>
      <c r="K28" s="71"/>
      <c r="L28" s="71"/>
      <c r="M28" s="83"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12</v>
      </c>
      <c r="G29" s="68"/>
      <c r="H29" s="69">
        <v>12</v>
      </c>
      <c r="I29" s="70"/>
      <c r="J29" s="69">
        <v>12</v>
      </c>
      <c r="K29" s="71"/>
      <c r="L29" s="71"/>
      <c r="M29" s="83">
        <v>0</v>
      </c>
      <c r="N29" s="84"/>
    </row>
    <row r="30" spans="2:14">
      <c r="B30" s="73" t="s">
        <v>4</v>
      </c>
      <c r="C30" s="73"/>
      <c r="D30" s="82" t="s">
        <v>4</v>
      </c>
      <c r="E30" s="75">
        <v>7</v>
      </c>
      <c r="F30" s="68">
        <v>7</v>
      </c>
      <c r="G30" s="68"/>
      <c r="H30" s="69">
        <v>7</v>
      </c>
      <c r="I30" s="70"/>
      <c r="J30" s="69">
        <v>7</v>
      </c>
      <c r="K30" s="71"/>
      <c r="L30" s="71">
        <v>1</v>
      </c>
      <c r="M30" s="83"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5</v>
      </c>
      <c r="G31" s="68"/>
      <c r="H31" s="69">
        <v>5</v>
      </c>
      <c r="I31" s="70"/>
      <c r="J31" s="69">
        <v>5</v>
      </c>
      <c r="K31" s="71"/>
      <c r="L31" s="71"/>
      <c r="M31" s="83">
        <v>0</v>
      </c>
      <c r="N31" s="84"/>
    </row>
    <row r="32" spans="2:14">
      <c r="B32" s="73" t="s">
        <v>9</v>
      </c>
      <c r="C32" s="79"/>
      <c r="D32" s="82"/>
      <c r="E32" s="75">
        <v>5</v>
      </c>
      <c r="F32" s="68"/>
      <c r="G32" s="68"/>
      <c r="H32" s="69">
        <v>0</v>
      </c>
      <c r="I32" s="70"/>
      <c r="J32" s="69">
        <v>0</v>
      </c>
      <c r="K32" s="71"/>
      <c r="L32" s="71">
        <v>2</v>
      </c>
      <c r="M32" s="83">
        <v>2</v>
      </c>
      <c r="N32" s="84">
        <v>2</v>
      </c>
    </row>
    <row r="33" spans="2:14">
      <c r="B33" s="73"/>
      <c r="C33" s="73"/>
      <c r="D33" s="82"/>
      <c r="E33" s="75">
        <v>4</v>
      </c>
      <c r="F33" s="68">
        <v>6</v>
      </c>
      <c r="G33" s="68"/>
      <c r="H33" s="69">
        <v>6</v>
      </c>
      <c r="I33" s="70"/>
      <c r="J33" s="69">
        <v>6</v>
      </c>
      <c r="K33" s="71"/>
      <c r="L33" s="71"/>
      <c r="M33" s="83">
        <v>0</v>
      </c>
      <c r="N33" s="84"/>
    </row>
    <row r="34" spans="2:14">
      <c r="B34" s="73"/>
      <c r="C34" s="73" t="s">
        <v>1</v>
      </c>
      <c r="D34" s="82"/>
      <c r="E34" s="75">
        <v>3</v>
      </c>
      <c r="F34" s="68"/>
      <c r="G34" s="68"/>
      <c r="H34" s="69">
        <v>0</v>
      </c>
      <c r="I34" s="70"/>
      <c r="J34" s="69">
        <v>0</v>
      </c>
      <c r="K34" s="71"/>
      <c r="L34" s="71"/>
      <c r="M34" s="83">
        <v>0</v>
      </c>
      <c r="N34" s="84"/>
    </row>
    <row r="35" spans="2:14">
      <c r="B35" s="73"/>
      <c r="C35" s="73"/>
      <c r="D35" s="82"/>
      <c r="E35" s="75">
        <v>2</v>
      </c>
      <c r="F35" s="68"/>
      <c r="G35" s="68">
        <v>2</v>
      </c>
      <c r="H35" s="69">
        <v>2</v>
      </c>
      <c r="I35" s="70"/>
      <c r="J35" s="69">
        <v>2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2</v>
      </c>
      <c r="H36" s="69">
        <v>2</v>
      </c>
      <c r="I36" s="70">
        <v>166</v>
      </c>
      <c r="J36" s="69">
        <v>168</v>
      </c>
      <c r="K36" s="71"/>
      <c r="L36" s="71"/>
      <c r="M36" s="83">
        <v>0</v>
      </c>
      <c r="N36" s="84"/>
    </row>
    <row r="37" spans="2:14" ht="15" customHeight="1">
      <c r="B37" s="247" t="s">
        <v>19</v>
      </c>
      <c r="C37" s="248"/>
      <c r="D37" s="248"/>
      <c r="E37" s="248"/>
      <c r="F37" s="81">
        <v>504</v>
      </c>
      <c r="G37" s="69">
        <v>129</v>
      </c>
      <c r="H37" s="85">
        <v>633</v>
      </c>
      <c r="I37" s="86">
        <v>166</v>
      </c>
      <c r="J37" s="80">
        <v>799</v>
      </c>
      <c r="K37" s="81">
        <v>254</v>
      </c>
      <c r="L37" s="69">
        <v>52</v>
      </c>
      <c r="M37" s="80">
        <v>306</v>
      </c>
      <c r="N37" s="81">
        <v>64</v>
      </c>
    </row>
    <row r="38" spans="2:14">
      <c r="B38" s="79"/>
      <c r="C38" s="79"/>
      <c r="D38" s="87"/>
      <c r="E38" s="75">
        <v>13</v>
      </c>
      <c r="F38" s="70">
        <v>2</v>
      </c>
      <c r="G38" s="70"/>
      <c r="H38" s="69">
        <v>2</v>
      </c>
      <c r="I38" s="70"/>
      <c r="J38" s="69">
        <v>2</v>
      </c>
      <c r="K38" s="84">
        <v>1</v>
      </c>
      <c r="L38" s="84">
        <v>1</v>
      </c>
      <c r="M38" s="83"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/>
      <c r="G39" s="70"/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75">
        <v>11</v>
      </c>
      <c r="F40" s="70"/>
      <c r="G40" s="70"/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75">
        <v>10</v>
      </c>
      <c r="F41" s="70"/>
      <c r="G41" s="70"/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75">
        <v>9</v>
      </c>
      <c r="F42" s="70"/>
      <c r="G42" s="70"/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/>
      <c r="G43" s="70"/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75">
        <v>7</v>
      </c>
      <c r="F44" s="70"/>
      <c r="G44" s="70"/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75">
        <v>6</v>
      </c>
      <c r="F45" s="70"/>
      <c r="G45" s="70"/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75">
        <v>5</v>
      </c>
      <c r="F46" s="70"/>
      <c r="G46" s="70"/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75">
        <v>4</v>
      </c>
      <c r="F47" s="70"/>
      <c r="G47" s="70"/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75">
        <v>3</v>
      </c>
      <c r="F48" s="70"/>
      <c r="G48" s="70"/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75">
        <v>2</v>
      </c>
      <c r="F49" s="70"/>
      <c r="G49" s="70"/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v>0</v>
      </c>
      <c r="I50" s="70">
        <v>33</v>
      </c>
      <c r="J50" s="88">
        <v>33</v>
      </c>
      <c r="K50" s="84"/>
      <c r="L50" s="84"/>
      <c r="M50" s="89">
        <v>0</v>
      </c>
      <c r="N50" s="84"/>
    </row>
    <row r="51" spans="2:14" ht="15" customHeight="1">
      <c r="B51" s="268" t="s">
        <v>20</v>
      </c>
      <c r="C51" s="268"/>
      <c r="D51" s="268"/>
      <c r="E51" s="268"/>
      <c r="F51" s="69">
        <v>2</v>
      </c>
      <c r="G51" s="69">
        <v>0</v>
      </c>
      <c r="H51" s="69">
        <v>2</v>
      </c>
      <c r="I51" s="69">
        <v>33</v>
      </c>
      <c r="J51" s="69">
        <v>35</v>
      </c>
      <c r="K51" s="69">
        <v>1</v>
      </c>
      <c r="L51" s="69">
        <v>1</v>
      </c>
      <c r="M51" s="69">
        <v>2</v>
      </c>
      <c r="N51" s="69">
        <v>1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709</v>
      </c>
      <c r="G53" s="90">
        <f t="shared" ref="G53:J53" si="0">+G23+G37+G51+G52</f>
        <v>155</v>
      </c>
      <c r="H53" s="90">
        <f t="shared" si="0"/>
        <v>864</v>
      </c>
      <c r="I53" s="90">
        <f t="shared" si="0"/>
        <v>241</v>
      </c>
      <c r="J53" s="90">
        <f t="shared" si="0"/>
        <v>1105</v>
      </c>
      <c r="K53" s="90">
        <f>+K23+K37+K51+K52</f>
        <v>400</v>
      </c>
      <c r="L53" s="90">
        <f t="shared" ref="L53:N53" si="1">+L23+L37+L51+L52</f>
        <v>79</v>
      </c>
      <c r="M53" s="90">
        <f t="shared" si="1"/>
        <v>479</v>
      </c>
      <c r="N53" s="90">
        <f t="shared" si="1"/>
        <v>97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68">
        <v>100</v>
      </c>
      <c r="G10" s="68">
        <v>0</v>
      </c>
      <c r="H10" s="69">
        <v>100</v>
      </c>
      <c r="I10" s="70">
        <v>0</v>
      </c>
      <c r="J10" s="69">
        <v>100</v>
      </c>
      <c r="K10" s="71">
        <v>110</v>
      </c>
      <c r="L10" s="71">
        <v>9</v>
      </c>
      <c r="M10" s="72">
        <v>119</v>
      </c>
      <c r="N10" s="71">
        <v>9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3</v>
      </c>
      <c r="G11" s="68">
        <v>0</v>
      </c>
      <c r="H11" s="69">
        <v>3</v>
      </c>
      <c r="I11" s="70">
        <v>0</v>
      </c>
      <c r="J11" s="69">
        <v>3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13</v>
      </c>
      <c r="G12" s="68">
        <v>0</v>
      </c>
      <c r="H12" s="69">
        <v>13</v>
      </c>
      <c r="I12" s="70">
        <v>0</v>
      </c>
      <c r="J12" s="69">
        <v>13</v>
      </c>
      <c r="K12" s="71">
        <v>0</v>
      </c>
      <c r="L12" s="71">
        <v>1</v>
      </c>
      <c r="M12" s="72">
        <v>0</v>
      </c>
      <c r="N12" s="71">
        <v>1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7</v>
      </c>
      <c r="G13" s="68">
        <v>0</v>
      </c>
      <c r="H13" s="69">
        <v>7</v>
      </c>
      <c r="I13" s="70">
        <v>0</v>
      </c>
      <c r="J13" s="69">
        <v>7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15</v>
      </c>
      <c r="G14" s="68">
        <v>0</v>
      </c>
      <c r="H14" s="69">
        <v>15</v>
      </c>
      <c r="I14" s="70">
        <v>0</v>
      </c>
      <c r="J14" s="69">
        <v>15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11</v>
      </c>
      <c r="G15" s="68">
        <v>0</v>
      </c>
      <c r="H15" s="69">
        <v>11</v>
      </c>
      <c r="I15" s="70">
        <v>0</v>
      </c>
      <c r="J15" s="69">
        <v>11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14</v>
      </c>
      <c r="G16" s="68">
        <v>0</v>
      </c>
      <c r="H16" s="69">
        <v>14</v>
      </c>
      <c r="I16" s="70">
        <v>0</v>
      </c>
      <c r="J16" s="69">
        <v>14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4</v>
      </c>
      <c r="G17" s="68">
        <v>0</v>
      </c>
      <c r="H17" s="69">
        <v>4</v>
      </c>
      <c r="I17" s="70">
        <v>0</v>
      </c>
      <c r="J17" s="69">
        <v>4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8</v>
      </c>
      <c r="G18" s="68">
        <v>0</v>
      </c>
      <c r="H18" s="69">
        <v>8</v>
      </c>
      <c r="I18" s="70">
        <v>0</v>
      </c>
      <c r="J18" s="69">
        <v>8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2</v>
      </c>
      <c r="G19" s="68">
        <v>0</v>
      </c>
      <c r="H19" s="69">
        <v>2</v>
      </c>
      <c r="I19" s="70">
        <v>0</v>
      </c>
      <c r="J19" s="69">
        <v>2</v>
      </c>
      <c r="K19" s="71">
        <v>0</v>
      </c>
      <c r="L19" s="71">
        <v>1</v>
      </c>
      <c r="M19" s="72">
        <v>0</v>
      </c>
      <c r="N19" s="71">
        <v>3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4</v>
      </c>
      <c r="H20" s="69">
        <v>4</v>
      </c>
      <c r="I20" s="70">
        <v>0</v>
      </c>
      <c r="J20" s="69">
        <v>4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15</v>
      </c>
      <c r="H21" s="69">
        <v>15</v>
      </c>
      <c r="I21" s="70">
        <v>0</v>
      </c>
      <c r="J21" s="69">
        <v>15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4</v>
      </c>
      <c r="H22" s="69">
        <v>4</v>
      </c>
      <c r="I22" s="70">
        <v>19</v>
      </c>
      <c r="J22" s="69">
        <v>23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247" t="s">
        <v>18</v>
      </c>
      <c r="C23" s="248"/>
      <c r="D23" s="248"/>
      <c r="E23" s="249"/>
      <c r="F23" s="69">
        <v>177</v>
      </c>
      <c r="G23" s="69">
        <v>23</v>
      </c>
      <c r="H23" s="80">
        <v>200</v>
      </c>
      <c r="I23" s="69">
        <v>19</v>
      </c>
      <c r="J23" s="80">
        <v>219</v>
      </c>
      <c r="K23" s="81">
        <v>110</v>
      </c>
      <c r="L23" s="81">
        <v>11</v>
      </c>
      <c r="M23" s="69">
        <v>121</v>
      </c>
      <c r="N23" s="69">
        <v>13</v>
      </c>
    </row>
    <row r="24" spans="2:14">
      <c r="B24" s="73"/>
      <c r="C24" s="73"/>
      <c r="D24" s="82"/>
      <c r="E24" s="78">
        <v>13</v>
      </c>
      <c r="F24" s="68">
        <v>344</v>
      </c>
      <c r="G24" s="68">
        <v>0</v>
      </c>
      <c r="H24" s="69">
        <v>344</v>
      </c>
      <c r="I24" s="70">
        <v>0</v>
      </c>
      <c r="J24" s="69">
        <v>344</v>
      </c>
      <c r="K24" s="71">
        <v>190</v>
      </c>
      <c r="L24" s="71">
        <v>40</v>
      </c>
      <c r="M24" s="83">
        <v>230</v>
      </c>
      <c r="N24" s="84">
        <v>51</v>
      </c>
    </row>
    <row r="25" spans="2:14">
      <c r="B25" s="73"/>
      <c r="C25" s="73" t="s">
        <v>0</v>
      </c>
      <c r="D25" s="82"/>
      <c r="E25" s="75">
        <v>12</v>
      </c>
      <c r="F25" s="68">
        <v>6</v>
      </c>
      <c r="G25" s="68">
        <v>0</v>
      </c>
      <c r="H25" s="69">
        <v>6</v>
      </c>
      <c r="I25" s="70">
        <v>0</v>
      </c>
      <c r="J25" s="69">
        <v>6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6</v>
      </c>
      <c r="G26" s="68">
        <v>0</v>
      </c>
      <c r="H26" s="69">
        <v>6</v>
      </c>
      <c r="I26" s="70">
        <v>0</v>
      </c>
      <c r="J26" s="69">
        <v>6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14</v>
      </c>
      <c r="G27" s="68">
        <v>0</v>
      </c>
      <c r="H27" s="69">
        <v>14</v>
      </c>
      <c r="I27" s="70">
        <v>0</v>
      </c>
      <c r="J27" s="69">
        <v>14</v>
      </c>
      <c r="K27" s="71">
        <v>1</v>
      </c>
      <c r="L27" s="71">
        <v>0</v>
      </c>
      <c r="M27" s="83"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17</v>
      </c>
      <c r="G28" s="68">
        <v>0</v>
      </c>
      <c r="H28" s="69">
        <v>17</v>
      </c>
      <c r="I28" s="70">
        <v>0</v>
      </c>
      <c r="J28" s="69">
        <v>17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2</v>
      </c>
      <c r="G29" s="68">
        <v>0</v>
      </c>
      <c r="H29" s="69">
        <v>2</v>
      </c>
      <c r="I29" s="70">
        <v>0</v>
      </c>
      <c r="J29" s="69">
        <v>2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40</v>
      </c>
      <c r="G30" s="68">
        <v>0</v>
      </c>
      <c r="H30" s="69">
        <v>40</v>
      </c>
      <c r="I30" s="70">
        <v>0</v>
      </c>
      <c r="J30" s="69">
        <v>40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8</v>
      </c>
      <c r="G31" s="68">
        <v>0</v>
      </c>
      <c r="H31" s="69">
        <v>8</v>
      </c>
      <c r="I31" s="70">
        <v>0</v>
      </c>
      <c r="J31" s="69">
        <v>8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8</v>
      </c>
      <c r="G32" s="68">
        <v>0</v>
      </c>
      <c r="H32" s="69">
        <v>8</v>
      </c>
      <c r="I32" s="70">
        <v>0</v>
      </c>
      <c r="J32" s="69">
        <v>8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1</v>
      </c>
      <c r="G33" s="68">
        <v>0</v>
      </c>
      <c r="H33" s="69">
        <v>1</v>
      </c>
      <c r="I33" s="70">
        <v>0</v>
      </c>
      <c r="J33" s="69">
        <v>1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2</v>
      </c>
      <c r="H34" s="69">
        <v>2</v>
      </c>
      <c r="I34" s="70">
        <v>0</v>
      </c>
      <c r="J34" s="69">
        <v>2</v>
      </c>
      <c r="K34" s="71">
        <v>1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10</v>
      </c>
      <c r="H35" s="69">
        <v>10</v>
      </c>
      <c r="I35" s="70">
        <v>0</v>
      </c>
      <c r="J35" s="69">
        <v>10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19</v>
      </c>
      <c r="H36" s="69">
        <v>19</v>
      </c>
      <c r="I36" s="70">
        <v>64</v>
      </c>
      <c r="J36" s="69">
        <v>83</v>
      </c>
      <c r="K36" s="71">
        <v>0</v>
      </c>
      <c r="L36" s="71">
        <v>1</v>
      </c>
      <c r="M36" s="83">
        <v>0</v>
      </c>
      <c r="N36" s="84">
        <v>1</v>
      </c>
    </row>
    <row r="37" spans="2:14" ht="15" customHeight="1">
      <c r="B37" s="247" t="s">
        <v>19</v>
      </c>
      <c r="C37" s="248"/>
      <c r="D37" s="248"/>
      <c r="E37" s="248"/>
      <c r="F37" s="81">
        <v>446</v>
      </c>
      <c r="G37" s="69">
        <v>31</v>
      </c>
      <c r="H37" s="85">
        <v>477</v>
      </c>
      <c r="I37" s="86">
        <v>64</v>
      </c>
      <c r="J37" s="80">
        <v>541</v>
      </c>
      <c r="K37" s="81">
        <v>192</v>
      </c>
      <c r="L37" s="69">
        <v>41</v>
      </c>
      <c r="M37" s="80">
        <v>233</v>
      </c>
      <c r="N37" s="81">
        <v>52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v>2</v>
      </c>
      <c r="I38" s="70">
        <v>0</v>
      </c>
      <c r="J38" s="69">
        <v>2</v>
      </c>
      <c r="K38" s="84">
        <v>3</v>
      </c>
      <c r="L38" s="84">
        <v>7</v>
      </c>
      <c r="M38" s="83">
        <v>10</v>
      </c>
      <c r="N38" s="84">
        <v>8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1</v>
      </c>
      <c r="M50" s="89">
        <v>0</v>
      </c>
      <c r="N50" s="84">
        <v>1</v>
      </c>
    </row>
    <row r="51" spans="2:14" ht="15" customHeight="1">
      <c r="B51" s="268" t="s">
        <v>20</v>
      </c>
      <c r="C51" s="268"/>
      <c r="D51" s="268"/>
      <c r="E51" s="268"/>
      <c r="F51" s="69">
        <v>2</v>
      </c>
      <c r="G51" s="69">
        <v>0</v>
      </c>
      <c r="H51" s="69">
        <v>2</v>
      </c>
      <c r="I51" s="69">
        <v>0</v>
      </c>
      <c r="J51" s="69">
        <v>2</v>
      </c>
      <c r="K51" s="69">
        <v>3</v>
      </c>
      <c r="L51" s="69">
        <v>8</v>
      </c>
      <c r="M51" s="69">
        <v>11</v>
      </c>
      <c r="N51" s="69">
        <v>9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625</v>
      </c>
      <c r="G53" s="90">
        <f t="shared" ref="G53:J53" si="0">+G23+G37+G51+G52</f>
        <v>54</v>
      </c>
      <c r="H53" s="90">
        <f t="shared" si="0"/>
        <v>679</v>
      </c>
      <c r="I53" s="90">
        <f t="shared" si="0"/>
        <v>83</v>
      </c>
      <c r="J53" s="90">
        <f t="shared" si="0"/>
        <v>762</v>
      </c>
      <c r="K53" s="90">
        <f>+K23+K37+K51+K52</f>
        <v>305</v>
      </c>
      <c r="L53" s="90">
        <f t="shared" ref="L53:N53" si="1">+L23+L37+L51+L52</f>
        <v>60</v>
      </c>
      <c r="M53" s="90">
        <f t="shared" si="1"/>
        <v>365</v>
      </c>
      <c r="N53" s="90">
        <f t="shared" si="1"/>
        <v>74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84">
        <v>668</v>
      </c>
      <c r="G10" s="184">
        <v>0</v>
      </c>
      <c r="H10" s="183">
        <f t="shared" ref="H10:H22" si="0">F10+G10</f>
        <v>668</v>
      </c>
      <c r="I10" s="184"/>
      <c r="J10" s="183">
        <f t="shared" ref="J10:J22" si="1">H10+I10</f>
        <v>668</v>
      </c>
      <c r="K10" s="197">
        <v>589</v>
      </c>
      <c r="L10" s="197">
        <v>53</v>
      </c>
      <c r="M10" s="187">
        <f t="shared" ref="M10:M22" si="2">K10+L10</f>
        <v>642</v>
      </c>
      <c r="N10" s="197">
        <v>56</v>
      </c>
    </row>
    <row r="11" spans="2:14">
      <c r="B11" s="73" t="s">
        <v>1</v>
      </c>
      <c r="C11" s="74" t="s">
        <v>0</v>
      </c>
      <c r="D11" s="66"/>
      <c r="E11" s="75">
        <v>12</v>
      </c>
      <c r="F11" s="184">
        <v>74</v>
      </c>
      <c r="G11" s="184">
        <v>0</v>
      </c>
      <c r="H11" s="183">
        <f t="shared" si="0"/>
        <v>74</v>
      </c>
      <c r="I11" s="184"/>
      <c r="J11" s="183">
        <f t="shared" si="1"/>
        <v>74</v>
      </c>
      <c r="K11" s="197">
        <v>7</v>
      </c>
      <c r="L11" s="214"/>
      <c r="M11" s="187">
        <f t="shared" si="2"/>
        <v>7</v>
      </c>
      <c r="N11" s="214"/>
    </row>
    <row r="12" spans="2:14">
      <c r="B12" s="73" t="s">
        <v>2</v>
      </c>
      <c r="C12" s="76"/>
      <c r="D12" s="77" t="s">
        <v>6</v>
      </c>
      <c r="E12" s="75">
        <v>11</v>
      </c>
      <c r="F12" s="184">
        <v>75</v>
      </c>
      <c r="G12" s="184">
        <v>0</v>
      </c>
      <c r="H12" s="183">
        <f t="shared" si="0"/>
        <v>75</v>
      </c>
      <c r="I12" s="184"/>
      <c r="J12" s="183">
        <f t="shared" si="1"/>
        <v>75</v>
      </c>
      <c r="K12" s="197">
        <v>2</v>
      </c>
      <c r="L12" s="214"/>
      <c r="M12" s="187">
        <f t="shared" si="2"/>
        <v>2</v>
      </c>
      <c r="N12" s="214"/>
    </row>
    <row r="13" spans="2:14">
      <c r="B13" s="73" t="s">
        <v>1</v>
      </c>
      <c r="C13" s="74"/>
      <c r="D13" s="77" t="s">
        <v>10</v>
      </c>
      <c r="E13" s="75">
        <v>10</v>
      </c>
      <c r="F13" s="184">
        <v>51</v>
      </c>
      <c r="G13" s="184">
        <v>0</v>
      </c>
      <c r="H13" s="183">
        <f t="shared" si="0"/>
        <v>51</v>
      </c>
      <c r="I13" s="184"/>
      <c r="J13" s="183">
        <f t="shared" si="1"/>
        <v>51</v>
      </c>
      <c r="K13" s="197">
        <v>5</v>
      </c>
      <c r="L13" s="214"/>
      <c r="M13" s="187">
        <f t="shared" si="2"/>
        <v>5</v>
      </c>
      <c r="N13" s="214"/>
    </row>
    <row r="14" spans="2:14">
      <c r="B14" s="73" t="s">
        <v>3</v>
      </c>
      <c r="C14" s="74"/>
      <c r="D14" s="77" t="s">
        <v>25</v>
      </c>
      <c r="E14" s="75">
        <v>9</v>
      </c>
      <c r="F14" s="184">
        <v>60</v>
      </c>
      <c r="G14" s="184">
        <v>0</v>
      </c>
      <c r="H14" s="183">
        <f t="shared" si="0"/>
        <v>60</v>
      </c>
      <c r="I14" s="184"/>
      <c r="J14" s="183">
        <f t="shared" si="1"/>
        <v>60</v>
      </c>
      <c r="K14" s="214"/>
      <c r="L14" s="214"/>
      <c r="M14" s="187">
        <f t="shared" si="2"/>
        <v>0</v>
      </c>
      <c r="N14" s="214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84">
        <v>23</v>
      </c>
      <c r="G15" s="184">
        <v>0</v>
      </c>
      <c r="H15" s="183">
        <f t="shared" si="0"/>
        <v>23</v>
      </c>
      <c r="I15" s="184"/>
      <c r="J15" s="183">
        <f t="shared" si="1"/>
        <v>23</v>
      </c>
      <c r="K15" s="197">
        <v>1</v>
      </c>
      <c r="L15" s="214"/>
      <c r="M15" s="187">
        <f t="shared" si="2"/>
        <v>1</v>
      </c>
      <c r="N15" s="214"/>
    </row>
    <row r="16" spans="2:14">
      <c r="B16" s="73" t="s">
        <v>6</v>
      </c>
      <c r="C16" s="74"/>
      <c r="D16" s="77" t="s">
        <v>12</v>
      </c>
      <c r="E16" s="75">
        <v>7</v>
      </c>
      <c r="F16" s="184">
        <v>45</v>
      </c>
      <c r="G16" s="184">
        <v>0</v>
      </c>
      <c r="H16" s="183">
        <f t="shared" si="0"/>
        <v>45</v>
      </c>
      <c r="I16" s="184"/>
      <c r="J16" s="183">
        <f t="shared" si="1"/>
        <v>45</v>
      </c>
      <c r="K16" s="197">
        <v>2</v>
      </c>
      <c r="L16" s="214"/>
      <c r="M16" s="187">
        <f t="shared" si="2"/>
        <v>2</v>
      </c>
      <c r="N16" s="214"/>
    </row>
    <row r="17" spans="2:14">
      <c r="B17" s="73" t="s">
        <v>7</v>
      </c>
      <c r="C17" s="76"/>
      <c r="D17" s="77" t="s">
        <v>4</v>
      </c>
      <c r="E17" s="75">
        <v>6</v>
      </c>
      <c r="F17" s="184">
        <v>16</v>
      </c>
      <c r="G17" s="184">
        <v>0</v>
      </c>
      <c r="H17" s="183">
        <f t="shared" si="0"/>
        <v>16</v>
      </c>
      <c r="I17" s="184"/>
      <c r="J17" s="183">
        <f t="shared" si="1"/>
        <v>16</v>
      </c>
      <c r="K17" s="197">
        <v>1</v>
      </c>
      <c r="L17" s="214"/>
      <c r="M17" s="187">
        <f t="shared" si="2"/>
        <v>1</v>
      </c>
      <c r="N17" s="214"/>
    </row>
    <row r="18" spans="2:14">
      <c r="B18" s="73" t="s">
        <v>1</v>
      </c>
      <c r="C18" s="74"/>
      <c r="D18" s="77" t="s">
        <v>9</v>
      </c>
      <c r="E18" s="75">
        <v>5</v>
      </c>
      <c r="F18" s="184">
        <v>10</v>
      </c>
      <c r="G18" s="184">
        <v>0</v>
      </c>
      <c r="H18" s="183">
        <f t="shared" si="0"/>
        <v>10</v>
      </c>
      <c r="I18" s="184"/>
      <c r="J18" s="183">
        <f t="shared" si="1"/>
        <v>10</v>
      </c>
      <c r="K18" s="197">
        <v>1</v>
      </c>
      <c r="L18" s="197">
        <v>1</v>
      </c>
      <c r="M18" s="187">
        <f t="shared" si="2"/>
        <v>2</v>
      </c>
      <c r="N18" s="197">
        <v>1</v>
      </c>
    </row>
    <row r="19" spans="2:14">
      <c r="B19" s="73"/>
      <c r="C19" s="74"/>
      <c r="D19" s="77" t="s">
        <v>12</v>
      </c>
      <c r="E19" s="75">
        <v>4</v>
      </c>
      <c r="F19" s="184">
        <v>1</v>
      </c>
      <c r="G19" s="184">
        <v>0</v>
      </c>
      <c r="H19" s="183">
        <f t="shared" si="0"/>
        <v>1</v>
      </c>
      <c r="I19" s="184"/>
      <c r="J19" s="183">
        <f t="shared" si="1"/>
        <v>1</v>
      </c>
      <c r="K19" s="214"/>
      <c r="L19" s="214"/>
      <c r="M19" s="187">
        <f t="shared" si="2"/>
        <v>0</v>
      </c>
      <c r="N19" s="214"/>
    </row>
    <row r="20" spans="2:14">
      <c r="B20" s="73"/>
      <c r="C20" s="74" t="s">
        <v>1</v>
      </c>
      <c r="D20" s="66"/>
      <c r="E20" s="75">
        <v>3</v>
      </c>
      <c r="F20" s="184">
        <v>0</v>
      </c>
      <c r="G20" s="184">
        <v>1</v>
      </c>
      <c r="H20" s="183">
        <f t="shared" si="0"/>
        <v>1</v>
      </c>
      <c r="I20" s="184"/>
      <c r="J20" s="183">
        <f t="shared" si="1"/>
        <v>1</v>
      </c>
      <c r="K20" s="214"/>
      <c r="L20" s="214"/>
      <c r="M20" s="187">
        <f t="shared" si="2"/>
        <v>0</v>
      </c>
      <c r="N20" s="214"/>
    </row>
    <row r="21" spans="2:14">
      <c r="B21" s="73"/>
      <c r="C21" s="74"/>
      <c r="D21" s="66"/>
      <c r="E21" s="75">
        <v>2</v>
      </c>
      <c r="F21" s="184">
        <v>0</v>
      </c>
      <c r="G21" s="184">
        <v>32</v>
      </c>
      <c r="H21" s="183">
        <f t="shared" si="0"/>
        <v>32</v>
      </c>
      <c r="I21" s="184"/>
      <c r="J21" s="183">
        <f t="shared" si="1"/>
        <v>32</v>
      </c>
      <c r="K21" s="214"/>
      <c r="L21" s="214"/>
      <c r="M21" s="187">
        <f t="shared" si="2"/>
        <v>0</v>
      </c>
      <c r="N21" s="214"/>
    </row>
    <row r="22" spans="2:14">
      <c r="B22" s="78"/>
      <c r="C22" s="76"/>
      <c r="D22" s="66"/>
      <c r="E22" s="79">
        <v>1</v>
      </c>
      <c r="F22" s="184">
        <v>0</v>
      </c>
      <c r="G22" s="184">
        <v>101</v>
      </c>
      <c r="H22" s="183">
        <f t="shared" si="0"/>
        <v>101</v>
      </c>
      <c r="I22" s="184">
        <f>1212-1157</f>
        <v>55</v>
      </c>
      <c r="J22" s="183">
        <f t="shared" si="1"/>
        <v>156</v>
      </c>
      <c r="K22" s="214"/>
      <c r="L22" s="214"/>
      <c r="M22" s="187">
        <f t="shared" si="2"/>
        <v>0</v>
      </c>
      <c r="N22" s="214"/>
    </row>
    <row r="23" spans="2:14" ht="15" customHeight="1">
      <c r="B23" s="247" t="s">
        <v>18</v>
      </c>
      <c r="C23" s="248"/>
      <c r="D23" s="248"/>
      <c r="E23" s="249"/>
      <c r="F23" s="183">
        <f t="shared" ref="F23:N23" si="3">SUM(F10:F22)</f>
        <v>1023</v>
      </c>
      <c r="G23" s="183">
        <f t="shared" si="3"/>
        <v>134</v>
      </c>
      <c r="H23" s="192">
        <f t="shared" si="3"/>
        <v>1157</v>
      </c>
      <c r="I23" s="183">
        <f t="shared" si="3"/>
        <v>55</v>
      </c>
      <c r="J23" s="192">
        <f t="shared" si="3"/>
        <v>1212</v>
      </c>
      <c r="K23" s="193">
        <f t="shared" si="3"/>
        <v>608</v>
      </c>
      <c r="L23" s="193">
        <f t="shared" si="3"/>
        <v>54</v>
      </c>
      <c r="M23" s="183">
        <f t="shared" si="3"/>
        <v>662</v>
      </c>
      <c r="N23" s="183">
        <f t="shared" si="3"/>
        <v>57</v>
      </c>
    </row>
    <row r="24" spans="2:14">
      <c r="B24" s="73"/>
      <c r="C24" s="73"/>
      <c r="D24" s="82"/>
      <c r="E24" s="78">
        <v>13</v>
      </c>
      <c r="F24" s="184">
        <v>1188</v>
      </c>
      <c r="G24" s="184">
        <v>0</v>
      </c>
      <c r="H24" s="183">
        <f t="shared" ref="H24:H36" si="4">F24+G24</f>
        <v>1188</v>
      </c>
      <c r="I24" s="184"/>
      <c r="J24" s="183">
        <f t="shared" ref="J24:J36" si="5">H24+I24</f>
        <v>1188</v>
      </c>
      <c r="K24" s="197">
        <v>667</v>
      </c>
      <c r="L24" s="197">
        <v>73</v>
      </c>
      <c r="M24" s="194">
        <f t="shared" ref="M24:M36" si="6">K24+L24</f>
        <v>740</v>
      </c>
      <c r="N24" s="197">
        <v>78</v>
      </c>
    </row>
    <row r="25" spans="2:14">
      <c r="B25" s="73"/>
      <c r="C25" s="73" t="s">
        <v>0</v>
      </c>
      <c r="D25" s="82"/>
      <c r="E25" s="75">
        <v>12</v>
      </c>
      <c r="F25" s="184">
        <v>131</v>
      </c>
      <c r="G25" s="184">
        <v>0</v>
      </c>
      <c r="H25" s="183">
        <f t="shared" si="4"/>
        <v>131</v>
      </c>
      <c r="I25" s="184"/>
      <c r="J25" s="183">
        <f t="shared" si="5"/>
        <v>131</v>
      </c>
      <c r="K25" s="197">
        <v>4</v>
      </c>
      <c r="L25" s="214"/>
      <c r="M25" s="194">
        <f t="shared" si="6"/>
        <v>4</v>
      </c>
      <c r="N25" s="214"/>
    </row>
    <row r="26" spans="2:14">
      <c r="B26" s="73" t="s">
        <v>7</v>
      </c>
      <c r="C26" s="78"/>
      <c r="D26" s="82"/>
      <c r="E26" s="75">
        <v>11</v>
      </c>
      <c r="F26" s="184">
        <v>96</v>
      </c>
      <c r="G26" s="184">
        <v>0</v>
      </c>
      <c r="H26" s="183">
        <f t="shared" si="4"/>
        <v>96</v>
      </c>
      <c r="I26" s="184"/>
      <c r="J26" s="183">
        <f t="shared" si="5"/>
        <v>96</v>
      </c>
      <c r="K26" s="197">
        <v>3</v>
      </c>
      <c r="L26" s="197">
        <v>3</v>
      </c>
      <c r="M26" s="194">
        <f t="shared" si="6"/>
        <v>6</v>
      </c>
      <c r="N26" s="197">
        <v>3</v>
      </c>
    </row>
    <row r="27" spans="2:14">
      <c r="B27" s="73" t="s">
        <v>8</v>
      </c>
      <c r="C27" s="73"/>
      <c r="D27" s="82" t="s">
        <v>26</v>
      </c>
      <c r="E27" s="75">
        <v>10</v>
      </c>
      <c r="F27" s="184">
        <v>69</v>
      </c>
      <c r="G27" s="184">
        <v>0</v>
      </c>
      <c r="H27" s="183">
        <f t="shared" si="4"/>
        <v>69</v>
      </c>
      <c r="I27" s="184"/>
      <c r="J27" s="183">
        <f t="shared" si="5"/>
        <v>69</v>
      </c>
      <c r="K27" s="197">
        <v>4</v>
      </c>
      <c r="L27" s="214"/>
      <c r="M27" s="194">
        <f t="shared" si="6"/>
        <v>4</v>
      </c>
      <c r="N27" s="214"/>
    </row>
    <row r="28" spans="2:14">
      <c r="B28" s="73" t="s">
        <v>0</v>
      </c>
      <c r="C28" s="73"/>
      <c r="D28" s="82" t="s">
        <v>8</v>
      </c>
      <c r="E28" s="75">
        <v>9</v>
      </c>
      <c r="F28" s="184">
        <v>108</v>
      </c>
      <c r="G28" s="184">
        <v>0</v>
      </c>
      <c r="H28" s="183">
        <f t="shared" si="4"/>
        <v>108</v>
      </c>
      <c r="I28" s="184"/>
      <c r="J28" s="183">
        <f t="shared" si="5"/>
        <v>108</v>
      </c>
      <c r="K28" s="197">
        <v>3</v>
      </c>
      <c r="L28" s="197">
        <v>1</v>
      </c>
      <c r="M28" s="194">
        <f t="shared" si="6"/>
        <v>4</v>
      </c>
      <c r="N28" s="197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84">
        <v>104</v>
      </c>
      <c r="G29" s="184">
        <v>0</v>
      </c>
      <c r="H29" s="183">
        <f t="shared" si="4"/>
        <v>104</v>
      </c>
      <c r="I29" s="184"/>
      <c r="J29" s="183">
        <f t="shared" si="5"/>
        <v>104</v>
      </c>
      <c r="K29" s="197">
        <v>2</v>
      </c>
      <c r="L29" s="197">
        <v>2</v>
      </c>
      <c r="M29" s="194">
        <f t="shared" si="6"/>
        <v>4</v>
      </c>
      <c r="N29" s="197">
        <v>2</v>
      </c>
    </row>
    <row r="30" spans="2:14">
      <c r="B30" s="73" t="s">
        <v>4</v>
      </c>
      <c r="C30" s="73"/>
      <c r="D30" s="82" t="s">
        <v>4</v>
      </c>
      <c r="E30" s="75">
        <v>7</v>
      </c>
      <c r="F30" s="184">
        <v>60</v>
      </c>
      <c r="G30" s="184">
        <v>0</v>
      </c>
      <c r="H30" s="183">
        <f t="shared" si="4"/>
        <v>60</v>
      </c>
      <c r="I30" s="184"/>
      <c r="J30" s="183">
        <f t="shared" si="5"/>
        <v>60</v>
      </c>
      <c r="K30" s="197">
        <v>1</v>
      </c>
      <c r="L30" s="214"/>
      <c r="M30" s="194">
        <f t="shared" si="6"/>
        <v>1</v>
      </c>
      <c r="N30" s="214"/>
    </row>
    <row r="31" spans="2:14">
      <c r="B31" s="73" t="s">
        <v>0</v>
      </c>
      <c r="C31" s="73"/>
      <c r="D31" s="82" t="s">
        <v>9</v>
      </c>
      <c r="E31" s="75">
        <v>6</v>
      </c>
      <c r="F31" s="184">
        <v>35</v>
      </c>
      <c r="G31" s="184">
        <v>0</v>
      </c>
      <c r="H31" s="183">
        <f t="shared" si="4"/>
        <v>35</v>
      </c>
      <c r="I31" s="184"/>
      <c r="J31" s="183">
        <f t="shared" si="5"/>
        <v>35</v>
      </c>
      <c r="K31" s="197">
        <v>1</v>
      </c>
      <c r="L31" s="214"/>
      <c r="M31" s="194">
        <f t="shared" si="6"/>
        <v>1</v>
      </c>
      <c r="N31" s="214"/>
    </row>
    <row r="32" spans="2:14">
      <c r="B32" s="73" t="s">
        <v>9</v>
      </c>
      <c r="C32" s="79"/>
      <c r="D32" s="82"/>
      <c r="E32" s="75">
        <v>5</v>
      </c>
      <c r="F32" s="184">
        <v>26</v>
      </c>
      <c r="G32" s="184">
        <v>0</v>
      </c>
      <c r="H32" s="183">
        <f t="shared" si="4"/>
        <v>26</v>
      </c>
      <c r="I32" s="184"/>
      <c r="J32" s="183">
        <f t="shared" si="5"/>
        <v>26</v>
      </c>
      <c r="K32" s="197">
        <v>3</v>
      </c>
      <c r="L32" s="197">
        <v>1</v>
      </c>
      <c r="M32" s="194">
        <f t="shared" si="6"/>
        <v>4</v>
      </c>
      <c r="N32" s="197">
        <v>1</v>
      </c>
    </row>
    <row r="33" spans="2:14">
      <c r="B33" s="73"/>
      <c r="C33" s="73"/>
      <c r="D33" s="82"/>
      <c r="E33" s="75">
        <v>4</v>
      </c>
      <c r="F33" s="184">
        <v>0</v>
      </c>
      <c r="G33" s="184">
        <v>0</v>
      </c>
      <c r="H33" s="183">
        <f t="shared" si="4"/>
        <v>0</v>
      </c>
      <c r="I33" s="184"/>
      <c r="J33" s="183">
        <f t="shared" si="5"/>
        <v>0</v>
      </c>
      <c r="K33" s="197">
        <v>1</v>
      </c>
      <c r="L33" s="197">
        <v>1</v>
      </c>
      <c r="M33" s="194">
        <f t="shared" si="6"/>
        <v>2</v>
      </c>
      <c r="N33" s="197">
        <v>1</v>
      </c>
    </row>
    <row r="34" spans="2:14">
      <c r="B34" s="73"/>
      <c r="C34" s="73" t="s">
        <v>1</v>
      </c>
      <c r="D34" s="82"/>
      <c r="E34" s="75">
        <v>3</v>
      </c>
      <c r="F34" s="184">
        <v>0</v>
      </c>
      <c r="G34" s="184">
        <v>0</v>
      </c>
      <c r="H34" s="183">
        <f t="shared" si="4"/>
        <v>0</v>
      </c>
      <c r="I34" s="184"/>
      <c r="J34" s="183">
        <f t="shared" si="5"/>
        <v>0</v>
      </c>
      <c r="K34" s="214"/>
      <c r="L34" s="197">
        <v>2</v>
      </c>
      <c r="M34" s="194">
        <f t="shared" si="6"/>
        <v>2</v>
      </c>
      <c r="N34" s="197">
        <v>2</v>
      </c>
    </row>
    <row r="35" spans="2:14">
      <c r="B35" s="73"/>
      <c r="C35" s="73"/>
      <c r="D35" s="82"/>
      <c r="E35" s="75">
        <v>2</v>
      </c>
      <c r="F35" s="184">
        <v>0</v>
      </c>
      <c r="G35" s="184">
        <v>16</v>
      </c>
      <c r="H35" s="183">
        <f t="shared" si="4"/>
        <v>16</v>
      </c>
      <c r="I35" s="184"/>
      <c r="J35" s="183">
        <f t="shared" si="5"/>
        <v>16</v>
      </c>
      <c r="K35" s="214"/>
      <c r="L35" s="197">
        <v>1</v>
      </c>
      <c r="M35" s="194">
        <f t="shared" si="6"/>
        <v>1</v>
      </c>
      <c r="N35" s="197">
        <v>1</v>
      </c>
    </row>
    <row r="36" spans="2:14">
      <c r="B36" s="78"/>
      <c r="C36" s="78"/>
      <c r="D36" s="82"/>
      <c r="E36" s="79">
        <v>1</v>
      </c>
      <c r="F36" s="184">
        <v>0</v>
      </c>
      <c r="G36" s="184">
        <v>52</v>
      </c>
      <c r="H36" s="183">
        <f t="shared" si="4"/>
        <v>52</v>
      </c>
      <c r="I36" s="184">
        <f>2136-H37</f>
        <v>251</v>
      </c>
      <c r="J36" s="183">
        <f t="shared" si="5"/>
        <v>303</v>
      </c>
      <c r="K36" s="214"/>
      <c r="L36" s="214"/>
      <c r="M36" s="194">
        <f t="shared" si="6"/>
        <v>0</v>
      </c>
      <c r="N36" s="214"/>
    </row>
    <row r="37" spans="2:14" ht="15" customHeight="1">
      <c r="B37" s="247" t="s">
        <v>19</v>
      </c>
      <c r="C37" s="248"/>
      <c r="D37" s="248"/>
      <c r="E37" s="248"/>
      <c r="F37" s="193">
        <f t="shared" ref="F37:N37" si="7">SUM(F24:F36)</f>
        <v>1817</v>
      </c>
      <c r="G37" s="183">
        <f t="shared" si="7"/>
        <v>68</v>
      </c>
      <c r="H37" s="195">
        <f t="shared" si="7"/>
        <v>1885</v>
      </c>
      <c r="I37" s="196">
        <f t="shared" si="7"/>
        <v>251</v>
      </c>
      <c r="J37" s="192">
        <f t="shared" si="7"/>
        <v>2136</v>
      </c>
      <c r="K37" s="193">
        <f t="shared" si="7"/>
        <v>689</v>
      </c>
      <c r="L37" s="183">
        <f t="shared" si="7"/>
        <v>84</v>
      </c>
      <c r="M37" s="192">
        <f t="shared" si="7"/>
        <v>773</v>
      </c>
      <c r="N37" s="193">
        <f t="shared" si="7"/>
        <v>89</v>
      </c>
    </row>
    <row r="38" spans="2:14">
      <c r="B38" s="79"/>
      <c r="C38" s="79"/>
      <c r="D38" s="87"/>
      <c r="E38" s="75">
        <v>13</v>
      </c>
      <c r="F38" s="184">
        <v>2</v>
      </c>
      <c r="G38" s="184">
        <v>0</v>
      </c>
      <c r="H38" s="183">
        <f t="shared" ref="H38:H50" si="8">F38+G38</f>
        <v>2</v>
      </c>
      <c r="I38" s="184"/>
      <c r="J38" s="183">
        <f t="shared" ref="J38:J50" si="9">H38+I38</f>
        <v>2</v>
      </c>
      <c r="K38" s="197">
        <v>3</v>
      </c>
      <c r="L38" s="214"/>
      <c r="M38" s="194">
        <f t="shared" ref="M38:M50" si="10">K38+L38</f>
        <v>3</v>
      </c>
      <c r="N38" s="214"/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84">
        <v>0</v>
      </c>
      <c r="G39" s="184">
        <v>0</v>
      </c>
      <c r="H39" s="183">
        <f t="shared" si="8"/>
        <v>0</v>
      </c>
      <c r="I39" s="184"/>
      <c r="J39" s="183">
        <f t="shared" si="9"/>
        <v>0</v>
      </c>
      <c r="K39" s="214"/>
      <c r="L39" s="214"/>
      <c r="M39" s="194">
        <f t="shared" si="10"/>
        <v>0</v>
      </c>
      <c r="N39" s="214"/>
    </row>
    <row r="40" spans="2:14">
      <c r="B40" s="73" t="s">
        <v>10</v>
      </c>
      <c r="C40" s="73"/>
      <c r="D40" s="82" t="s">
        <v>10</v>
      </c>
      <c r="E40" s="75">
        <v>11</v>
      </c>
      <c r="F40" s="184">
        <v>0</v>
      </c>
      <c r="G40" s="184">
        <v>0</v>
      </c>
      <c r="H40" s="183">
        <f t="shared" si="8"/>
        <v>0</v>
      </c>
      <c r="I40" s="184"/>
      <c r="J40" s="183">
        <f t="shared" si="9"/>
        <v>0</v>
      </c>
      <c r="K40" s="214"/>
      <c r="L40" s="214"/>
      <c r="M40" s="194">
        <f t="shared" si="10"/>
        <v>0</v>
      </c>
      <c r="N40" s="214"/>
    </row>
    <row r="41" spans="2:14">
      <c r="B41" s="73" t="s">
        <v>11</v>
      </c>
      <c r="C41" s="79"/>
      <c r="D41" s="82" t="s">
        <v>2</v>
      </c>
      <c r="E41" s="75">
        <v>10</v>
      </c>
      <c r="F41" s="184">
        <v>0</v>
      </c>
      <c r="G41" s="184">
        <v>0</v>
      </c>
      <c r="H41" s="183">
        <f t="shared" si="8"/>
        <v>0</v>
      </c>
      <c r="I41" s="184"/>
      <c r="J41" s="183">
        <f t="shared" si="9"/>
        <v>0</v>
      </c>
      <c r="K41" s="214"/>
      <c r="L41" s="214"/>
      <c r="M41" s="194">
        <f t="shared" si="10"/>
        <v>0</v>
      </c>
      <c r="N41" s="214"/>
    </row>
    <row r="42" spans="2:14">
      <c r="B42" s="73" t="s">
        <v>4</v>
      </c>
      <c r="C42" s="73"/>
      <c r="D42" s="82" t="s">
        <v>27</v>
      </c>
      <c r="E42" s="75">
        <v>9</v>
      </c>
      <c r="F42" s="184">
        <v>0</v>
      </c>
      <c r="G42" s="184">
        <v>0</v>
      </c>
      <c r="H42" s="183">
        <f t="shared" si="8"/>
        <v>0</v>
      </c>
      <c r="I42" s="184"/>
      <c r="J42" s="183">
        <f t="shared" si="9"/>
        <v>0</v>
      </c>
      <c r="K42" s="214"/>
      <c r="L42" s="214"/>
      <c r="M42" s="194">
        <f t="shared" si="10"/>
        <v>0</v>
      </c>
      <c r="N42" s="21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84">
        <v>0</v>
      </c>
      <c r="G43" s="184">
        <v>0</v>
      </c>
      <c r="H43" s="183">
        <f t="shared" si="8"/>
        <v>0</v>
      </c>
      <c r="I43" s="184"/>
      <c r="J43" s="183">
        <f t="shared" si="9"/>
        <v>0</v>
      </c>
      <c r="K43" s="214"/>
      <c r="L43" s="214"/>
      <c r="M43" s="194">
        <f t="shared" si="10"/>
        <v>0</v>
      </c>
      <c r="N43" s="214"/>
    </row>
    <row r="44" spans="2:14">
      <c r="B44" s="73" t="s">
        <v>4</v>
      </c>
      <c r="C44" s="73"/>
      <c r="D44" s="82" t="s">
        <v>26</v>
      </c>
      <c r="E44" s="75">
        <v>7</v>
      </c>
      <c r="F44" s="184">
        <v>0</v>
      </c>
      <c r="G44" s="184">
        <v>0</v>
      </c>
      <c r="H44" s="183">
        <f t="shared" si="8"/>
        <v>0</v>
      </c>
      <c r="I44" s="184"/>
      <c r="J44" s="183">
        <f t="shared" si="9"/>
        <v>0</v>
      </c>
      <c r="K44" s="214"/>
      <c r="L44" s="214"/>
      <c r="M44" s="194">
        <f t="shared" si="10"/>
        <v>0</v>
      </c>
      <c r="N44" s="214"/>
    </row>
    <row r="45" spans="2:14">
      <c r="B45" s="73" t="s">
        <v>1</v>
      </c>
      <c r="C45" s="73"/>
      <c r="D45" s="82" t="s">
        <v>22</v>
      </c>
      <c r="E45" s="75">
        <v>6</v>
      </c>
      <c r="F45" s="184">
        <v>0</v>
      </c>
      <c r="G45" s="184">
        <v>0</v>
      </c>
      <c r="H45" s="183">
        <f t="shared" si="8"/>
        <v>0</v>
      </c>
      <c r="I45" s="184"/>
      <c r="J45" s="183">
        <f t="shared" si="9"/>
        <v>0</v>
      </c>
      <c r="K45" s="214"/>
      <c r="L45" s="214"/>
      <c r="M45" s="194">
        <f t="shared" si="10"/>
        <v>0</v>
      </c>
      <c r="N45" s="214"/>
    </row>
    <row r="46" spans="2:14">
      <c r="B46" s="73" t="s">
        <v>12</v>
      </c>
      <c r="C46" s="79"/>
      <c r="D46" s="82" t="s">
        <v>2</v>
      </c>
      <c r="E46" s="75">
        <v>5</v>
      </c>
      <c r="F46" s="184">
        <v>0</v>
      </c>
      <c r="G46" s="184">
        <v>0</v>
      </c>
      <c r="H46" s="183">
        <f t="shared" si="8"/>
        <v>0</v>
      </c>
      <c r="I46" s="184"/>
      <c r="J46" s="183">
        <f t="shared" si="9"/>
        <v>0</v>
      </c>
      <c r="K46" s="214"/>
      <c r="L46" s="214"/>
      <c r="M46" s="194">
        <f t="shared" si="10"/>
        <v>0</v>
      </c>
      <c r="N46" s="214"/>
    </row>
    <row r="47" spans="2:14">
      <c r="B47" s="73"/>
      <c r="C47" s="73"/>
      <c r="D47" s="82" t="s">
        <v>7</v>
      </c>
      <c r="E47" s="75">
        <v>4</v>
      </c>
      <c r="F47" s="184">
        <v>0</v>
      </c>
      <c r="G47" s="184">
        <v>0</v>
      </c>
      <c r="H47" s="183">
        <f t="shared" si="8"/>
        <v>0</v>
      </c>
      <c r="I47" s="184"/>
      <c r="J47" s="183">
        <f t="shared" si="9"/>
        <v>0</v>
      </c>
      <c r="K47" s="214"/>
      <c r="L47" s="214"/>
      <c r="M47" s="194">
        <f t="shared" si="10"/>
        <v>0</v>
      </c>
      <c r="N47" s="214"/>
    </row>
    <row r="48" spans="2:14">
      <c r="B48" s="73"/>
      <c r="C48" s="73" t="s">
        <v>1</v>
      </c>
      <c r="D48" s="82" t="s">
        <v>1</v>
      </c>
      <c r="E48" s="75">
        <v>3</v>
      </c>
      <c r="F48" s="184">
        <v>0</v>
      </c>
      <c r="G48" s="184">
        <v>0</v>
      </c>
      <c r="H48" s="183">
        <f t="shared" si="8"/>
        <v>0</v>
      </c>
      <c r="I48" s="184"/>
      <c r="J48" s="183">
        <f t="shared" si="9"/>
        <v>0</v>
      </c>
      <c r="K48" s="214"/>
      <c r="L48" s="214"/>
      <c r="M48" s="194">
        <f t="shared" si="10"/>
        <v>0</v>
      </c>
      <c r="N48" s="214"/>
    </row>
    <row r="49" spans="2:14">
      <c r="B49" s="73"/>
      <c r="C49" s="73"/>
      <c r="D49" s="82" t="s">
        <v>3</v>
      </c>
      <c r="E49" s="75">
        <v>2</v>
      </c>
      <c r="F49" s="184">
        <v>0</v>
      </c>
      <c r="G49" s="184">
        <v>0</v>
      </c>
      <c r="H49" s="183">
        <f t="shared" si="8"/>
        <v>0</v>
      </c>
      <c r="I49" s="184"/>
      <c r="J49" s="183">
        <f t="shared" si="9"/>
        <v>0</v>
      </c>
      <c r="K49" s="214"/>
      <c r="L49" s="214"/>
      <c r="M49" s="194">
        <f t="shared" si="10"/>
        <v>0</v>
      </c>
      <c r="N49" s="214"/>
    </row>
    <row r="50" spans="2:14">
      <c r="B50" s="78"/>
      <c r="C50" s="82"/>
      <c r="D50" s="78"/>
      <c r="E50" s="79">
        <v>1</v>
      </c>
      <c r="F50" s="184">
        <v>0</v>
      </c>
      <c r="G50" s="184">
        <v>0</v>
      </c>
      <c r="H50" s="199">
        <f t="shared" si="8"/>
        <v>0</v>
      </c>
      <c r="I50" s="184">
        <v>4</v>
      </c>
      <c r="J50" s="199">
        <f t="shared" si="9"/>
        <v>4</v>
      </c>
      <c r="K50" s="214"/>
      <c r="L50" s="214"/>
      <c r="M50" s="215">
        <f t="shared" si="10"/>
        <v>0</v>
      </c>
      <c r="N50" s="214"/>
    </row>
    <row r="51" spans="2:14" ht="15" customHeight="1">
      <c r="B51" s="268" t="s">
        <v>20</v>
      </c>
      <c r="C51" s="268"/>
      <c r="D51" s="268"/>
      <c r="E51" s="268"/>
      <c r="F51" s="183">
        <f t="shared" ref="F51:N51" si="11">SUM(F38:F50)</f>
        <v>2</v>
      </c>
      <c r="G51" s="183">
        <f t="shared" si="11"/>
        <v>0</v>
      </c>
      <c r="H51" s="183">
        <f t="shared" si="11"/>
        <v>2</v>
      </c>
      <c r="I51" s="183">
        <f t="shared" si="11"/>
        <v>4</v>
      </c>
      <c r="J51" s="183">
        <f t="shared" si="11"/>
        <v>6</v>
      </c>
      <c r="K51" s="183">
        <f t="shared" si="11"/>
        <v>3</v>
      </c>
      <c r="L51" s="183">
        <f t="shared" si="11"/>
        <v>0</v>
      </c>
      <c r="M51" s="183">
        <f t="shared" si="11"/>
        <v>3</v>
      </c>
      <c r="N51" s="183">
        <f t="shared" si="11"/>
        <v>0</v>
      </c>
    </row>
    <row r="52" spans="2:14">
      <c r="B52" s="247" t="s">
        <v>34</v>
      </c>
      <c r="C52" s="248"/>
      <c r="D52" s="248"/>
      <c r="E52" s="249"/>
      <c r="F52" s="184"/>
      <c r="G52" s="184"/>
      <c r="H52" s="184"/>
      <c r="I52" s="184"/>
      <c r="J52" s="184"/>
      <c r="K52" s="184">
        <v>2</v>
      </c>
      <c r="L52" s="184"/>
      <c r="M52" s="184">
        <f>K52+L52</f>
        <v>2</v>
      </c>
      <c r="N52" s="184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2842</v>
      </c>
      <c r="G53" s="90">
        <f t="shared" ref="G53:J53" si="12">+G23+G37+G51+G52</f>
        <v>202</v>
      </c>
      <c r="H53" s="90">
        <f t="shared" si="12"/>
        <v>3044</v>
      </c>
      <c r="I53" s="90">
        <f t="shared" si="12"/>
        <v>310</v>
      </c>
      <c r="J53" s="90">
        <f t="shared" si="12"/>
        <v>3354</v>
      </c>
      <c r="K53" s="90">
        <f>+K23+K37+K51+K52</f>
        <v>1302</v>
      </c>
      <c r="L53" s="90">
        <f t="shared" ref="L53:N53" si="13">+L23+L37+L51+L52</f>
        <v>138</v>
      </c>
      <c r="M53" s="90">
        <f t="shared" si="13"/>
        <v>1440</v>
      </c>
      <c r="N53" s="90">
        <f t="shared" si="13"/>
        <v>146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39">
        <v>140</v>
      </c>
      <c r="G10" s="139">
        <v>0</v>
      </c>
      <c r="H10" s="69">
        <f>F10+G10</f>
        <v>140</v>
      </c>
      <c r="I10" s="140">
        <v>0</v>
      </c>
      <c r="J10" s="69">
        <f>H10+I10</f>
        <v>140</v>
      </c>
      <c r="K10" s="141">
        <v>38</v>
      </c>
      <c r="L10" s="141">
        <v>7</v>
      </c>
      <c r="M10" s="72">
        <f t="shared" ref="M10:M12" si="0">K10+L10</f>
        <v>45</v>
      </c>
      <c r="N10" s="142">
        <v>9</v>
      </c>
    </row>
    <row r="11" spans="2:14">
      <c r="B11" s="73" t="s">
        <v>1</v>
      </c>
      <c r="C11" s="74" t="s">
        <v>0</v>
      </c>
      <c r="D11" s="66"/>
      <c r="E11" s="75">
        <v>12</v>
      </c>
      <c r="F11" s="139">
        <v>2</v>
      </c>
      <c r="G11" s="139">
        <v>0</v>
      </c>
      <c r="H11" s="69">
        <f t="shared" ref="H11:H22" si="1">F11+G11</f>
        <v>2</v>
      </c>
      <c r="I11" s="140">
        <v>0</v>
      </c>
      <c r="J11" s="69">
        <f t="shared" ref="J11:J50" si="2">H11+I11</f>
        <v>2</v>
      </c>
      <c r="K11" s="141">
        <v>0</v>
      </c>
      <c r="L11" s="141">
        <v>0</v>
      </c>
      <c r="M11" s="72">
        <f t="shared" si="0"/>
        <v>0</v>
      </c>
      <c r="N11" s="142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39">
        <v>9</v>
      </c>
      <c r="G12" s="139">
        <v>0</v>
      </c>
      <c r="H12" s="69">
        <f t="shared" si="1"/>
        <v>9</v>
      </c>
      <c r="I12" s="140">
        <v>0</v>
      </c>
      <c r="J12" s="69">
        <f t="shared" si="2"/>
        <v>9</v>
      </c>
      <c r="K12" s="141">
        <v>0</v>
      </c>
      <c r="L12" s="141">
        <v>0</v>
      </c>
      <c r="M12" s="72">
        <f t="shared" si="0"/>
        <v>0</v>
      </c>
      <c r="N12" s="142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39">
        <v>17</v>
      </c>
      <c r="G13" s="139">
        <v>0</v>
      </c>
      <c r="H13" s="69">
        <f t="shared" si="1"/>
        <v>17</v>
      </c>
      <c r="I13" s="140">
        <v>0</v>
      </c>
      <c r="J13" s="69">
        <f t="shared" si="2"/>
        <v>17</v>
      </c>
      <c r="K13" s="141">
        <v>0</v>
      </c>
      <c r="L13" s="141">
        <v>0</v>
      </c>
      <c r="M13" s="72">
        <f>K13+L13</f>
        <v>0</v>
      </c>
      <c r="N13" s="142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39">
        <v>13</v>
      </c>
      <c r="G14" s="139">
        <v>0</v>
      </c>
      <c r="H14" s="69">
        <f t="shared" si="1"/>
        <v>13</v>
      </c>
      <c r="I14" s="140">
        <v>0</v>
      </c>
      <c r="J14" s="69">
        <f t="shared" si="2"/>
        <v>13</v>
      </c>
      <c r="K14" s="141">
        <v>0</v>
      </c>
      <c r="L14" s="141">
        <v>0</v>
      </c>
      <c r="M14" s="72">
        <f t="shared" ref="M14:M22" si="3">K14+L14</f>
        <v>0</v>
      </c>
      <c r="N14" s="142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39">
        <v>12</v>
      </c>
      <c r="G15" s="139">
        <v>0</v>
      </c>
      <c r="H15" s="69">
        <f t="shared" si="1"/>
        <v>12</v>
      </c>
      <c r="I15" s="140">
        <v>0</v>
      </c>
      <c r="J15" s="69">
        <f t="shared" si="2"/>
        <v>12</v>
      </c>
      <c r="K15" s="141">
        <v>0</v>
      </c>
      <c r="L15" s="141">
        <v>0</v>
      </c>
      <c r="M15" s="72">
        <f t="shared" si="3"/>
        <v>0</v>
      </c>
      <c r="N15" s="142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139">
        <v>4</v>
      </c>
      <c r="G16" s="139">
        <v>0</v>
      </c>
      <c r="H16" s="69">
        <f t="shared" si="1"/>
        <v>4</v>
      </c>
      <c r="I16" s="140">
        <v>0</v>
      </c>
      <c r="J16" s="69">
        <f t="shared" si="2"/>
        <v>4</v>
      </c>
      <c r="K16" s="141">
        <v>0</v>
      </c>
      <c r="L16" s="141">
        <v>0</v>
      </c>
      <c r="M16" s="72">
        <f t="shared" si="3"/>
        <v>0</v>
      </c>
      <c r="N16" s="142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139">
        <v>7</v>
      </c>
      <c r="G17" s="139">
        <v>0</v>
      </c>
      <c r="H17" s="69">
        <f t="shared" si="1"/>
        <v>7</v>
      </c>
      <c r="I17" s="140">
        <v>0</v>
      </c>
      <c r="J17" s="69">
        <f t="shared" si="2"/>
        <v>7</v>
      </c>
      <c r="K17" s="141">
        <v>0</v>
      </c>
      <c r="L17" s="141">
        <v>0</v>
      </c>
      <c r="M17" s="72">
        <f t="shared" si="3"/>
        <v>0</v>
      </c>
      <c r="N17" s="142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39">
        <v>3</v>
      </c>
      <c r="G18" s="139">
        <v>0</v>
      </c>
      <c r="H18" s="69">
        <f t="shared" si="1"/>
        <v>3</v>
      </c>
      <c r="I18" s="140">
        <v>0</v>
      </c>
      <c r="J18" s="69">
        <f t="shared" si="2"/>
        <v>3</v>
      </c>
      <c r="K18" s="141">
        <v>0</v>
      </c>
      <c r="L18" s="141">
        <v>0</v>
      </c>
      <c r="M18" s="72">
        <f t="shared" si="3"/>
        <v>0</v>
      </c>
      <c r="N18" s="142">
        <v>0</v>
      </c>
    </row>
    <row r="19" spans="2:14">
      <c r="B19" s="73"/>
      <c r="C19" s="74"/>
      <c r="D19" s="77" t="s">
        <v>12</v>
      </c>
      <c r="E19" s="75">
        <v>4</v>
      </c>
      <c r="F19" s="139">
        <v>1</v>
      </c>
      <c r="G19" s="139">
        <v>0</v>
      </c>
      <c r="H19" s="69">
        <f t="shared" si="1"/>
        <v>1</v>
      </c>
      <c r="I19" s="140">
        <v>0</v>
      </c>
      <c r="J19" s="69">
        <f t="shared" si="2"/>
        <v>1</v>
      </c>
      <c r="K19" s="141">
        <v>0</v>
      </c>
      <c r="L19" s="141">
        <v>0</v>
      </c>
      <c r="M19" s="72">
        <f t="shared" si="3"/>
        <v>0</v>
      </c>
      <c r="N19" s="142">
        <v>0</v>
      </c>
    </row>
    <row r="20" spans="2:14">
      <c r="B20" s="73"/>
      <c r="C20" s="74" t="s">
        <v>1</v>
      </c>
      <c r="D20" s="66"/>
      <c r="E20" s="75">
        <v>3</v>
      </c>
      <c r="F20" s="139">
        <v>0</v>
      </c>
      <c r="G20" s="139">
        <v>0</v>
      </c>
      <c r="H20" s="69">
        <f t="shared" si="1"/>
        <v>0</v>
      </c>
      <c r="I20" s="140">
        <v>0</v>
      </c>
      <c r="J20" s="69">
        <f t="shared" si="2"/>
        <v>0</v>
      </c>
      <c r="K20" s="141">
        <v>0</v>
      </c>
      <c r="L20" s="141">
        <v>0</v>
      </c>
      <c r="M20" s="72">
        <f t="shared" si="3"/>
        <v>0</v>
      </c>
      <c r="N20" s="142">
        <v>0</v>
      </c>
    </row>
    <row r="21" spans="2:14">
      <c r="B21" s="73"/>
      <c r="C21" s="74"/>
      <c r="D21" s="66"/>
      <c r="E21" s="75">
        <v>2</v>
      </c>
      <c r="F21" s="139">
        <v>0</v>
      </c>
      <c r="G21" s="139">
        <v>5</v>
      </c>
      <c r="H21" s="69">
        <f t="shared" si="1"/>
        <v>5</v>
      </c>
      <c r="I21" s="140">
        <v>0</v>
      </c>
      <c r="J21" s="69">
        <f t="shared" si="2"/>
        <v>5</v>
      </c>
      <c r="K21" s="141">
        <v>0</v>
      </c>
      <c r="L21" s="141">
        <v>0</v>
      </c>
      <c r="M21" s="72">
        <f t="shared" si="3"/>
        <v>0</v>
      </c>
      <c r="N21" s="142">
        <v>0</v>
      </c>
    </row>
    <row r="22" spans="2:14">
      <c r="B22" s="78"/>
      <c r="C22" s="76"/>
      <c r="D22" s="66"/>
      <c r="E22" s="79">
        <v>1</v>
      </c>
      <c r="F22" s="139">
        <v>0</v>
      </c>
      <c r="G22" s="139">
        <v>9</v>
      </c>
      <c r="H22" s="69">
        <f t="shared" si="1"/>
        <v>9</v>
      </c>
      <c r="I22" s="140">
        <v>4</v>
      </c>
      <c r="J22" s="69">
        <f t="shared" si="2"/>
        <v>13</v>
      </c>
      <c r="K22" s="141">
        <v>0</v>
      </c>
      <c r="L22" s="141">
        <v>0</v>
      </c>
      <c r="M22" s="72">
        <f t="shared" si="3"/>
        <v>0</v>
      </c>
      <c r="N22" s="142">
        <v>0</v>
      </c>
    </row>
    <row r="23" spans="2:14" ht="15" customHeight="1">
      <c r="B23" s="247" t="s">
        <v>18</v>
      </c>
      <c r="C23" s="248"/>
      <c r="D23" s="248"/>
      <c r="E23" s="249"/>
      <c r="F23" s="69">
        <f>SUM(F10:F22)</f>
        <v>208</v>
      </c>
      <c r="G23" s="69">
        <f>SUM(G10:G22)</f>
        <v>14</v>
      </c>
      <c r="H23" s="80">
        <f>SUM(H10:H22)</f>
        <v>222</v>
      </c>
      <c r="I23" s="69">
        <f t="shared" ref="I23:N23" si="4">SUM(I10:I22)</f>
        <v>4</v>
      </c>
      <c r="J23" s="80">
        <f>SUM(J10:J22)</f>
        <v>226</v>
      </c>
      <c r="K23" s="81">
        <f>SUM(K10:K22)</f>
        <v>38</v>
      </c>
      <c r="L23" s="81">
        <f>SUM(L10:L22)</f>
        <v>7</v>
      </c>
      <c r="M23" s="69">
        <f t="shared" si="4"/>
        <v>45</v>
      </c>
      <c r="N23" s="69">
        <f t="shared" si="4"/>
        <v>9</v>
      </c>
    </row>
    <row r="24" spans="2:14">
      <c r="B24" s="73"/>
      <c r="C24" s="73"/>
      <c r="D24" s="82"/>
      <c r="E24" s="78">
        <v>13</v>
      </c>
      <c r="F24" s="143">
        <v>210</v>
      </c>
      <c r="G24" s="143">
        <v>0</v>
      </c>
      <c r="H24" s="69">
        <f>F24+G24</f>
        <v>210</v>
      </c>
      <c r="I24" s="144">
        <v>0</v>
      </c>
      <c r="J24" s="69">
        <f t="shared" si="2"/>
        <v>210</v>
      </c>
      <c r="K24" s="145">
        <v>32</v>
      </c>
      <c r="L24" s="145">
        <v>12</v>
      </c>
      <c r="M24" s="83">
        <f t="shared" ref="M24:M36" si="5">K24+L24</f>
        <v>44</v>
      </c>
      <c r="N24" s="146">
        <v>19</v>
      </c>
    </row>
    <row r="25" spans="2:14">
      <c r="B25" s="73"/>
      <c r="C25" s="73" t="s">
        <v>0</v>
      </c>
      <c r="D25" s="82"/>
      <c r="E25" s="75">
        <v>12</v>
      </c>
      <c r="F25" s="143">
        <v>7</v>
      </c>
      <c r="G25" s="143">
        <v>0</v>
      </c>
      <c r="H25" s="69">
        <f t="shared" ref="H25:H50" si="6">F25+G25</f>
        <v>7</v>
      </c>
      <c r="I25" s="144">
        <v>0</v>
      </c>
      <c r="J25" s="69">
        <f t="shared" si="2"/>
        <v>7</v>
      </c>
      <c r="K25" s="145">
        <v>0</v>
      </c>
      <c r="L25" s="145">
        <v>0</v>
      </c>
      <c r="M25" s="83">
        <f t="shared" si="5"/>
        <v>0</v>
      </c>
      <c r="N25" s="146">
        <v>0</v>
      </c>
    </row>
    <row r="26" spans="2:14">
      <c r="B26" s="73" t="s">
        <v>7</v>
      </c>
      <c r="C26" s="78"/>
      <c r="D26" s="82"/>
      <c r="E26" s="75">
        <v>11</v>
      </c>
      <c r="F26" s="143">
        <v>7</v>
      </c>
      <c r="G26" s="143">
        <v>0</v>
      </c>
      <c r="H26" s="69">
        <f t="shared" si="6"/>
        <v>7</v>
      </c>
      <c r="I26" s="144">
        <v>0</v>
      </c>
      <c r="J26" s="69">
        <f t="shared" si="2"/>
        <v>7</v>
      </c>
      <c r="K26" s="145">
        <v>1</v>
      </c>
      <c r="L26" s="145">
        <v>0</v>
      </c>
      <c r="M26" s="83">
        <f t="shared" si="5"/>
        <v>1</v>
      </c>
      <c r="N26" s="146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143">
        <v>11</v>
      </c>
      <c r="G27" s="143">
        <v>0</v>
      </c>
      <c r="H27" s="69">
        <f t="shared" si="6"/>
        <v>11</v>
      </c>
      <c r="I27" s="144">
        <v>0</v>
      </c>
      <c r="J27" s="69">
        <f t="shared" si="2"/>
        <v>11</v>
      </c>
      <c r="K27" s="145">
        <v>0</v>
      </c>
      <c r="L27" s="145">
        <v>0</v>
      </c>
      <c r="M27" s="83">
        <f t="shared" si="5"/>
        <v>0</v>
      </c>
      <c r="N27" s="146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43">
        <v>14</v>
      </c>
      <c r="G28" s="143">
        <v>0</v>
      </c>
      <c r="H28" s="69">
        <f t="shared" si="6"/>
        <v>14</v>
      </c>
      <c r="I28" s="144">
        <v>0</v>
      </c>
      <c r="J28" s="69">
        <f t="shared" si="2"/>
        <v>14</v>
      </c>
      <c r="K28" s="145">
        <v>0</v>
      </c>
      <c r="L28" s="145">
        <v>0</v>
      </c>
      <c r="M28" s="83">
        <f t="shared" si="5"/>
        <v>0</v>
      </c>
      <c r="N28" s="146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43">
        <v>9</v>
      </c>
      <c r="G29" s="143">
        <v>0</v>
      </c>
      <c r="H29" s="69">
        <f t="shared" si="6"/>
        <v>9</v>
      </c>
      <c r="I29" s="144">
        <v>0</v>
      </c>
      <c r="J29" s="69">
        <f t="shared" si="2"/>
        <v>9</v>
      </c>
      <c r="K29" s="145">
        <v>0</v>
      </c>
      <c r="L29" s="145">
        <v>1</v>
      </c>
      <c r="M29" s="83">
        <f t="shared" si="5"/>
        <v>1</v>
      </c>
      <c r="N29" s="146">
        <v>3</v>
      </c>
    </row>
    <row r="30" spans="2:14">
      <c r="B30" s="73" t="s">
        <v>4</v>
      </c>
      <c r="C30" s="73"/>
      <c r="D30" s="82" t="s">
        <v>4</v>
      </c>
      <c r="E30" s="75">
        <v>7</v>
      </c>
      <c r="F30" s="143">
        <v>14</v>
      </c>
      <c r="G30" s="143">
        <v>0</v>
      </c>
      <c r="H30" s="69">
        <f t="shared" si="6"/>
        <v>14</v>
      </c>
      <c r="I30" s="144">
        <v>0</v>
      </c>
      <c r="J30" s="69">
        <f t="shared" si="2"/>
        <v>14</v>
      </c>
      <c r="K30" s="145">
        <v>0</v>
      </c>
      <c r="L30" s="145">
        <v>0</v>
      </c>
      <c r="M30" s="83">
        <f t="shared" si="5"/>
        <v>0</v>
      </c>
      <c r="N30" s="146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143">
        <v>8</v>
      </c>
      <c r="G31" s="143">
        <v>0</v>
      </c>
      <c r="H31" s="69">
        <f t="shared" si="6"/>
        <v>8</v>
      </c>
      <c r="I31" s="144">
        <v>0</v>
      </c>
      <c r="J31" s="69">
        <f t="shared" si="2"/>
        <v>8</v>
      </c>
      <c r="K31" s="145">
        <v>0</v>
      </c>
      <c r="L31" s="145">
        <v>0</v>
      </c>
      <c r="M31" s="83">
        <f t="shared" si="5"/>
        <v>0</v>
      </c>
      <c r="N31" s="146">
        <v>0</v>
      </c>
    </row>
    <row r="32" spans="2:14">
      <c r="B32" s="73" t="s">
        <v>9</v>
      </c>
      <c r="C32" s="79"/>
      <c r="D32" s="82"/>
      <c r="E32" s="75">
        <v>5</v>
      </c>
      <c r="F32" s="143">
        <v>9</v>
      </c>
      <c r="G32" s="143">
        <v>0</v>
      </c>
      <c r="H32" s="69">
        <f t="shared" si="6"/>
        <v>9</v>
      </c>
      <c r="I32" s="144">
        <v>0</v>
      </c>
      <c r="J32" s="69">
        <f t="shared" si="2"/>
        <v>9</v>
      </c>
      <c r="K32" s="145">
        <v>0</v>
      </c>
      <c r="L32" s="145">
        <v>0</v>
      </c>
      <c r="M32" s="83">
        <f t="shared" si="5"/>
        <v>0</v>
      </c>
      <c r="N32" s="146">
        <v>0</v>
      </c>
    </row>
    <row r="33" spans="2:14">
      <c r="B33" s="73"/>
      <c r="C33" s="73"/>
      <c r="D33" s="82"/>
      <c r="E33" s="75">
        <v>4</v>
      </c>
      <c r="F33" s="143">
        <v>1</v>
      </c>
      <c r="G33" s="143">
        <v>0</v>
      </c>
      <c r="H33" s="69">
        <f t="shared" si="6"/>
        <v>1</v>
      </c>
      <c r="I33" s="144">
        <v>0</v>
      </c>
      <c r="J33" s="69">
        <f t="shared" si="2"/>
        <v>1</v>
      </c>
      <c r="K33" s="145">
        <v>1</v>
      </c>
      <c r="L33" s="145">
        <v>0</v>
      </c>
      <c r="M33" s="83">
        <f t="shared" si="5"/>
        <v>1</v>
      </c>
      <c r="N33" s="146">
        <v>0</v>
      </c>
    </row>
    <row r="34" spans="2:14">
      <c r="B34" s="73"/>
      <c r="C34" s="73" t="s">
        <v>1</v>
      </c>
      <c r="D34" s="82"/>
      <c r="E34" s="75">
        <v>3</v>
      </c>
      <c r="F34" s="143">
        <v>0</v>
      </c>
      <c r="G34" s="143">
        <v>0</v>
      </c>
      <c r="H34" s="69">
        <f t="shared" si="6"/>
        <v>0</v>
      </c>
      <c r="I34" s="144">
        <v>0</v>
      </c>
      <c r="J34" s="69">
        <f t="shared" si="2"/>
        <v>0</v>
      </c>
      <c r="K34" s="145">
        <v>0</v>
      </c>
      <c r="L34" s="145">
        <v>0</v>
      </c>
      <c r="M34" s="83">
        <f t="shared" si="5"/>
        <v>0</v>
      </c>
      <c r="N34" s="146">
        <v>0</v>
      </c>
    </row>
    <row r="35" spans="2:14">
      <c r="B35" s="73"/>
      <c r="C35" s="73"/>
      <c r="D35" s="82"/>
      <c r="E35" s="75">
        <v>2</v>
      </c>
      <c r="F35" s="143">
        <v>0</v>
      </c>
      <c r="G35" s="143">
        <v>15</v>
      </c>
      <c r="H35" s="69">
        <f t="shared" si="6"/>
        <v>15</v>
      </c>
      <c r="I35" s="144">
        <v>0</v>
      </c>
      <c r="J35" s="69">
        <f t="shared" si="2"/>
        <v>15</v>
      </c>
      <c r="K35" s="145">
        <v>0</v>
      </c>
      <c r="L35" s="145">
        <v>0</v>
      </c>
      <c r="M35" s="83">
        <f t="shared" si="5"/>
        <v>0</v>
      </c>
      <c r="N35" s="146">
        <v>0</v>
      </c>
    </row>
    <row r="36" spans="2:14">
      <c r="B36" s="78"/>
      <c r="C36" s="78"/>
      <c r="D36" s="82"/>
      <c r="E36" s="79">
        <v>1</v>
      </c>
      <c r="F36" s="143">
        <v>0</v>
      </c>
      <c r="G36" s="143">
        <v>7</v>
      </c>
      <c r="H36" s="69">
        <f t="shared" si="6"/>
        <v>7</v>
      </c>
      <c r="I36" s="144">
        <v>17</v>
      </c>
      <c r="J36" s="69">
        <f>H36+I36</f>
        <v>24</v>
      </c>
      <c r="K36" s="145">
        <v>0</v>
      </c>
      <c r="L36" s="145">
        <v>0</v>
      </c>
      <c r="M36" s="83">
        <f t="shared" si="5"/>
        <v>0</v>
      </c>
      <c r="N36" s="146">
        <v>0</v>
      </c>
    </row>
    <row r="37" spans="2:14" ht="15" customHeight="1">
      <c r="B37" s="247" t="s">
        <v>19</v>
      </c>
      <c r="C37" s="248"/>
      <c r="D37" s="248"/>
      <c r="E37" s="248"/>
      <c r="F37" s="81">
        <f t="shared" ref="F37:N37" si="7">SUM(F24:F36)</f>
        <v>290</v>
      </c>
      <c r="G37" s="69">
        <f t="shared" si="7"/>
        <v>22</v>
      </c>
      <c r="H37" s="85">
        <f t="shared" si="7"/>
        <v>312</v>
      </c>
      <c r="I37" s="86">
        <f t="shared" si="7"/>
        <v>17</v>
      </c>
      <c r="J37" s="80">
        <f t="shared" si="7"/>
        <v>329</v>
      </c>
      <c r="K37" s="81">
        <f t="shared" si="7"/>
        <v>34</v>
      </c>
      <c r="L37" s="69">
        <f t="shared" si="7"/>
        <v>13</v>
      </c>
      <c r="M37" s="80">
        <f t="shared" si="7"/>
        <v>47</v>
      </c>
      <c r="N37" s="81">
        <f t="shared" si="7"/>
        <v>22</v>
      </c>
    </row>
    <row r="38" spans="2:14">
      <c r="B38" s="79"/>
      <c r="C38" s="79"/>
      <c r="D38" s="87"/>
      <c r="E38" s="75">
        <v>13</v>
      </c>
      <c r="F38" s="147">
        <v>0</v>
      </c>
      <c r="G38" s="147">
        <v>0</v>
      </c>
      <c r="H38" s="69">
        <f t="shared" si="6"/>
        <v>0</v>
      </c>
      <c r="I38" s="148">
        <v>0</v>
      </c>
      <c r="J38" s="69">
        <f t="shared" si="2"/>
        <v>0</v>
      </c>
      <c r="K38" s="149">
        <v>0</v>
      </c>
      <c r="L38" s="149">
        <v>0</v>
      </c>
      <c r="M38" s="83">
        <f>K38+L38</f>
        <v>0</v>
      </c>
      <c r="N38" s="150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47">
        <v>0</v>
      </c>
      <c r="G39" s="147">
        <v>0</v>
      </c>
      <c r="H39" s="69">
        <f t="shared" si="6"/>
        <v>0</v>
      </c>
      <c r="I39" s="148">
        <v>0</v>
      </c>
      <c r="J39" s="69">
        <f t="shared" si="2"/>
        <v>0</v>
      </c>
      <c r="K39" s="149">
        <v>0</v>
      </c>
      <c r="L39" s="149">
        <v>0</v>
      </c>
      <c r="M39" s="83">
        <f t="shared" ref="M39:M50" si="8">K39+L39</f>
        <v>0</v>
      </c>
      <c r="N39" s="15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47">
        <v>0</v>
      </c>
      <c r="G40" s="147">
        <v>0</v>
      </c>
      <c r="H40" s="69">
        <f t="shared" si="6"/>
        <v>0</v>
      </c>
      <c r="I40" s="148">
        <v>0</v>
      </c>
      <c r="J40" s="69">
        <f t="shared" si="2"/>
        <v>0</v>
      </c>
      <c r="K40" s="149">
        <v>0</v>
      </c>
      <c r="L40" s="149">
        <v>0</v>
      </c>
      <c r="M40" s="83">
        <f t="shared" si="8"/>
        <v>0</v>
      </c>
      <c r="N40" s="15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47">
        <v>0</v>
      </c>
      <c r="G41" s="147">
        <v>0</v>
      </c>
      <c r="H41" s="69">
        <f t="shared" si="6"/>
        <v>0</v>
      </c>
      <c r="I41" s="148">
        <v>0</v>
      </c>
      <c r="J41" s="69">
        <f t="shared" si="2"/>
        <v>0</v>
      </c>
      <c r="K41" s="149">
        <v>0</v>
      </c>
      <c r="L41" s="149">
        <v>0</v>
      </c>
      <c r="M41" s="83">
        <f t="shared" si="8"/>
        <v>0</v>
      </c>
      <c r="N41" s="15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47">
        <v>0</v>
      </c>
      <c r="G42" s="147">
        <v>0</v>
      </c>
      <c r="H42" s="69">
        <f t="shared" si="6"/>
        <v>0</v>
      </c>
      <c r="I42" s="148">
        <v>0</v>
      </c>
      <c r="J42" s="69">
        <f t="shared" si="2"/>
        <v>0</v>
      </c>
      <c r="K42" s="149">
        <v>0</v>
      </c>
      <c r="L42" s="149">
        <v>0</v>
      </c>
      <c r="M42" s="83">
        <f t="shared" si="8"/>
        <v>0</v>
      </c>
      <c r="N42" s="15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47">
        <v>0</v>
      </c>
      <c r="G43" s="147">
        <v>0</v>
      </c>
      <c r="H43" s="69">
        <f t="shared" si="6"/>
        <v>0</v>
      </c>
      <c r="I43" s="148">
        <v>0</v>
      </c>
      <c r="J43" s="69">
        <f t="shared" si="2"/>
        <v>0</v>
      </c>
      <c r="K43" s="149">
        <v>0</v>
      </c>
      <c r="L43" s="149">
        <v>0</v>
      </c>
      <c r="M43" s="83">
        <f t="shared" si="8"/>
        <v>0</v>
      </c>
      <c r="N43" s="15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47">
        <v>0</v>
      </c>
      <c r="G44" s="147">
        <v>0</v>
      </c>
      <c r="H44" s="69">
        <f t="shared" si="6"/>
        <v>0</v>
      </c>
      <c r="I44" s="148">
        <v>0</v>
      </c>
      <c r="J44" s="69">
        <f t="shared" si="2"/>
        <v>0</v>
      </c>
      <c r="K44" s="149">
        <v>0</v>
      </c>
      <c r="L44" s="149">
        <v>0</v>
      </c>
      <c r="M44" s="83">
        <f t="shared" si="8"/>
        <v>0</v>
      </c>
      <c r="N44" s="15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47">
        <v>0</v>
      </c>
      <c r="G45" s="147">
        <v>0</v>
      </c>
      <c r="H45" s="69">
        <f t="shared" si="6"/>
        <v>0</v>
      </c>
      <c r="I45" s="148">
        <v>0</v>
      </c>
      <c r="J45" s="69">
        <f t="shared" si="2"/>
        <v>0</v>
      </c>
      <c r="K45" s="149">
        <v>0</v>
      </c>
      <c r="L45" s="149">
        <v>0</v>
      </c>
      <c r="M45" s="83">
        <f t="shared" si="8"/>
        <v>0</v>
      </c>
      <c r="N45" s="15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47">
        <v>0</v>
      </c>
      <c r="G46" s="147">
        <v>0</v>
      </c>
      <c r="H46" s="69">
        <f t="shared" si="6"/>
        <v>0</v>
      </c>
      <c r="I46" s="148">
        <v>0</v>
      </c>
      <c r="J46" s="69">
        <f t="shared" si="2"/>
        <v>0</v>
      </c>
      <c r="K46" s="149">
        <v>0</v>
      </c>
      <c r="L46" s="149">
        <v>0</v>
      </c>
      <c r="M46" s="83">
        <f t="shared" si="8"/>
        <v>0</v>
      </c>
      <c r="N46" s="150">
        <v>0</v>
      </c>
    </row>
    <row r="47" spans="2:14">
      <c r="B47" s="73"/>
      <c r="C47" s="73"/>
      <c r="D47" s="82" t="s">
        <v>7</v>
      </c>
      <c r="E47" s="75">
        <v>4</v>
      </c>
      <c r="F47" s="147">
        <v>0</v>
      </c>
      <c r="G47" s="147">
        <v>0</v>
      </c>
      <c r="H47" s="69">
        <f t="shared" si="6"/>
        <v>0</v>
      </c>
      <c r="I47" s="148">
        <v>0</v>
      </c>
      <c r="J47" s="69">
        <f t="shared" si="2"/>
        <v>0</v>
      </c>
      <c r="K47" s="149">
        <v>0</v>
      </c>
      <c r="L47" s="149">
        <v>0</v>
      </c>
      <c r="M47" s="83">
        <f t="shared" si="8"/>
        <v>0</v>
      </c>
      <c r="N47" s="15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47">
        <v>0</v>
      </c>
      <c r="G48" s="147">
        <v>0</v>
      </c>
      <c r="H48" s="69">
        <f t="shared" si="6"/>
        <v>0</v>
      </c>
      <c r="I48" s="148">
        <v>0</v>
      </c>
      <c r="J48" s="69">
        <f t="shared" si="2"/>
        <v>0</v>
      </c>
      <c r="K48" s="149">
        <v>0</v>
      </c>
      <c r="L48" s="149">
        <v>0</v>
      </c>
      <c r="M48" s="83">
        <f t="shared" si="8"/>
        <v>0</v>
      </c>
      <c r="N48" s="150">
        <v>0</v>
      </c>
    </row>
    <row r="49" spans="2:14">
      <c r="B49" s="73"/>
      <c r="C49" s="73"/>
      <c r="D49" s="82" t="s">
        <v>3</v>
      </c>
      <c r="E49" s="75">
        <v>2</v>
      </c>
      <c r="F49" s="147">
        <v>0</v>
      </c>
      <c r="G49" s="147">
        <v>0</v>
      </c>
      <c r="H49" s="69">
        <f t="shared" si="6"/>
        <v>0</v>
      </c>
      <c r="I49" s="148">
        <v>0</v>
      </c>
      <c r="J49" s="69">
        <f t="shared" si="2"/>
        <v>0</v>
      </c>
      <c r="K49" s="149">
        <v>0</v>
      </c>
      <c r="L49" s="149">
        <v>0</v>
      </c>
      <c r="M49" s="83">
        <f t="shared" si="8"/>
        <v>0</v>
      </c>
      <c r="N49" s="150">
        <v>0</v>
      </c>
    </row>
    <row r="50" spans="2:14">
      <c r="B50" s="78"/>
      <c r="C50" s="82"/>
      <c r="D50" s="78"/>
      <c r="E50" s="79">
        <v>1</v>
      </c>
      <c r="F50" s="147">
        <v>0</v>
      </c>
      <c r="G50" s="147">
        <v>0</v>
      </c>
      <c r="H50" s="99">
        <f t="shared" si="6"/>
        <v>0</v>
      </c>
      <c r="I50" s="148">
        <v>0</v>
      </c>
      <c r="J50" s="99">
        <f t="shared" si="2"/>
        <v>0</v>
      </c>
      <c r="K50" s="149">
        <v>0</v>
      </c>
      <c r="L50" s="149">
        <v>0</v>
      </c>
      <c r="M50" s="100">
        <f t="shared" si="8"/>
        <v>0</v>
      </c>
      <c r="N50" s="150">
        <v>0</v>
      </c>
    </row>
    <row r="51" spans="2:14" ht="15" customHeight="1">
      <c r="B51" s="268" t="s">
        <v>20</v>
      </c>
      <c r="C51" s="268"/>
      <c r="D51" s="268"/>
      <c r="E51" s="268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247" t="s">
        <v>34</v>
      </c>
      <c r="C52" s="248"/>
      <c r="D52" s="248"/>
      <c r="E52" s="249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498</v>
      </c>
      <c r="G53" s="90">
        <f t="shared" ref="G53:J53" si="10">+G23+G37+G51+G52</f>
        <v>36</v>
      </c>
      <c r="H53" s="90">
        <f t="shared" si="10"/>
        <v>534</v>
      </c>
      <c r="I53" s="90">
        <f t="shared" si="10"/>
        <v>21</v>
      </c>
      <c r="J53" s="90">
        <f t="shared" si="10"/>
        <v>555</v>
      </c>
      <c r="K53" s="90">
        <f>+K23+K37+K51+K52</f>
        <v>72</v>
      </c>
      <c r="L53" s="90">
        <f t="shared" ref="L53:N53" si="11">+L23+L37+L51+L52</f>
        <v>20</v>
      </c>
      <c r="M53" s="90">
        <f t="shared" si="11"/>
        <v>92</v>
      </c>
      <c r="N53" s="90">
        <f t="shared" si="11"/>
        <v>31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70">
        <v>200</v>
      </c>
      <c r="G10" s="70"/>
      <c r="H10" s="101">
        <f>F10+G10</f>
        <v>200</v>
      </c>
      <c r="I10" s="70"/>
      <c r="J10" s="101">
        <f>H10+I10</f>
        <v>200</v>
      </c>
      <c r="K10" s="84">
        <v>71</v>
      </c>
      <c r="L10" s="84">
        <v>10</v>
      </c>
      <c r="M10" s="103">
        <f t="shared" ref="M10:M12" si="0">K10+L10</f>
        <v>81</v>
      </c>
      <c r="N10" s="84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12</v>
      </c>
      <c r="G11" s="70"/>
      <c r="H11" s="101">
        <f t="shared" ref="H11:H22" si="1">F11+G11</f>
        <v>12</v>
      </c>
      <c r="I11" s="70"/>
      <c r="J11" s="101">
        <f t="shared" ref="J11:J50" si="2">H11+I11</f>
        <v>12</v>
      </c>
      <c r="K11" s="84"/>
      <c r="L11" s="84"/>
      <c r="M11" s="103">
        <f t="shared" si="0"/>
        <v>0</v>
      </c>
      <c r="N11" s="84"/>
    </row>
    <row r="12" spans="2:14">
      <c r="B12" s="73" t="s">
        <v>2</v>
      </c>
      <c r="C12" s="76"/>
      <c r="D12" s="77" t="s">
        <v>6</v>
      </c>
      <c r="E12" s="75">
        <v>11</v>
      </c>
      <c r="F12" s="70">
        <v>23</v>
      </c>
      <c r="G12" s="70"/>
      <c r="H12" s="101">
        <f t="shared" si="1"/>
        <v>23</v>
      </c>
      <c r="I12" s="70"/>
      <c r="J12" s="101">
        <f t="shared" si="2"/>
        <v>23</v>
      </c>
      <c r="K12" s="84"/>
      <c r="L12" s="84"/>
      <c r="M12" s="103">
        <f t="shared" si="0"/>
        <v>0</v>
      </c>
      <c r="N12" s="84"/>
    </row>
    <row r="13" spans="2:14">
      <c r="B13" s="73" t="s">
        <v>1</v>
      </c>
      <c r="C13" s="74"/>
      <c r="D13" s="77" t="s">
        <v>10</v>
      </c>
      <c r="E13" s="75">
        <v>10</v>
      </c>
      <c r="F13" s="70">
        <v>24</v>
      </c>
      <c r="G13" s="70"/>
      <c r="H13" s="101">
        <f t="shared" si="1"/>
        <v>24</v>
      </c>
      <c r="I13" s="70"/>
      <c r="J13" s="101">
        <f t="shared" si="2"/>
        <v>24</v>
      </c>
      <c r="K13" s="84"/>
      <c r="L13" s="84">
        <v>1</v>
      </c>
      <c r="M13" s="103">
        <f>K13+L13</f>
        <v>1</v>
      </c>
      <c r="N13" s="84">
        <v>1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8</v>
      </c>
      <c r="G14" s="70"/>
      <c r="H14" s="101">
        <f t="shared" si="1"/>
        <v>8</v>
      </c>
      <c r="I14" s="70"/>
      <c r="J14" s="101">
        <f t="shared" si="2"/>
        <v>8</v>
      </c>
      <c r="K14" s="84"/>
      <c r="L14" s="84"/>
      <c r="M14" s="103">
        <f t="shared" ref="M14:M22" si="3">K14+L14</f>
        <v>0</v>
      </c>
      <c r="N14" s="84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7</v>
      </c>
      <c r="G15" s="70"/>
      <c r="H15" s="101">
        <f t="shared" si="1"/>
        <v>7</v>
      </c>
      <c r="I15" s="70"/>
      <c r="J15" s="101">
        <f t="shared" si="2"/>
        <v>7</v>
      </c>
      <c r="K15" s="84"/>
      <c r="L15" s="84"/>
      <c r="M15" s="103">
        <f t="shared" si="3"/>
        <v>0</v>
      </c>
      <c r="N15" s="84"/>
    </row>
    <row r="16" spans="2:14">
      <c r="B16" s="73" t="s">
        <v>6</v>
      </c>
      <c r="C16" s="74"/>
      <c r="D16" s="77" t="s">
        <v>12</v>
      </c>
      <c r="E16" s="75">
        <v>7</v>
      </c>
      <c r="F16" s="70">
        <v>11</v>
      </c>
      <c r="G16" s="70"/>
      <c r="H16" s="101">
        <f t="shared" si="1"/>
        <v>11</v>
      </c>
      <c r="I16" s="70"/>
      <c r="J16" s="101">
        <f t="shared" si="2"/>
        <v>11</v>
      </c>
      <c r="K16" s="84">
        <v>1</v>
      </c>
      <c r="L16" s="84"/>
      <c r="M16" s="103">
        <f t="shared" si="3"/>
        <v>1</v>
      </c>
      <c r="N16" s="84"/>
    </row>
    <row r="17" spans="2:14">
      <c r="B17" s="73" t="s">
        <v>7</v>
      </c>
      <c r="C17" s="76"/>
      <c r="D17" s="77" t="s">
        <v>4</v>
      </c>
      <c r="E17" s="75">
        <v>6</v>
      </c>
      <c r="F17" s="70">
        <v>3</v>
      </c>
      <c r="G17" s="70"/>
      <c r="H17" s="101">
        <f t="shared" si="1"/>
        <v>3</v>
      </c>
      <c r="I17" s="70"/>
      <c r="J17" s="101">
        <f t="shared" si="2"/>
        <v>3</v>
      </c>
      <c r="K17" s="84"/>
      <c r="L17" s="84"/>
      <c r="M17" s="103">
        <f t="shared" si="3"/>
        <v>0</v>
      </c>
      <c r="N17" s="84"/>
    </row>
    <row r="18" spans="2:14">
      <c r="B18" s="73" t="s">
        <v>1</v>
      </c>
      <c r="C18" s="74"/>
      <c r="D18" s="77" t="s">
        <v>9</v>
      </c>
      <c r="E18" s="75">
        <v>5</v>
      </c>
      <c r="F18" s="70"/>
      <c r="G18" s="70"/>
      <c r="H18" s="101">
        <f t="shared" si="1"/>
        <v>0</v>
      </c>
      <c r="I18" s="70"/>
      <c r="J18" s="101">
        <f t="shared" si="2"/>
        <v>0</v>
      </c>
      <c r="K18" s="84"/>
      <c r="L18" s="84"/>
      <c r="M18" s="103">
        <f t="shared" si="3"/>
        <v>0</v>
      </c>
      <c r="N18" s="84"/>
    </row>
    <row r="19" spans="2:14">
      <c r="B19" s="73"/>
      <c r="C19" s="74"/>
      <c r="D19" s="77" t="s">
        <v>12</v>
      </c>
      <c r="E19" s="75">
        <v>4</v>
      </c>
      <c r="F19" s="70"/>
      <c r="G19" s="70"/>
      <c r="H19" s="101">
        <f t="shared" si="1"/>
        <v>0</v>
      </c>
      <c r="I19" s="70"/>
      <c r="J19" s="101">
        <f t="shared" si="2"/>
        <v>0</v>
      </c>
      <c r="K19" s="84"/>
      <c r="L19" s="84"/>
      <c r="M19" s="103">
        <f t="shared" si="3"/>
        <v>0</v>
      </c>
      <c r="N19" s="84"/>
    </row>
    <row r="20" spans="2:14">
      <c r="B20" s="73"/>
      <c r="C20" s="74" t="s">
        <v>1</v>
      </c>
      <c r="D20" s="66"/>
      <c r="E20" s="75">
        <v>3</v>
      </c>
      <c r="F20" s="70"/>
      <c r="G20" s="70">
        <v>2</v>
      </c>
      <c r="H20" s="101">
        <f t="shared" si="1"/>
        <v>2</v>
      </c>
      <c r="I20" s="70"/>
      <c r="J20" s="101">
        <f t="shared" si="2"/>
        <v>2</v>
      </c>
      <c r="K20" s="84"/>
      <c r="L20" s="84"/>
      <c r="M20" s="103">
        <f t="shared" si="3"/>
        <v>0</v>
      </c>
      <c r="N20" s="84"/>
    </row>
    <row r="21" spans="2:14">
      <c r="B21" s="73"/>
      <c r="C21" s="74"/>
      <c r="D21" s="66"/>
      <c r="E21" s="75">
        <v>2</v>
      </c>
      <c r="F21" s="70"/>
      <c r="G21" s="70">
        <v>12</v>
      </c>
      <c r="H21" s="101">
        <f t="shared" si="1"/>
        <v>12</v>
      </c>
      <c r="I21" s="70"/>
      <c r="J21" s="101">
        <f t="shared" si="2"/>
        <v>12</v>
      </c>
      <c r="K21" s="84"/>
      <c r="L21" s="84"/>
      <c r="M21" s="103">
        <f t="shared" si="3"/>
        <v>0</v>
      </c>
      <c r="N21" s="84"/>
    </row>
    <row r="22" spans="2:14">
      <c r="B22" s="78"/>
      <c r="C22" s="76"/>
      <c r="D22" s="66"/>
      <c r="E22" s="79">
        <v>1</v>
      </c>
      <c r="F22" s="70"/>
      <c r="G22" s="70"/>
      <c r="H22" s="101">
        <f t="shared" si="1"/>
        <v>0</v>
      </c>
      <c r="I22" s="70">
        <v>12</v>
      </c>
      <c r="J22" s="101">
        <f t="shared" si="2"/>
        <v>12</v>
      </c>
      <c r="K22" s="84"/>
      <c r="L22" s="84"/>
      <c r="M22" s="103">
        <f t="shared" si="3"/>
        <v>0</v>
      </c>
      <c r="N22" s="84"/>
    </row>
    <row r="23" spans="2:14" ht="15" customHeight="1">
      <c r="B23" s="247" t="s">
        <v>18</v>
      </c>
      <c r="C23" s="248"/>
      <c r="D23" s="248"/>
      <c r="E23" s="249"/>
      <c r="F23" s="101">
        <f>SUM(F10:F22)</f>
        <v>288</v>
      </c>
      <c r="G23" s="101">
        <f>SUM(G10:G22)</f>
        <v>14</v>
      </c>
      <c r="H23" s="104">
        <f>SUM(H10:H22)</f>
        <v>302</v>
      </c>
      <c r="I23" s="101">
        <f t="shared" ref="I23:N23" si="4">SUM(I10:I22)</f>
        <v>12</v>
      </c>
      <c r="J23" s="104">
        <f>SUM(J10:J22)</f>
        <v>314</v>
      </c>
      <c r="K23" s="105">
        <f>SUM(K10:K22)</f>
        <v>72</v>
      </c>
      <c r="L23" s="105">
        <f>SUM(L10:L22)</f>
        <v>11</v>
      </c>
      <c r="M23" s="101">
        <f t="shared" si="4"/>
        <v>83</v>
      </c>
      <c r="N23" s="101">
        <f t="shared" si="4"/>
        <v>12</v>
      </c>
    </row>
    <row r="24" spans="2:14">
      <c r="B24" s="73"/>
      <c r="C24" s="73"/>
      <c r="D24" s="82"/>
      <c r="E24" s="78">
        <v>13</v>
      </c>
      <c r="F24" s="70">
        <v>266</v>
      </c>
      <c r="G24" s="70"/>
      <c r="H24" s="101">
        <f>F24+G24</f>
        <v>266</v>
      </c>
      <c r="I24" s="70"/>
      <c r="J24" s="101">
        <f t="shared" si="2"/>
        <v>266</v>
      </c>
      <c r="K24" s="84">
        <v>84</v>
      </c>
      <c r="L24" s="84">
        <v>11</v>
      </c>
      <c r="M24" s="106">
        <f t="shared" ref="M24:M36" si="5">K24+L24</f>
        <v>95</v>
      </c>
      <c r="N24" s="84">
        <v>17</v>
      </c>
    </row>
    <row r="25" spans="2:14">
      <c r="B25" s="73"/>
      <c r="C25" s="73" t="s">
        <v>0</v>
      </c>
      <c r="D25" s="82"/>
      <c r="E25" s="75">
        <v>12</v>
      </c>
      <c r="F25" s="70">
        <v>17</v>
      </c>
      <c r="G25" s="70"/>
      <c r="H25" s="101">
        <f t="shared" ref="H25:H50" si="6">F25+G25</f>
        <v>17</v>
      </c>
      <c r="I25" s="70"/>
      <c r="J25" s="101">
        <f t="shared" si="2"/>
        <v>17</v>
      </c>
      <c r="K25" s="84"/>
      <c r="L25" s="84"/>
      <c r="M25" s="106">
        <f t="shared" si="5"/>
        <v>0</v>
      </c>
      <c r="N25" s="84"/>
    </row>
    <row r="26" spans="2:14">
      <c r="B26" s="73" t="s">
        <v>7</v>
      </c>
      <c r="C26" s="78"/>
      <c r="D26" s="82"/>
      <c r="E26" s="75">
        <v>11</v>
      </c>
      <c r="F26" s="70">
        <v>14</v>
      </c>
      <c r="G26" s="70"/>
      <c r="H26" s="101">
        <f t="shared" si="6"/>
        <v>14</v>
      </c>
      <c r="I26" s="70"/>
      <c r="J26" s="101">
        <f t="shared" si="2"/>
        <v>14</v>
      </c>
      <c r="K26" s="84">
        <v>1</v>
      </c>
      <c r="L26" s="84"/>
      <c r="M26" s="106">
        <f t="shared" si="5"/>
        <v>1</v>
      </c>
      <c r="N26" s="84"/>
    </row>
    <row r="27" spans="2:14">
      <c r="B27" s="73" t="s">
        <v>8</v>
      </c>
      <c r="C27" s="73"/>
      <c r="D27" s="82" t="s">
        <v>26</v>
      </c>
      <c r="E27" s="75">
        <v>10</v>
      </c>
      <c r="F27" s="70">
        <v>17</v>
      </c>
      <c r="G27" s="70"/>
      <c r="H27" s="101">
        <f t="shared" si="6"/>
        <v>17</v>
      </c>
      <c r="I27" s="70"/>
      <c r="J27" s="101">
        <f t="shared" si="2"/>
        <v>17</v>
      </c>
      <c r="K27" s="84">
        <v>1</v>
      </c>
      <c r="L27" s="84"/>
      <c r="M27" s="106">
        <f t="shared" si="5"/>
        <v>1</v>
      </c>
      <c r="N27" s="84"/>
    </row>
    <row r="28" spans="2:14">
      <c r="B28" s="73" t="s">
        <v>0</v>
      </c>
      <c r="C28" s="73"/>
      <c r="D28" s="82" t="s">
        <v>8</v>
      </c>
      <c r="E28" s="75">
        <v>9</v>
      </c>
      <c r="F28" s="70">
        <v>14</v>
      </c>
      <c r="G28" s="70"/>
      <c r="H28" s="101">
        <f t="shared" si="6"/>
        <v>14</v>
      </c>
      <c r="I28" s="70"/>
      <c r="J28" s="101">
        <f t="shared" si="2"/>
        <v>14</v>
      </c>
      <c r="K28" s="84"/>
      <c r="L28" s="84"/>
      <c r="M28" s="106">
        <f t="shared" si="5"/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7</v>
      </c>
      <c r="G29" s="70"/>
      <c r="H29" s="101">
        <f t="shared" si="6"/>
        <v>7</v>
      </c>
      <c r="I29" s="70"/>
      <c r="J29" s="101">
        <f t="shared" si="2"/>
        <v>7</v>
      </c>
      <c r="K29" s="84"/>
      <c r="L29" s="84"/>
      <c r="M29" s="106">
        <f t="shared" si="5"/>
        <v>0</v>
      </c>
      <c r="N29" s="84"/>
    </row>
    <row r="30" spans="2:14">
      <c r="B30" s="73" t="s">
        <v>4</v>
      </c>
      <c r="C30" s="73"/>
      <c r="D30" s="82" t="s">
        <v>4</v>
      </c>
      <c r="E30" s="75">
        <v>7</v>
      </c>
      <c r="F30" s="70">
        <v>9</v>
      </c>
      <c r="G30" s="70"/>
      <c r="H30" s="101">
        <f t="shared" si="6"/>
        <v>9</v>
      </c>
      <c r="I30" s="70"/>
      <c r="J30" s="101">
        <f t="shared" si="2"/>
        <v>9</v>
      </c>
      <c r="K30" s="84"/>
      <c r="L30" s="84"/>
      <c r="M30" s="106">
        <f t="shared" si="5"/>
        <v>0</v>
      </c>
      <c r="N30" s="84"/>
    </row>
    <row r="31" spans="2:14">
      <c r="B31" s="73" t="s">
        <v>0</v>
      </c>
      <c r="C31" s="73"/>
      <c r="D31" s="82" t="s">
        <v>9</v>
      </c>
      <c r="E31" s="75">
        <v>6</v>
      </c>
      <c r="F31" s="70">
        <v>4</v>
      </c>
      <c r="G31" s="70"/>
      <c r="H31" s="101">
        <f t="shared" si="6"/>
        <v>4</v>
      </c>
      <c r="I31" s="70"/>
      <c r="J31" s="101">
        <f t="shared" si="2"/>
        <v>4</v>
      </c>
      <c r="K31" s="84"/>
      <c r="L31" s="84"/>
      <c r="M31" s="106">
        <f t="shared" si="5"/>
        <v>0</v>
      </c>
      <c r="N31" s="84"/>
    </row>
    <row r="32" spans="2:14">
      <c r="B32" s="73" t="s">
        <v>9</v>
      </c>
      <c r="C32" s="79"/>
      <c r="D32" s="82"/>
      <c r="E32" s="75">
        <v>5</v>
      </c>
      <c r="F32" s="70">
        <v>3</v>
      </c>
      <c r="G32" s="70"/>
      <c r="H32" s="101">
        <f t="shared" si="6"/>
        <v>3</v>
      </c>
      <c r="I32" s="70"/>
      <c r="J32" s="101">
        <f t="shared" si="2"/>
        <v>3</v>
      </c>
      <c r="K32" s="84"/>
      <c r="L32" s="84"/>
      <c r="M32" s="106">
        <f t="shared" si="5"/>
        <v>0</v>
      </c>
      <c r="N32" s="84"/>
    </row>
    <row r="33" spans="2:14">
      <c r="B33" s="73"/>
      <c r="C33" s="73"/>
      <c r="D33" s="82"/>
      <c r="E33" s="75">
        <v>4</v>
      </c>
      <c r="F33" s="70"/>
      <c r="G33" s="70"/>
      <c r="H33" s="101">
        <f t="shared" si="6"/>
        <v>0</v>
      </c>
      <c r="I33" s="70"/>
      <c r="J33" s="101">
        <f t="shared" si="2"/>
        <v>0</v>
      </c>
      <c r="K33" s="84"/>
      <c r="L33" s="84"/>
      <c r="M33" s="106">
        <f t="shared" si="5"/>
        <v>0</v>
      </c>
      <c r="N33" s="84"/>
    </row>
    <row r="34" spans="2:14">
      <c r="B34" s="73"/>
      <c r="C34" s="73" t="s">
        <v>1</v>
      </c>
      <c r="D34" s="82"/>
      <c r="E34" s="75">
        <v>3</v>
      </c>
      <c r="F34" s="70"/>
      <c r="G34" s="70">
        <v>1</v>
      </c>
      <c r="H34" s="101">
        <f t="shared" si="6"/>
        <v>1</v>
      </c>
      <c r="I34" s="70"/>
      <c r="J34" s="101">
        <f t="shared" si="2"/>
        <v>1</v>
      </c>
      <c r="K34" s="84"/>
      <c r="L34" s="84"/>
      <c r="M34" s="106">
        <f t="shared" si="5"/>
        <v>0</v>
      </c>
      <c r="N34" s="84"/>
    </row>
    <row r="35" spans="2:14">
      <c r="B35" s="73"/>
      <c r="C35" s="73"/>
      <c r="D35" s="82"/>
      <c r="E35" s="75">
        <v>2</v>
      </c>
      <c r="F35" s="70"/>
      <c r="G35" s="70">
        <v>11</v>
      </c>
      <c r="H35" s="101">
        <f t="shared" si="6"/>
        <v>11</v>
      </c>
      <c r="I35" s="70"/>
      <c r="J35" s="101">
        <f t="shared" si="2"/>
        <v>11</v>
      </c>
      <c r="K35" s="84"/>
      <c r="L35" s="84"/>
      <c r="M35" s="106">
        <f t="shared" si="5"/>
        <v>0</v>
      </c>
      <c r="N35" s="84"/>
    </row>
    <row r="36" spans="2:14">
      <c r="B36" s="78"/>
      <c r="C36" s="78"/>
      <c r="D36" s="82"/>
      <c r="E36" s="79">
        <v>1</v>
      </c>
      <c r="F36" s="70"/>
      <c r="G36" s="70">
        <v>4</v>
      </c>
      <c r="H36" s="101">
        <f t="shared" si="6"/>
        <v>4</v>
      </c>
      <c r="I36" s="70">
        <v>34</v>
      </c>
      <c r="J36" s="101">
        <f>H36+I36</f>
        <v>38</v>
      </c>
      <c r="K36" s="84"/>
      <c r="L36" s="84"/>
      <c r="M36" s="106">
        <f t="shared" si="5"/>
        <v>0</v>
      </c>
      <c r="N36" s="84"/>
    </row>
    <row r="37" spans="2:14" ht="15" customHeight="1">
      <c r="B37" s="247" t="s">
        <v>19</v>
      </c>
      <c r="C37" s="248"/>
      <c r="D37" s="248"/>
      <c r="E37" s="248"/>
      <c r="F37" s="105">
        <f t="shared" ref="F37:N37" si="7">SUM(F24:F36)</f>
        <v>351</v>
      </c>
      <c r="G37" s="101">
        <f t="shared" si="7"/>
        <v>16</v>
      </c>
      <c r="H37" s="107">
        <f t="shared" si="7"/>
        <v>367</v>
      </c>
      <c r="I37" s="108">
        <f t="shared" si="7"/>
        <v>34</v>
      </c>
      <c r="J37" s="104">
        <f t="shared" si="7"/>
        <v>401</v>
      </c>
      <c r="K37" s="105">
        <f t="shared" si="7"/>
        <v>86</v>
      </c>
      <c r="L37" s="101">
        <f t="shared" si="7"/>
        <v>11</v>
      </c>
      <c r="M37" s="104">
        <f t="shared" si="7"/>
        <v>97</v>
      </c>
      <c r="N37" s="105">
        <f t="shared" si="7"/>
        <v>17</v>
      </c>
    </row>
    <row r="38" spans="2:14">
      <c r="B38" s="79"/>
      <c r="C38" s="79"/>
      <c r="D38" s="87"/>
      <c r="E38" s="75">
        <v>13</v>
      </c>
      <c r="F38" s="70"/>
      <c r="G38" s="70"/>
      <c r="H38" s="101">
        <f t="shared" si="6"/>
        <v>0</v>
      </c>
      <c r="I38" s="70"/>
      <c r="J38" s="101">
        <f t="shared" si="2"/>
        <v>0</v>
      </c>
      <c r="K38" s="84"/>
      <c r="L38" s="84">
        <v>1</v>
      </c>
      <c r="M38" s="106">
        <f>K38+L38</f>
        <v>1</v>
      </c>
      <c r="N38" s="84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/>
      <c r="G39" s="70"/>
      <c r="H39" s="101">
        <f t="shared" si="6"/>
        <v>0</v>
      </c>
      <c r="I39" s="70"/>
      <c r="J39" s="101">
        <f t="shared" si="2"/>
        <v>0</v>
      </c>
      <c r="K39" s="84"/>
      <c r="L39" s="84"/>
      <c r="M39" s="106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75">
        <v>11</v>
      </c>
      <c r="F40" s="70"/>
      <c r="G40" s="70"/>
      <c r="H40" s="101">
        <f t="shared" si="6"/>
        <v>0</v>
      </c>
      <c r="I40" s="70"/>
      <c r="J40" s="101">
        <f t="shared" si="2"/>
        <v>0</v>
      </c>
      <c r="K40" s="84"/>
      <c r="L40" s="84"/>
      <c r="M40" s="106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75">
        <v>10</v>
      </c>
      <c r="F41" s="70"/>
      <c r="G41" s="70"/>
      <c r="H41" s="101">
        <f t="shared" si="6"/>
        <v>0</v>
      </c>
      <c r="I41" s="70"/>
      <c r="J41" s="101">
        <f t="shared" si="2"/>
        <v>0</v>
      </c>
      <c r="K41" s="84"/>
      <c r="L41" s="84"/>
      <c r="M41" s="106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75">
        <v>9</v>
      </c>
      <c r="F42" s="70"/>
      <c r="G42" s="70"/>
      <c r="H42" s="101">
        <f t="shared" si="6"/>
        <v>0</v>
      </c>
      <c r="I42" s="70"/>
      <c r="J42" s="101">
        <f t="shared" si="2"/>
        <v>0</v>
      </c>
      <c r="K42" s="84"/>
      <c r="L42" s="84"/>
      <c r="M42" s="106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/>
      <c r="G43" s="70"/>
      <c r="H43" s="101">
        <f t="shared" si="6"/>
        <v>0</v>
      </c>
      <c r="I43" s="70"/>
      <c r="J43" s="101">
        <f t="shared" si="2"/>
        <v>0</v>
      </c>
      <c r="K43" s="84"/>
      <c r="L43" s="84"/>
      <c r="M43" s="106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75">
        <v>7</v>
      </c>
      <c r="F44" s="70"/>
      <c r="G44" s="70"/>
      <c r="H44" s="101">
        <f t="shared" si="6"/>
        <v>0</v>
      </c>
      <c r="I44" s="70"/>
      <c r="J44" s="101">
        <f t="shared" si="2"/>
        <v>0</v>
      </c>
      <c r="K44" s="84"/>
      <c r="L44" s="84"/>
      <c r="M44" s="106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75">
        <v>6</v>
      </c>
      <c r="F45" s="70"/>
      <c r="G45" s="70"/>
      <c r="H45" s="101">
        <f t="shared" si="6"/>
        <v>0</v>
      </c>
      <c r="I45" s="70"/>
      <c r="J45" s="101">
        <f t="shared" si="2"/>
        <v>0</v>
      </c>
      <c r="K45" s="84"/>
      <c r="L45" s="84"/>
      <c r="M45" s="106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75">
        <v>5</v>
      </c>
      <c r="F46" s="70"/>
      <c r="G46" s="70"/>
      <c r="H46" s="101">
        <f t="shared" si="6"/>
        <v>0</v>
      </c>
      <c r="I46" s="70"/>
      <c r="J46" s="101">
        <f t="shared" si="2"/>
        <v>0</v>
      </c>
      <c r="K46" s="84"/>
      <c r="L46" s="84"/>
      <c r="M46" s="106">
        <f t="shared" si="8"/>
        <v>0</v>
      </c>
      <c r="N46" s="84"/>
    </row>
    <row r="47" spans="2:14">
      <c r="B47" s="73"/>
      <c r="C47" s="73"/>
      <c r="D47" s="82" t="s">
        <v>7</v>
      </c>
      <c r="E47" s="75">
        <v>4</v>
      </c>
      <c r="F47" s="70"/>
      <c r="G47" s="70"/>
      <c r="H47" s="101">
        <f t="shared" si="6"/>
        <v>0</v>
      </c>
      <c r="I47" s="70"/>
      <c r="J47" s="101">
        <f t="shared" si="2"/>
        <v>0</v>
      </c>
      <c r="K47" s="84"/>
      <c r="L47" s="84"/>
      <c r="M47" s="106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75">
        <v>3</v>
      </c>
      <c r="F48" s="70"/>
      <c r="G48" s="70"/>
      <c r="H48" s="101">
        <f t="shared" si="6"/>
        <v>0</v>
      </c>
      <c r="I48" s="70"/>
      <c r="J48" s="101">
        <f t="shared" si="2"/>
        <v>0</v>
      </c>
      <c r="K48" s="84"/>
      <c r="L48" s="84"/>
      <c r="M48" s="106">
        <f t="shared" si="8"/>
        <v>0</v>
      </c>
      <c r="N48" s="84"/>
    </row>
    <row r="49" spans="2:14">
      <c r="B49" s="73"/>
      <c r="C49" s="73"/>
      <c r="D49" s="82" t="s">
        <v>3</v>
      </c>
      <c r="E49" s="75">
        <v>2</v>
      </c>
      <c r="F49" s="70"/>
      <c r="G49" s="70"/>
      <c r="H49" s="101">
        <f t="shared" si="6"/>
        <v>0</v>
      </c>
      <c r="I49" s="70"/>
      <c r="J49" s="101">
        <f t="shared" si="2"/>
        <v>0</v>
      </c>
      <c r="K49" s="84"/>
      <c r="L49" s="84"/>
      <c r="M49" s="106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109">
        <f t="shared" si="6"/>
        <v>0</v>
      </c>
      <c r="I50" s="70">
        <v>4</v>
      </c>
      <c r="J50" s="109">
        <f t="shared" si="2"/>
        <v>4</v>
      </c>
      <c r="K50" s="84"/>
      <c r="L50" s="84"/>
      <c r="M50" s="110">
        <f t="shared" si="8"/>
        <v>0</v>
      </c>
      <c r="N50" s="84"/>
    </row>
    <row r="51" spans="2:14" ht="15" customHeight="1">
      <c r="B51" s="268" t="s">
        <v>20</v>
      </c>
      <c r="C51" s="268"/>
      <c r="D51" s="268"/>
      <c r="E51" s="268"/>
      <c r="F51" s="101">
        <f t="shared" ref="F51:N51" si="9">SUM(F38:F50)</f>
        <v>0</v>
      </c>
      <c r="G51" s="101">
        <f t="shared" si="9"/>
        <v>0</v>
      </c>
      <c r="H51" s="101">
        <f t="shared" si="9"/>
        <v>0</v>
      </c>
      <c r="I51" s="101">
        <f t="shared" si="9"/>
        <v>4</v>
      </c>
      <c r="J51" s="101">
        <f t="shared" si="9"/>
        <v>4</v>
      </c>
      <c r="K51" s="101">
        <f t="shared" si="9"/>
        <v>0</v>
      </c>
      <c r="L51" s="101">
        <f t="shared" si="9"/>
        <v>1</v>
      </c>
      <c r="M51" s="101">
        <f t="shared" si="9"/>
        <v>1</v>
      </c>
      <c r="N51" s="101">
        <f t="shared" si="9"/>
        <v>2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>
        <v>1</v>
      </c>
      <c r="M52" s="70"/>
      <c r="N52" s="70">
        <v>1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639</v>
      </c>
      <c r="G53" s="90">
        <f t="shared" ref="G53:J53" si="10">+G23+G37+G51+G52</f>
        <v>30</v>
      </c>
      <c r="H53" s="90">
        <f t="shared" si="10"/>
        <v>669</v>
      </c>
      <c r="I53" s="90">
        <f t="shared" si="10"/>
        <v>50</v>
      </c>
      <c r="J53" s="90">
        <f t="shared" si="10"/>
        <v>719</v>
      </c>
      <c r="K53" s="90">
        <f>+K23+K37+K51+K52</f>
        <v>158</v>
      </c>
      <c r="L53" s="90">
        <f t="shared" ref="L53:N53" si="11">+L23+L37+L51+L52</f>
        <v>24</v>
      </c>
      <c r="M53" s="90">
        <f t="shared" si="11"/>
        <v>181</v>
      </c>
      <c r="N53" s="90">
        <f t="shared" si="11"/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75</v>
      </c>
      <c r="C2" s="51"/>
      <c r="D2" s="51"/>
      <c r="E2" s="51"/>
      <c r="F2" s="51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65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3" t="s">
        <v>16</v>
      </c>
      <c r="G9" s="93" t="s">
        <v>17</v>
      </c>
      <c r="H9" s="93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202">
        <v>445</v>
      </c>
      <c r="G10" s="202">
        <v>1</v>
      </c>
      <c r="H10" s="203">
        <f>SUM(F10:G10)</f>
        <v>446</v>
      </c>
      <c r="I10" s="204">
        <v>0</v>
      </c>
      <c r="J10" s="203">
        <f>SUM(H10:I10)</f>
        <v>446</v>
      </c>
      <c r="K10" s="205">
        <v>355</v>
      </c>
      <c r="L10" s="205">
        <v>72</v>
      </c>
      <c r="M10" s="203">
        <f t="shared" ref="M10:M52" si="0">SUM(K10:L10)</f>
        <v>427</v>
      </c>
      <c r="N10" s="205">
        <v>86</v>
      </c>
    </row>
    <row r="11" spans="2:14">
      <c r="B11" s="73" t="s">
        <v>1</v>
      </c>
      <c r="C11" s="74" t="s">
        <v>0</v>
      </c>
      <c r="D11" s="66"/>
      <c r="E11" s="94">
        <v>12</v>
      </c>
      <c r="F11" s="202">
        <v>35</v>
      </c>
      <c r="G11" s="202">
        <v>0</v>
      </c>
      <c r="H11" s="203">
        <f t="shared" ref="H11:H22" si="1">SUM(F11:G11)</f>
        <v>35</v>
      </c>
      <c r="I11" s="204">
        <v>0</v>
      </c>
      <c r="J11" s="203">
        <f>SUM(H11:I11)</f>
        <v>35</v>
      </c>
      <c r="K11" s="205">
        <v>3</v>
      </c>
      <c r="L11" s="206">
        <v>0</v>
      </c>
      <c r="M11" s="203">
        <f t="shared" si="0"/>
        <v>3</v>
      </c>
      <c r="N11" s="205">
        <v>0</v>
      </c>
    </row>
    <row r="12" spans="2:14">
      <c r="B12" s="73" t="s">
        <v>2</v>
      </c>
      <c r="C12" s="76"/>
      <c r="D12" s="77" t="s">
        <v>6</v>
      </c>
      <c r="E12" s="94">
        <v>11</v>
      </c>
      <c r="F12" s="202">
        <v>26</v>
      </c>
      <c r="G12" s="202">
        <v>0</v>
      </c>
      <c r="H12" s="203">
        <f t="shared" si="1"/>
        <v>26</v>
      </c>
      <c r="I12" s="204">
        <v>0</v>
      </c>
      <c r="J12" s="203">
        <f t="shared" ref="J12:J52" si="2">SUM(H12:I12)</f>
        <v>26</v>
      </c>
      <c r="K12" s="205">
        <v>1</v>
      </c>
      <c r="L12" s="206">
        <v>0</v>
      </c>
      <c r="M12" s="203">
        <f t="shared" si="0"/>
        <v>1</v>
      </c>
      <c r="N12" s="205">
        <v>0</v>
      </c>
    </row>
    <row r="13" spans="2:14">
      <c r="B13" s="73" t="s">
        <v>1</v>
      </c>
      <c r="C13" s="74"/>
      <c r="D13" s="77" t="s">
        <v>10</v>
      </c>
      <c r="E13" s="94">
        <v>10</v>
      </c>
      <c r="F13" s="202">
        <v>62</v>
      </c>
      <c r="G13" s="202">
        <v>0</v>
      </c>
      <c r="H13" s="203">
        <f t="shared" si="1"/>
        <v>62</v>
      </c>
      <c r="I13" s="204">
        <v>0</v>
      </c>
      <c r="J13" s="203">
        <f t="shared" si="2"/>
        <v>62</v>
      </c>
      <c r="K13" s="205">
        <v>1</v>
      </c>
      <c r="L13" s="206">
        <v>0</v>
      </c>
      <c r="M13" s="203">
        <f t="shared" si="0"/>
        <v>1</v>
      </c>
      <c r="N13" s="205">
        <v>0</v>
      </c>
    </row>
    <row r="14" spans="2:14">
      <c r="B14" s="73" t="s">
        <v>3</v>
      </c>
      <c r="C14" s="74"/>
      <c r="D14" s="77" t="s">
        <v>25</v>
      </c>
      <c r="E14" s="94">
        <v>9</v>
      </c>
      <c r="F14" s="202">
        <v>47</v>
      </c>
      <c r="G14" s="202">
        <v>0</v>
      </c>
      <c r="H14" s="203">
        <f t="shared" si="1"/>
        <v>47</v>
      </c>
      <c r="I14" s="204">
        <v>0</v>
      </c>
      <c r="J14" s="203">
        <f t="shared" si="2"/>
        <v>47</v>
      </c>
      <c r="K14" s="205">
        <v>1</v>
      </c>
      <c r="L14" s="206">
        <v>1</v>
      </c>
      <c r="M14" s="203">
        <f t="shared" si="0"/>
        <v>2</v>
      </c>
      <c r="N14" s="205">
        <v>1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202">
        <v>34</v>
      </c>
      <c r="G15" s="202">
        <v>0</v>
      </c>
      <c r="H15" s="203">
        <f t="shared" si="1"/>
        <v>34</v>
      </c>
      <c r="I15" s="204">
        <v>0</v>
      </c>
      <c r="J15" s="203">
        <f t="shared" si="2"/>
        <v>34</v>
      </c>
      <c r="K15" s="205">
        <v>0</v>
      </c>
      <c r="L15" s="206">
        <v>0</v>
      </c>
      <c r="M15" s="203">
        <f t="shared" si="0"/>
        <v>0</v>
      </c>
      <c r="N15" s="205">
        <v>0</v>
      </c>
    </row>
    <row r="16" spans="2:14">
      <c r="B16" s="73" t="s">
        <v>6</v>
      </c>
      <c r="C16" s="74"/>
      <c r="D16" s="77" t="s">
        <v>12</v>
      </c>
      <c r="E16" s="94">
        <v>7</v>
      </c>
      <c r="F16" s="202">
        <v>21</v>
      </c>
      <c r="G16" s="202">
        <v>0</v>
      </c>
      <c r="H16" s="203">
        <f t="shared" si="1"/>
        <v>21</v>
      </c>
      <c r="I16" s="204">
        <v>0</v>
      </c>
      <c r="J16" s="203">
        <f t="shared" si="2"/>
        <v>21</v>
      </c>
      <c r="K16" s="205">
        <v>1</v>
      </c>
      <c r="L16" s="206">
        <v>0</v>
      </c>
      <c r="M16" s="203">
        <f t="shared" si="0"/>
        <v>1</v>
      </c>
      <c r="N16" s="205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202">
        <v>3</v>
      </c>
      <c r="G17" s="202">
        <v>0</v>
      </c>
      <c r="H17" s="203">
        <f t="shared" si="1"/>
        <v>3</v>
      </c>
      <c r="I17" s="204">
        <v>0</v>
      </c>
      <c r="J17" s="203">
        <f t="shared" si="2"/>
        <v>3</v>
      </c>
      <c r="K17" s="207">
        <v>0</v>
      </c>
      <c r="L17" s="206">
        <v>0</v>
      </c>
      <c r="M17" s="203">
        <f t="shared" si="0"/>
        <v>0</v>
      </c>
      <c r="N17" s="205">
        <v>0</v>
      </c>
    </row>
    <row r="18" spans="2:14">
      <c r="B18" s="73" t="s">
        <v>1</v>
      </c>
      <c r="C18" s="74"/>
      <c r="D18" s="77" t="s">
        <v>9</v>
      </c>
      <c r="E18" s="94">
        <v>5</v>
      </c>
      <c r="F18" s="202">
        <v>16</v>
      </c>
      <c r="G18" s="202">
        <v>0</v>
      </c>
      <c r="H18" s="203">
        <f t="shared" si="1"/>
        <v>16</v>
      </c>
      <c r="I18" s="202">
        <v>0</v>
      </c>
      <c r="J18" s="203">
        <f t="shared" si="2"/>
        <v>16</v>
      </c>
      <c r="K18" s="207">
        <v>0</v>
      </c>
      <c r="L18" s="206">
        <v>1</v>
      </c>
      <c r="M18" s="203">
        <f t="shared" si="0"/>
        <v>1</v>
      </c>
      <c r="N18" s="205">
        <v>1</v>
      </c>
    </row>
    <row r="19" spans="2:14">
      <c r="B19" s="73"/>
      <c r="C19" s="74"/>
      <c r="D19" s="77" t="s">
        <v>12</v>
      </c>
      <c r="E19" s="94">
        <v>4</v>
      </c>
      <c r="F19" s="202">
        <v>11</v>
      </c>
      <c r="G19" s="202">
        <v>0</v>
      </c>
      <c r="H19" s="203">
        <f t="shared" si="1"/>
        <v>11</v>
      </c>
      <c r="I19" s="202">
        <v>0</v>
      </c>
      <c r="J19" s="203">
        <f t="shared" si="2"/>
        <v>11</v>
      </c>
      <c r="K19" s="207">
        <v>0</v>
      </c>
      <c r="L19" s="206">
        <v>0</v>
      </c>
      <c r="M19" s="203">
        <f t="shared" si="0"/>
        <v>0</v>
      </c>
      <c r="N19" s="205">
        <v>0</v>
      </c>
    </row>
    <row r="20" spans="2:14">
      <c r="B20" s="73"/>
      <c r="C20" s="74" t="s">
        <v>1</v>
      </c>
      <c r="D20" s="66"/>
      <c r="E20" s="94">
        <v>3</v>
      </c>
      <c r="F20" s="202">
        <v>0</v>
      </c>
      <c r="G20" s="202">
        <v>13</v>
      </c>
      <c r="H20" s="203">
        <f t="shared" si="1"/>
        <v>13</v>
      </c>
      <c r="I20" s="202">
        <v>0</v>
      </c>
      <c r="J20" s="203">
        <f t="shared" si="2"/>
        <v>13</v>
      </c>
      <c r="K20" s="207">
        <v>0</v>
      </c>
      <c r="L20" s="206">
        <v>0</v>
      </c>
      <c r="M20" s="203">
        <f t="shared" si="0"/>
        <v>0</v>
      </c>
      <c r="N20" s="205">
        <v>0</v>
      </c>
    </row>
    <row r="21" spans="2:14">
      <c r="B21" s="73"/>
      <c r="C21" s="74"/>
      <c r="D21" s="66"/>
      <c r="E21" s="94">
        <v>2</v>
      </c>
      <c r="F21" s="202">
        <v>0</v>
      </c>
      <c r="G21" s="202">
        <v>27</v>
      </c>
      <c r="H21" s="203">
        <f t="shared" si="1"/>
        <v>27</v>
      </c>
      <c r="I21" s="202">
        <v>0</v>
      </c>
      <c r="J21" s="203">
        <f t="shared" si="2"/>
        <v>27</v>
      </c>
      <c r="K21" s="207">
        <v>0</v>
      </c>
      <c r="L21" s="206">
        <v>0</v>
      </c>
      <c r="M21" s="203">
        <f t="shared" si="0"/>
        <v>0</v>
      </c>
      <c r="N21" s="205">
        <v>0</v>
      </c>
    </row>
    <row r="22" spans="2:14">
      <c r="B22" s="78"/>
      <c r="C22" s="76"/>
      <c r="D22" s="66"/>
      <c r="E22" s="79">
        <v>1</v>
      </c>
      <c r="F22" s="202">
        <v>0</v>
      </c>
      <c r="G22" s="202">
        <v>25</v>
      </c>
      <c r="H22" s="203">
        <f t="shared" si="1"/>
        <v>25</v>
      </c>
      <c r="I22" s="202">
        <v>17</v>
      </c>
      <c r="J22" s="203">
        <f t="shared" si="2"/>
        <v>42</v>
      </c>
      <c r="K22" s="207">
        <v>0</v>
      </c>
      <c r="L22" s="206">
        <v>0</v>
      </c>
      <c r="M22" s="203">
        <f t="shared" si="0"/>
        <v>0</v>
      </c>
      <c r="N22" s="207">
        <v>0</v>
      </c>
    </row>
    <row r="23" spans="2:14" ht="15" customHeight="1">
      <c r="B23" s="247" t="s">
        <v>18</v>
      </c>
      <c r="C23" s="248"/>
      <c r="D23" s="248"/>
      <c r="E23" s="249"/>
      <c r="F23" s="208">
        <f>SUM(F10:F22)</f>
        <v>700</v>
      </c>
      <c r="G23" s="208">
        <f>SUM(G10:G22)</f>
        <v>66</v>
      </c>
      <c r="H23" s="208">
        <f>SUM(H10:H22)</f>
        <v>766</v>
      </c>
      <c r="I23" s="208">
        <f>SUM(I10:I22)</f>
        <v>17</v>
      </c>
      <c r="J23" s="208">
        <f t="shared" si="2"/>
        <v>783</v>
      </c>
      <c r="K23" s="208">
        <f>SUM(K10:K22)</f>
        <v>362</v>
      </c>
      <c r="L23" s="208">
        <f>SUM(L10:L22)</f>
        <v>74</v>
      </c>
      <c r="M23" s="208">
        <f t="shared" si="0"/>
        <v>436</v>
      </c>
      <c r="N23" s="208">
        <f>SUM(N10:N22)</f>
        <v>88</v>
      </c>
    </row>
    <row r="24" spans="2:14">
      <c r="B24" s="73"/>
      <c r="C24" s="73"/>
      <c r="D24" s="82"/>
      <c r="E24" s="78">
        <v>13</v>
      </c>
      <c r="F24" s="202">
        <v>672</v>
      </c>
      <c r="G24" s="209">
        <v>42</v>
      </c>
      <c r="H24" s="203">
        <f t="shared" ref="H24:H50" si="3">SUM(F24:G24)</f>
        <v>714</v>
      </c>
      <c r="I24" s="210">
        <v>0</v>
      </c>
      <c r="J24" s="203">
        <f t="shared" si="2"/>
        <v>714</v>
      </c>
      <c r="K24" s="205">
        <v>685</v>
      </c>
      <c r="L24" s="206">
        <v>101</v>
      </c>
      <c r="M24" s="203">
        <f t="shared" si="0"/>
        <v>786</v>
      </c>
      <c r="N24" s="205">
        <v>125</v>
      </c>
    </row>
    <row r="25" spans="2:14">
      <c r="B25" s="73"/>
      <c r="C25" s="73" t="s">
        <v>0</v>
      </c>
      <c r="D25" s="82"/>
      <c r="E25" s="94">
        <v>12</v>
      </c>
      <c r="F25" s="202">
        <v>45</v>
      </c>
      <c r="G25" s="209">
        <v>0</v>
      </c>
      <c r="H25" s="203">
        <f t="shared" si="3"/>
        <v>45</v>
      </c>
      <c r="I25" s="210">
        <v>0</v>
      </c>
      <c r="J25" s="203">
        <f t="shared" si="2"/>
        <v>45</v>
      </c>
      <c r="K25" s="205">
        <v>0</v>
      </c>
      <c r="L25" s="206">
        <v>0</v>
      </c>
      <c r="M25" s="203">
        <f t="shared" si="0"/>
        <v>0</v>
      </c>
      <c r="N25" s="205">
        <v>0</v>
      </c>
    </row>
    <row r="26" spans="2:14">
      <c r="B26" s="73" t="s">
        <v>7</v>
      </c>
      <c r="C26" s="78"/>
      <c r="D26" s="82"/>
      <c r="E26" s="94">
        <v>11</v>
      </c>
      <c r="F26" s="202">
        <v>41</v>
      </c>
      <c r="G26" s="209">
        <v>0</v>
      </c>
      <c r="H26" s="203">
        <f t="shared" si="3"/>
        <v>41</v>
      </c>
      <c r="I26" s="210">
        <v>0</v>
      </c>
      <c r="J26" s="203">
        <f t="shared" si="2"/>
        <v>41</v>
      </c>
      <c r="K26" s="205">
        <v>2</v>
      </c>
      <c r="L26" s="206">
        <v>0</v>
      </c>
      <c r="M26" s="203">
        <f t="shared" si="0"/>
        <v>2</v>
      </c>
      <c r="N26" s="205">
        <v>0</v>
      </c>
    </row>
    <row r="27" spans="2:14">
      <c r="B27" s="73" t="s">
        <v>8</v>
      </c>
      <c r="C27" s="73"/>
      <c r="D27" s="82" t="s">
        <v>26</v>
      </c>
      <c r="E27" s="94">
        <v>10</v>
      </c>
      <c r="F27" s="202">
        <v>63</v>
      </c>
      <c r="G27" s="209">
        <v>0</v>
      </c>
      <c r="H27" s="203">
        <f t="shared" si="3"/>
        <v>63</v>
      </c>
      <c r="I27" s="210">
        <v>0</v>
      </c>
      <c r="J27" s="203">
        <f t="shared" si="2"/>
        <v>63</v>
      </c>
      <c r="K27" s="205">
        <v>2</v>
      </c>
      <c r="L27" s="206">
        <v>0</v>
      </c>
      <c r="M27" s="203">
        <f t="shared" si="0"/>
        <v>2</v>
      </c>
      <c r="N27" s="205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202">
        <v>79</v>
      </c>
      <c r="G28" s="209">
        <v>0</v>
      </c>
      <c r="H28" s="203">
        <f t="shared" si="3"/>
        <v>79</v>
      </c>
      <c r="I28" s="210">
        <v>0</v>
      </c>
      <c r="J28" s="203">
        <f t="shared" si="2"/>
        <v>79</v>
      </c>
      <c r="K28" s="205">
        <v>1</v>
      </c>
      <c r="L28" s="206">
        <v>0</v>
      </c>
      <c r="M28" s="203">
        <f t="shared" si="0"/>
        <v>1</v>
      </c>
      <c r="N28" s="205">
        <v>0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202">
        <v>59</v>
      </c>
      <c r="G29" s="209">
        <v>0</v>
      </c>
      <c r="H29" s="203">
        <f t="shared" si="3"/>
        <v>59</v>
      </c>
      <c r="I29" s="210">
        <v>0</v>
      </c>
      <c r="J29" s="203">
        <f t="shared" si="2"/>
        <v>59</v>
      </c>
      <c r="K29" s="205">
        <v>1</v>
      </c>
      <c r="L29" s="206">
        <v>1</v>
      </c>
      <c r="M29" s="203">
        <f t="shared" si="0"/>
        <v>2</v>
      </c>
      <c r="N29" s="205">
        <v>1</v>
      </c>
    </row>
    <row r="30" spans="2:14">
      <c r="B30" s="73" t="s">
        <v>4</v>
      </c>
      <c r="C30" s="73"/>
      <c r="D30" s="82" t="s">
        <v>4</v>
      </c>
      <c r="E30" s="94">
        <v>7</v>
      </c>
      <c r="F30" s="202">
        <v>81</v>
      </c>
      <c r="G30" s="209">
        <v>0</v>
      </c>
      <c r="H30" s="203">
        <f t="shared" si="3"/>
        <v>81</v>
      </c>
      <c r="I30" s="210">
        <v>0</v>
      </c>
      <c r="J30" s="203">
        <f t="shared" si="2"/>
        <v>81</v>
      </c>
      <c r="K30" s="205">
        <v>0</v>
      </c>
      <c r="L30" s="206">
        <v>0</v>
      </c>
      <c r="M30" s="203">
        <f t="shared" si="0"/>
        <v>0</v>
      </c>
      <c r="N30" s="205">
        <v>0</v>
      </c>
    </row>
    <row r="31" spans="2:14">
      <c r="B31" s="73" t="s">
        <v>0</v>
      </c>
      <c r="C31" s="73"/>
      <c r="D31" s="82" t="s">
        <v>9</v>
      </c>
      <c r="E31" s="94">
        <v>6</v>
      </c>
      <c r="F31" s="202">
        <v>7</v>
      </c>
      <c r="G31" s="209">
        <v>0</v>
      </c>
      <c r="H31" s="203">
        <f t="shared" si="3"/>
        <v>7</v>
      </c>
      <c r="I31" s="210">
        <v>0</v>
      </c>
      <c r="J31" s="203">
        <f t="shared" si="2"/>
        <v>7</v>
      </c>
      <c r="K31" s="205">
        <v>0</v>
      </c>
      <c r="L31" s="206">
        <v>1</v>
      </c>
      <c r="M31" s="203">
        <f t="shared" si="0"/>
        <v>1</v>
      </c>
      <c r="N31" s="205">
        <v>1</v>
      </c>
    </row>
    <row r="32" spans="2:14">
      <c r="B32" s="73" t="s">
        <v>9</v>
      </c>
      <c r="C32" s="79"/>
      <c r="D32" s="82"/>
      <c r="E32" s="94">
        <v>5</v>
      </c>
      <c r="F32" s="202">
        <v>41</v>
      </c>
      <c r="G32" s="209">
        <v>0</v>
      </c>
      <c r="H32" s="203">
        <f t="shared" si="3"/>
        <v>41</v>
      </c>
      <c r="I32" s="210">
        <v>0</v>
      </c>
      <c r="J32" s="203">
        <f t="shared" si="2"/>
        <v>41</v>
      </c>
      <c r="K32" s="205">
        <v>1</v>
      </c>
      <c r="L32" s="206">
        <v>0</v>
      </c>
      <c r="M32" s="203">
        <f t="shared" si="0"/>
        <v>1</v>
      </c>
      <c r="N32" s="205">
        <v>0</v>
      </c>
    </row>
    <row r="33" spans="2:14">
      <c r="B33" s="73"/>
      <c r="C33" s="73"/>
      <c r="D33" s="82"/>
      <c r="E33" s="94">
        <v>4</v>
      </c>
      <c r="F33" s="202">
        <v>26</v>
      </c>
      <c r="G33" s="209">
        <v>0</v>
      </c>
      <c r="H33" s="203">
        <f t="shared" si="3"/>
        <v>26</v>
      </c>
      <c r="I33" s="210">
        <v>0</v>
      </c>
      <c r="J33" s="203">
        <f t="shared" si="2"/>
        <v>26</v>
      </c>
      <c r="K33" s="205">
        <v>0</v>
      </c>
      <c r="L33" s="206">
        <v>0</v>
      </c>
      <c r="M33" s="203">
        <f t="shared" si="0"/>
        <v>0</v>
      </c>
      <c r="N33" s="205">
        <v>0</v>
      </c>
    </row>
    <row r="34" spans="2:14">
      <c r="B34" s="73"/>
      <c r="C34" s="73" t="s">
        <v>1</v>
      </c>
      <c r="D34" s="82"/>
      <c r="E34" s="94">
        <v>3</v>
      </c>
      <c r="F34" s="202">
        <v>0</v>
      </c>
      <c r="G34" s="209">
        <v>28</v>
      </c>
      <c r="H34" s="203">
        <f t="shared" si="3"/>
        <v>28</v>
      </c>
      <c r="I34" s="210">
        <v>0</v>
      </c>
      <c r="J34" s="203">
        <f t="shared" si="2"/>
        <v>28</v>
      </c>
      <c r="K34" s="205">
        <v>0</v>
      </c>
      <c r="L34" s="206">
        <v>1</v>
      </c>
      <c r="M34" s="203">
        <f t="shared" si="0"/>
        <v>1</v>
      </c>
      <c r="N34" s="205">
        <v>2</v>
      </c>
    </row>
    <row r="35" spans="2:14">
      <c r="B35" s="73"/>
      <c r="C35" s="73"/>
      <c r="D35" s="82"/>
      <c r="E35" s="94">
        <v>2</v>
      </c>
      <c r="F35" s="202">
        <v>0</v>
      </c>
      <c r="G35" s="209">
        <v>53</v>
      </c>
      <c r="H35" s="203">
        <f t="shared" si="3"/>
        <v>53</v>
      </c>
      <c r="I35" s="210">
        <v>0</v>
      </c>
      <c r="J35" s="203">
        <f t="shared" si="2"/>
        <v>53</v>
      </c>
      <c r="K35" s="205">
        <v>0</v>
      </c>
      <c r="L35" s="206">
        <v>0</v>
      </c>
      <c r="M35" s="203">
        <f t="shared" si="0"/>
        <v>0</v>
      </c>
      <c r="N35" s="205">
        <v>0</v>
      </c>
    </row>
    <row r="36" spans="2:14">
      <c r="B36" s="78"/>
      <c r="C36" s="78"/>
      <c r="D36" s="82"/>
      <c r="E36" s="79">
        <v>1</v>
      </c>
      <c r="F36" s="202">
        <v>0</v>
      </c>
      <c r="G36" s="209">
        <v>65</v>
      </c>
      <c r="H36" s="203">
        <f t="shared" si="3"/>
        <v>65</v>
      </c>
      <c r="I36" s="210">
        <v>71</v>
      </c>
      <c r="J36" s="203">
        <f t="shared" si="2"/>
        <v>136</v>
      </c>
      <c r="K36" s="205">
        <v>0</v>
      </c>
      <c r="L36" s="206">
        <v>0</v>
      </c>
      <c r="M36" s="203">
        <f t="shared" si="0"/>
        <v>0</v>
      </c>
      <c r="N36" s="205">
        <v>0</v>
      </c>
    </row>
    <row r="37" spans="2:14" ht="15" customHeight="1">
      <c r="B37" s="247" t="s">
        <v>19</v>
      </c>
      <c r="C37" s="248"/>
      <c r="D37" s="248"/>
      <c r="E37" s="249"/>
      <c r="F37" s="208">
        <f>SUM(F24:F36)</f>
        <v>1114</v>
      </c>
      <c r="G37" s="208">
        <f>SUM(G24:G36)</f>
        <v>188</v>
      </c>
      <c r="H37" s="208">
        <f>SUM(H24:H36)</f>
        <v>1302</v>
      </c>
      <c r="I37" s="208">
        <f>SUM(I24:I36)</f>
        <v>71</v>
      </c>
      <c r="J37" s="208">
        <f t="shared" si="2"/>
        <v>1373</v>
      </c>
      <c r="K37" s="208">
        <f>SUM(K24:K36)</f>
        <v>692</v>
      </c>
      <c r="L37" s="208">
        <f>SUM(L24:L36)</f>
        <v>104</v>
      </c>
      <c r="M37" s="208">
        <f t="shared" si="0"/>
        <v>796</v>
      </c>
      <c r="N37" s="208">
        <f>SUM(N24:N36)</f>
        <v>129</v>
      </c>
    </row>
    <row r="38" spans="2:14">
      <c r="B38" s="79"/>
      <c r="C38" s="79"/>
      <c r="D38" s="87"/>
      <c r="E38" s="94">
        <v>13</v>
      </c>
      <c r="F38" s="211">
        <v>0</v>
      </c>
      <c r="G38" s="202">
        <v>0</v>
      </c>
      <c r="H38" s="203">
        <f t="shared" si="3"/>
        <v>0</v>
      </c>
      <c r="I38" s="210">
        <v>0</v>
      </c>
      <c r="J38" s="203">
        <f t="shared" si="2"/>
        <v>0</v>
      </c>
      <c r="K38" s="207">
        <v>0</v>
      </c>
      <c r="L38" s="206">
        <v>0</v>
      </c>
      <c r="M38" s="203">
        <f t="shared" si="0"/>
        <v>0</v>
      </c>
      <c r="N38" s="207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211">
        <v>0</v>
      </c>
      <c r="G39" s="202">
        <v>0</v>
      </c>
      <c r="H39" s="203">
        <f t="shared" si="3"/>
        <v>0</v>
      </c>
      <c r="I39" s="210">
        <v>0</v>
      </c>
      <c r="J39" s="203">
        <f t="shared" si="2"/>
        <v>0</v>
      </c>
      <c r="K39" s="207">
        <v>0</v>
      </c>
      <c r="L39" s="206">
        <v>0</v>
      </c>
      <c r="M39" s="203">
        <f t="shared" si="0"/>
        <v>0</v>
      </c>
      <c r="N39" s="207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211">
        <v>0</v>
      </c>
      <c r="G40" s="202">
        <v>0</v>
      </c>
      <c r="H40" s="203">
        <f t="shared" si="3"/>
        <v>0</v>
      </c>
      <c r="I40" s="210">
        <v>0</v>
      </c>
      <c r="J40" s="203">
        <f t="shared" si="2"/>
        <v>0</v>
      </c>
      <c r="K40" s="207">
        <v>0</v>
      </c>
      <c r="L40" s="206">
        <v>0</v>
      </c>
      <c r="M40" s="203">
        <f t="shared" si="0"/>
        <v>0</v>
      </c>
      <c r="N40" s="207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211">
        <v>0</v>
      </c>
      <c r="G41" s="202">
        <v>0</v>
      </c>
      <c r="H41" s="203">
        <f t="shared" si="3"/>
        <v>0</v>
      </c>
      <c r="I41" s="210">
        <v>0</v>
      </c>
      <c r="J41" s="203">
        <f t="shared" si="2"/>
        <v>0</v>
      </c>
      <c r="K41" s="207">
        <v>0</v>
      </c>
      <c r="L41" s="206">
        <v>0</v>
      </c>
      <c r="M41" s="203">
        <f t="shared" si="0"/>
        <v>0</v>
      </c>
      <c r="N41" s="207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211">
        <v>0</v>
      </c>
      <c r="G42" s="202">
        <v>0</v>
      </c>
      <c r="H42" s="203">
        <f t="shared" si="3"/>
        <v>0</v>
      </c>
      <c r="I42" s="210">
        <v>0</v>
      </c>
      <c r="J42" s="203">
        <f t="shared" si="2"/>
        <v>0</v>
      </c>
      <c r="K42" s="207">
        <v>0</v>
      </c>
      <c r="L42" s="206">
        <v>0</v>
      </c>
      <c r="M42" s="203">
        <f t="shared" si="0"/>
        <v>0</v>
      </c>
      <c r="N42" s="207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211">
        <v>0</v>
      </c>
      <c r="G43" s="202">
        <v>0</v>
      </c>
      <c r="H43" s="203">
        <f t="shared" si="3"/>
        <v>0</v>
      </c>
      <c r="I43" s="210">
        <v>0</v>
      </c>
      <c r="J43" s="203">
        <f t="shared" si="2"/>
        <v>0</v>
      </c>
      <c r="K43" s="207">
        <v>0</v>
      </c>
      <c r="L43" s="206">
        <v>0</v>
      </c>
      <c r="M43" s="203">
        <f t="shared" si="0"/>
        <v>0</v>
      </c>
      <c r="N43" s="207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211">
        <v>0</v>
      </c>
      <c r="G44" s="202">
        <v>0</v>
      </c>
      <c r="H44" s="203">
        <f t="shared" si="3"/>
        <v>0</v>
      </c>
      <c r="I44" s="210">
        <v>0</v>
      </c>
      <c r="J44" s="203">
        <f t="shared" si="2"/>
        <v>0</v>
      </c>
      <c r="K44" s="207">
        <v>0</v>
      </c>
      <c r="L44" s="206">
        <v>0</v>
      </c>
      <c r="M44" s="203">
        <f t="shared" si="0"/>
        <v>0</v>
      </c>
      <c r="N44" s="207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211">
        <v>0</v>
      </c>
      <c r="G45" s="202">
        <v>0</v>
      </c>
      <c r="H45" s="203">
        <f t="shared" si="3"/>
        <v>0</v>
      </c>
      <c r="I45" s="210">
        <v>0</v>
      </c>
      <c r="J45" s="203">
        <f t="shared" si="2"/>
        <v>0</v>
      </c>
      <c r="K45" s="207">
        <v>0</v>
      </c>
      <c r="L45" s="206">
        <v>0</v>
      </c>
      <c r="M45" s="203">
        <f t="shared" si="0"/>
        <v>0</v>
      </c>
      <c r="N45" s="207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211">
        <v>0</v>
      </c>
      <c r="G46" s="202">
        <v>0</v>
      </c>
      <c r="H46" s="203">
        <f t="shared" si="3"/>
        <v>0</v>
      </c>
      <c r="I46" s="210">
        <v>0</v>
      </c>
      <c r="J46" s="203">
        <f t="shared" si="2"/>
        <v>0</v>
      </c>
      <c r="K46" s="207">
        <v>0</v>
      </c>
      <c r="L46" s="206">
        <v>0</v>
      </c>
      <c r="M46" s="203">
        <f t="shared" si="0"/>
        <v>0</v>
      </c>
      <c r="N46" s="207">
        <v>0</v>
      </c>
    </row>
    <row r="47" spans="2:14">
      <c r="B47" s="73"/>
      <c r="C47" s="73"/>
      <c r="D47" s="82" t="s">
        <v>7</v>
      </c>
      <c r="E47" s="94">
        <v>4</v>
      </c>
      <c r="F47" s="211">
        <v>0</v>
      </c>
      <c r="G47" s="202">
        <v>0</v>
      </c>
      <c r="H47" s="203">
        <f t="shared" si="3"/>
        <v>0</v>
      </c>
      <c r="I47" s="210">
        <v>0</v>
      </c>
      <c r="J47" s="203">
        <f t="shared" si="2"/>
        <v>0</v>
      </c>
      <c r="K47" s="207">
        <v>0</v>
      </c>
      <c r="L47" s="206">
        <v>0</v>
      </c>
      <c r="M47" s="203">
        <f t="shared" si="0"/>
        <v>0</v>
      </c>
      <c r="N47" s="207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211">
        <v>0</v>
      </c>
      <c r="G48" s="202">
        <v>0</v>
      </c>
      <c r="H48" s="203">
        <f t="shared" si="3"/>
        <v>0</v>
      </c>
      <c r="I48" s="210">
        <v>0</v>
      </c>
      <c r="J48" s="203">
        <f t="shared" si="2"/>
        <v>0</v>
      </c>
      <c r="K48" s="207">
        <v>0</v>
      </c>
      <c r="L48" s="206">
        <v>0</v>
      </c>
      <c r="M48" s="203">
        <f t="shared" si="0"/>
        <v>0</v>
      </c>
      <c r="N48" s="207">
        <v>0</v>
      </c>
    </row>
    <row r="49" spans="2:14">
      <c r="B49" s="73"/>
      <c r="C49" s="73"/>
      <c r="D49" s="82" t="s">
        <v>3</v>
      </c>
      <c r="E49" s="94">
        <v>2</v>
      </c>
      <c r="F49" s="211">
        <v>0</v>
      </c>
      <c r="G49" s="202">
        <v>0</v>
      </c>
      <c r="H49" s="203">
        <f t="shared" si="3"/>
        <v>0</v>
      </c>
      <c r="I49" s="210">
        <v>0</v>
      </c>
      <c r="J49" s="203">
        <f t="shared" si="2"/>
        <v>0</v>
      </c>
      <c r="K49" s="207">
        <v>0</v>
      </c>
      <c r="L49" s="206">
        <v>0</v>
      </c>
      <c r="M49" s="203">
        <f t="shared" si="0"/>
        <v>0</v>
      </c>
      <c r="N49" s="207">
        <v>0</v>
      </c>
    </row>
    <row r="50" spans="2:14">
      <c r="B50" s="78"/>
      <c r="C50" s="82"/>
      <c r="D50" s="78"/>
      <c r="E50" s="79">
        <v>1</v>
      </c>
      <c r="F50" s="211">
        <v>0</v>
      </c>
      <c r="G50" s="202">
        <v>0</v>
      </c>
      <c r="H50" s="203">
        <f t="shared" si="3"/>
        <v>0</v>
      </c>
      <c r="I50" s="210">
        <v>2</v>
      </c>
      <c r="J50" s="203">
        <f t="shared" si="2"/>
        <v>2</v>
      </c>
      <c r="K50" s="207">
        <v>0</v>
      </c>
      <c r="L50" s="206">
        <v>0</v>
      </c>
      <c r="M50" s="203">
        <f t="shared" si="0"/>
        <v>0</v>
      </c>
      <c r="N50" s="207">
        <v>0</v>
      </c>
    </row>
    <row r="51" spans="2:14" ht="15" customHeight="1">
      <c r="B51" s="247" t="s">
        <v>20</v>
      </c>
      <c r="C51" s="248"/>
      <c r="D51" s="248"/>
      <c r="E51" s="249"/>
      <c r="F51" s="208">
        <f>SUM(F38:F50)</f>
        <v>0</v>
      </c>
      <c r="G51" s="208">
        <f>SUM(G38:G50)</f>
        <v>0</v>
      </c>
      <c r="H51" s="208">
        <f>SUM(H38:H50)</f>
        <v>0</v>
      </c>
      <c r="I51" s="208">
        <f>SUM(I38:I50)</f>
        <v>2</v>
      </c>
      <c r="J51" s="208">
        <f t="shared" si="2"/>
        <v>2</v>
      </c>
      <c r="K51" s="208">
        <f>SUM(K38:K50)</f>
        <v>0</v>
      </c>
      <c r="L51" s="208">
        <f>SUM(L38:L50)</f>
        <v>0</v>
      </c>
      <c r="M51" s="208">
        <f t="shared" si="0"/>
        <v>0</v>
      </c>
      <c r="N51" s="208">
        <f>SUM(N38:N50)</f>
        <v>0</v>
      </c>
    </row>
    <row r="52" spans="2:14">
      <c r="B52" s="247" t="s">
        <v>34</v>
      </c>
      <c r="C52" s="248"/>
      <c r="D52" s="248"/>
      <c r="E52" s="249"/>
      <c r="F52" s="212">
        <v>0</v>
      </c>
      <c r="G52" s="212">
        <v>0</v>
      </c>
      <c r="H52" s="213">
        <f>F52+G52</f>
        <v>0</v>
      </c>
      <c r="I52" s="212">
        <v>0</v>
      </c>
      <c r="J52" s="213">
        <f t="shared" si="2"/>
        <v>0</v>
      </c>
      <c r="K52" s="206">
        <v>2</v>
      </c>
      <c r="L52" s="206">
        <v>8</v>
      </c>
      <c r="M52" s="213">
        <f t="shared" si="0"/>
        <v>10</v>
      </c>
      <c r="N52" s="205">
        <v>8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1814</v>
      </c>
      <c r="G53" s="90">
        <f t="shared" ref="G53:J53" si="4">+G23+G37+G51+G52</f>
        <v>254</v>
      </c>
      <c r="H53" s="90">
        <f t="shared" si="4"/>
        <v>2068</v>
      </c>
      <c r="I53" s="90">
        <f t="shared" si="4"/>
        <v>90</v>
      </c>
      <c r="J53" s="90">
        <f t="shared" si="4"/>
        <v>2158</v>
      </c>
      <c r="K53" s="90">
        <f>+K23+K37+K51+K52</f>
        <v>1056</v>
      </c>
      <c r="L53" s="90">
        <f t="shared" ref="L53:N53" si="5">+L23+L37+L51+L52</f>
        <v>186</v>
      </c>
      <c r="M53" s="90">
        <f t="shared" si="5"/>
        <v>1242</v>
      </c>
      <c r="N53" s="90">
        <f t="shared" si="5"/>
        <v>225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51">
        <v>266</v>
      </c>
      <c r="G10" s="151">
        <v>0</v>
      </c>
      <c r="H10" s="152">
        <f t="shared" ref="H10:H22" si="0">F10+G10</f>
        <v>266</v>
      </c>
      <c r="I10" s="151"/>
      <c r="J10" s="152">
        <f t="shared" ref="J10:J22" si="1">H10+I10</f>
        <v>266</v>
      </c>
      <c r="K10" s="102">
        <v>103</v>
      </c>
      <c r="L10" s="102">
        <v>10</v>
      </c>
      <c r="M10" s="153">
        <f t="shared" ref="M10:M22" si="2">K10+L10</f>
        <v>113</v>
      </c>
      <c r="N10" s="102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151">
        <v>50</v>
      </c>
      <c r="G11" s="151">
        <v>0</v>
      </c>
      <c r="H11" s="152">
        <f t="shared" si="0"/>
        <v>50</v>
      </c>
      <c r="I11" s="151"/>
      <c r="J11" s="152">
        <f t="shared" si="1"/>
        <v>50</v>
      </c>
      <c r="K11" s="102"/>
      <c r="L11" s="102"/>
      <c r="M11" s="153">
        <f t="shared" si="2"/>
        <v>0</v>
      </c>
      <c r="N11" s="102"/>
    </row>
    <row r="12" spans="2:14">
      <c r="B12" s="73" t="s">
        <v>2</v>
      </c>
      <c r="C12" s="76"/>
      <c r="D12" s="77" t="s">
        <v>6</v>
      </c>
      <c r="E12" s="75">
        <v>11</v>
      </c>
      <c r="F12" s="151">
        <v>152</v>
      </c>
      <c r="G12" s="151">
        <v>0</v>
      </c>
      <c r="H12" s="152">
        <f t="shared" si="0"/>
        <v>152</v>
      </c>
      <c r="I12" s="151"/>
      <c r="J12" s="152">
        <f t="shared" si="1"/>
        <v>152</v>
      </c>
      <c r="K12" s="102"/>
      <c r="L12" s="102"/>
      <c r="M12" s="153">
        <f t="shared" si="2"/>
        <v>0</v>
      </c>
      <c r="N12" s="102"/>
    </row>
    <row r="13" spans="2:14">
      <c r="B13" s="73" t="s">
        <v>1</v>
      </c>
      <c r="C13" s="74"/>
      <c r="D13" s="77" t="s">
        <v>10</v>
      </c>
      <c r="E13" s="75">
        <v>10</v>
      </c>
      <c r="F13" s="151">
        <v>29</v>
      </c>
      <c r="G13" s="151">
        <v>0</v>
      </c>
      <c r="H13" s="152">
        <f t="shared" si="0"/>
        <v>29</v>
      </c>
      <c r="I13" s="151"/>
      <c r="J13" s="152">
        <f t="shared" si="1"/>
        <v>29</v>
      </c>
      <c r="K13" s="102"/>
      <c r="L13" s="102"/>
      <c r="M13" s="153">
        <f t="shared" si="2"/>
        <v>0</v>
      </c>
      <c r="N13" s="102"/>
    </row>
    <row r="14" spans="2:14">
      <c r="B14" s="73" t="s">
        <v>3</v>
      </c>
      <c r="C14" s="74"/>
      <c r="D14" s="77" t="s">
        <v>25</v>
      </c>
      <c r="E14" s="75">
        <v>9</v>
      </c>
      <c r="F14" s="151">
        <v>25</v>
      </c>
      <c r="G14" s="151">
        <v>0</v>
      </c>
      <c r="H14" s="152">
        <f t="shared" si="0"/>
        <v>25</v>
      </c>
      <c r="I14" s="151"/>
      <c r="J14" s="152">
        <f t="shared" si="1"/>
        <v>25</v>
      </c>
      <c r="K14" s="102"/>
      <c r="L14" s="102">
        <v>1</v>
      </c>
      <c r="M14" s="153">
        <f t="shared" si="2"/>
        <v>1</v>
      </c>
      <c r="N14" s="102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51">
        <v>123</v>
      </c>
      <c r="G15" s="151">
        <v>0</v>
      </c>
      <c r="H15" s="152">
        <f t="shared" si="0"/>
        <v>123</v>
      </c>
      <c r="I15" s="151"/>
      <c r="J15" s="152">
        <f t="shared" si="1"/>
        <v>123</v>
      </c>
      <c r="K15" s="102">
        <v>3</v>
      </c>
      <c r="L15" s="102">
        <v>1</v>
      </c>
      <c r="M15" s="153">
        <f t="shared" si="2"/>
        <v>4</v>
      </c>
      <c r="N15" s="102">
        <v>2</v>
      </c>
    </row>
    <row r="16" spans="2:14">
      <c r="B16" s="73" t="s">
        <v>6</v>
      </c>
      <c r="C16" s="74"/>
      <c r="D16" s="77" t="s">
        <v>12</v>
      </c>
      <c r="E16" s="75">
        <v>7</v>
      </c>
      <c r="F16" s="151">
        <v>27</v>
      </c>
      <c r="G16" s="151">
        <v>0</v>
      </c>
      <c r="H16" s="152">
        <f t="shared" si="0"/>
        <v>27</v>
      </c>
      <c r="I16" s="151"/>
      <c r="J16" s="152">
        <f t="shared" si="1"/>
        <v>27</v>
      </c>
      <c r="K16" s="102"/>
      <c r="L16" s="102"/>
      <c r="M16" s="153">
        <f t="shared" si="2"/>
        <v>0</v>
      </c>
      <c r="N16" s="102"/>
    </row>
    <row r="17" spans="2:14">
      <c r="B17" s="73" t="s">
        <v>7</v>
      </c>
      <c r="C17" s="76"/>
      <c r="D17" s="77" t="s">
        <v>4</v>
      </c>
      <c r="E17" s="75">
        <v>6</v>
      </c>
      <c r="F17" s="151">
        <v>16</v>
      </c>
      <c r="G17" s="151">
        <v>0</v>
      </c>
      <c r="H17" s="152">
        <f t="shared" si="0"/>
        <v>16</v>
      </c>
      <c r="I17" s="151"/>
      <c r="J17" s="152">
        <f t="shared" si="1"/>
        <v>16</v>
      </c>
      <c r="K17" s="102"/>
      <c r="L17" s="102"/>
      <c r="M17" s="153">
        <f t="shared" si="2"/>
        <v>0</v>
      </c>
      <c r="N17" s="102"/>
    </row>
    <row r="18" spans="2:14">
      <c r="B18" s="73" t="s">
        <v>1</v>
      </c>
      <c r="C18" s="74"/>
      <c r="D18" s="77" t="s">
        <v>9</v>
      </c>
      <c r="E18" s="75">
        <v>5</v>
      </c>
      <c r="F18" s="151">
        <v>1</v>
      </c>
      <c r="G18" s="151">
        <v>0</v>
      </c>
      <c r="H18" s="152">
        <f t="shared" si="0"/>
        <v>1</v>
      </c>
      <c r="I18" s="151"/>
      <c r="J18" s="152">
        <f t="shared" si="1"/>
        <v>1</v>
      </c>
      <c r="K18" s="102"/>
      <c r="L18" s="102"/>
      <c r="M18" s="153">
        <f t="shared" si="2"/>
        <v>0</v>
      </c>
      <c r="N18" s="102"/>
    </row>
    <row r="19" spans="2:14">
      <c r="B19" s="73"/>
      <c r="C19" s="74"/>
      <c r="D19" s="77" t="s">
        <v>12</v>
      </c>
      <c r="E19" s="75">
        <v>4</v>
      </c>
      <c r="F19" s="151">
        <v>1</v>
      </c>
      <c r="G19" s="151">
        <v>0</v>
      </c>
      <c r="H19" s="152">
        <f t="shared" si="0"/>
        <v>1</v>
      </c>
      <c r="I19" s="151"/>
      <c r="J19" s="152">
        <f t="shared" si="1"/>
        <v>1</v>
      </c>
      <c r="K19" s="102"/>
      <c r="L19" s="102"/>
      <c r="M19" s="153">
        <f t="shared" si="2"/>
        <v>0</v>
      </c>
      <c r="N19" s="102"/>
    </row>
    <row r="20" spans="2:14">
      <c r="B20" s="73"/>
      <c r="C20" s="74" t="s">
        <v>1</v>
      </c>
      <c r="D20" s="66"/>
      <c r="E20" s="75">
        <v>3</v>
      </c>
      <c r="F20" s="151">
        <v>0</v>
      </c>
      <c r="G20" s="151">
        <v>0</v>
      </c>
      <c r="H20" s="152">
        <f t="shared" si="0"/>
        <v>0</v>
      </c>
      <c r="I20" s="151"/>
      <c r="J20" s="152">
        <f t="shared" si="1"/>
        <v>0</v>
      </c>
      <c r="K20" s="102"/>
      <c r="L20" s="102"/>
      <c r="M20" s="153">
        <f t="shared" si="2"/>
        <v>0</v>
      </c>
      <c r="N20" s="102"/>
    </row>
    <row r="21" spans="2:14">
      <c r="B21" s="73"/>
      <c r="C21" s="74"/>
      <c r="D21" s="66"/>
      <c r="E21" s="75">
        <v>2</v>
      </c>
      <c r="F21" s="151">
        <v>0</v>
      </c>
      <c r="G21" s="151">
        <v>1</v>
      </c>
      <c r="H21" s="152">
        <f t="shared" si="0"/>
        <v>1</v>
      </c>
      <c r="I21" s="151"/>
      <c r="J21" s="152">
        <f t="shared" si="1"/>
        <v>1</v>
      </c>
      <c r="K21" s="102"/>
      <c r="L21" s="102"/>
      <c r="M21" s="153">
        <f t="shared" si="2"/>
        <v>0</v>
      </c>
      <c r="N21" s="102"/>
    </row>
    <row r="22" spans="2:14">
      <c r="B22" s="78"/>
      <c r="C22" s="76"/>
      <c r="D22" s="66"/>
      <c r="E22" s="79">
        <v>1</v>
      </c>
      <c r="F22" s="151">
        <v>0</v>
      </c>
      <c r="G22" s="151">
        <v>4</v>
      </c>
      <c r="H22" s="152">
        <f t="shared" si="0"/>
        <v>4</v>
      </c>
      <c r="I22" s="151">
        <v>17</v>
      </c>
      <c r="J22" s="152">
        <f t="shared" si="1"/>
        <v>21</v>
      </c>
      <c r="K22" s="102"/>
      <c r="L22" s="102"/>
      <c r="M22" s="153">
        <f t="shared" si="2"/>
        <v>0</v>
      </c>
      <c r="N22" s="102"/>
    </row>
    <row r="23" spans="2:14" ht="15" customHeight="1">
      <c r="B23" s="247" t="s">
        <v>18</v>
      </c>
      <c r="C23" s="248"/>
      <c r="D23" s="248"/>
      <c r="E23" s="249"/>
      <c r="F23" s="152">
        <f t="shared" ref="F23:N23" si="3">SUM(F10:F22)</f>
        <v>690</v>
      </c>
      <c r="G23" s="152">
        <f t="shared" si="3"/>
        <v>5</v>
      </c>
      <c r="H23" s="154">
        <f t="shared" si="3"/>
        <v>695</v>
      </c>
      <c r="I23" s="152">
        <f t="shared" si="3"/>
        <v>17</v>
      </c>
      <c r="J23" s="154">
        <f t="shared" si="3"/>
        <v>712</v>
      </c>
      <c r="K23" s="155">
        <f t="shared" si="3"/>
        <v>106</v>
      </c>
      <c r="L23" s="155">
        <f t="shared" si="3"/>
        <v>12</v>
      </c>
      <c r="M23" s="152">
        <f t="shared" si="3"/>
        <v>118</v>
      </c>
      <c r="N23" s="152">
        <f t="shared" si="3"/>
        <v>16</v>
      </c>
    </row>
    <row r="24" spans="2:14">
      <c r="B24" s="73"/>
      <c r="C24" s="73"/>
      <c r="D24" s="82"/>
      <c r="E24" s="78">
        <v>13</v>
      </c>
      <c r="F24" s="151">
        <v>340</v>
      </c>
      <c r="G24" s="151">
        <v>0</v>
      </c>
      <c r="H24" s="152">
        <f t="shared" ref="H24:H36" si="4">F24+G24</f>
        <v>340</v>
      </c>
      <c r="I24" s="151"/>
      <c r="J24" s="152">
        <f t="shared" ref="J24:J36" si="5">H24+I24</f>
        <v>340</v>
      </c>
      <c r="K24" s="102">
        <v>108</v>
      </c>
      <c r="L24" s="102">
        <v>13</v>
      </c>
      <c r="M24" s="156">
        <f t="shared" ref="M24:M36" si="6">K24+L24</f>
        <v>121</v>
      </c>
      <c r="N24" s="102">
        <v>18</v>
      </c>
    </row>
    <row r="25" spans="2:14">
      <c r="B25" s="73"/>
      <c r="C25" s="73" t="s">
        <v>0</v>
      </c>
      <c r="D25" s="82"/>
      <c r="E25" s="75">
        <v>12</v>
      </c>
      <c r="F25" s="151">
        <v>26</v>
      </c>
      <c r="G25" s="151">
        <v>0</v>
      </c>
      <c r="H25" s="152">
        <f t="shared" si="4"/>
        <v>26</v>
      </c>
      <c r="I25" s="151"/>
      <c r="J25" s="152">
        <f t="shared" si="5"/>
        <v>26</v>
      </c>
      <c r="K25" s="102">
        <v>1</v>
      </c>
      <c r="L25" s="102">
        <v>1</v>
      </c>
      <c r="M25" s="156">
        <f t="shared" si="6"/>
        <v>2</v>
      </c>
      <c r="N25" s="102">
        <v>1</v>
      </c>
    </row>
    <row r="26" spans="2:14">
      <c r="B26" s="73" t="s">
        <v>7</v>
      </c>
      <c r="C26" s="78"/>
      <c r="D26" s="82"/>
      <c r="E26" s="75">
        <v>11</v>
      </c>
      <c r="F26" s="151">
        <v>58</v>
      </c>
      <c r="G26" s="151">
        <v>0</v>
      </c>
      <c r="H26" s="152">
        <f t="shared" si="4"/>
        <v>58</v>
      </c>
      <c r="I26" s="151"/>
      <c r="J26" s="152">
        <f t="shared" si="5"/>
        <v>58</v>
      </c>
      <c r="K26" s="102">
        <v>1</v>
      </c>
      <c r="L26" s="102"/>
      <c r="M26" s="156">
        <f t="shared" si="6"/>
        <v>1</v>
      </c>
      <c r="N26" s="102"/>
    </row>
    <row r="27" spans="2:14">
      <c r="B27" s="73" t="s">
        <v>8</v>
      </c>
      <c r="C27" s="73"/>
      <c r="D27" s="82" t="s">
        <v>26</v>
      </c>
      <c r="E27" s="75">
        <v>10</v>
      </c>
      <c r="F27" s="151">
        <v>26</v>
      </c>
      <c r="G27" s="151">
        <v>0</v>
      </c>
      <c r="H27" s="152">
        <f t="shared" si="4"/>
        <v>26</v>
      </c>
      <c r="I27" s="151"/>
      <c r="J27" s="152">
        <f t="shared" si="5"/>
        <v>26</v>
      </c>
      <c r="K27" s="102"/>
      <c r="L27" s="102"/>
      <c r="M27" s="156">
        <f t="shared" si="6"/>
        <v>0</v>
      </c>
      <c r="N27" s="102"/>
    </row>
    <row r="28" spans="2:14">
      <c r="B28" s="73" t="s">
        <v>0</v>
      </c>
      <c r="C28" s="73"/>
      <c r="D28" s="82" t="s">
        <v>8</v>
      </c>
      <c r="E28" s="75">
        <v>9</v>
      </c>
      <c r="F28" s="151">
        <v>20</v>
      </c>
      <c r="G28" s="151">
        <v>0</v>
      </c>
      <c r="H28" s="152">
        <f t="shared" si="4"/>
        <v>20</v>
      </c>
      <c r="I28" s="151"/>
      <c r="J28" s="152">
        <f t="shared" si="5"/>
        <v>20</v>
      </c>
      <c r="K28" s="102"/>
      <c r="L28" s="102"/>
      <c r="M28" s="156">
        <f t="shared" si="6"/>
        <v>0</v>
      </c>
      <c r="N28" s="102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51">
        <v>62</v>
      </c>
      <c r="G29" s="151">
        <v>0</v>
      </c>
      <c r="H29" s="152">
        <f t="shared" si="4"/>
        <v>62</v>
      </c>
      <c r="I29" s="151"/>
      <c r="J29" s="152">
        <f t="shared" si="5"/>
        <v>62</v>
      </c>
      <c r="K29" s="102"/>
      <c r="L29" s="102">
        <v>1</v>
      </c>
      <c r="M29" s="156">
        <f t="shared" si="6"/>
        <v>1</v>
      </c>
      <c r="N29" s="102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151">
        <v>36</v>
      </c>
      <c r="G30" s="151">
        <v>0</v>
      </c>
      <c r="H30" s="152">
        <f t="shared" si="4"/>
        <v>36</v>
      </c>
      <c r="I30" s="151"/>
      <c r="J30" s="152">
        <f t="shared" si="5"/>
        <v>36</v>
      </c>
      <c r="K30" s="102"/>
      <c r="L30" s="102">
        <v>1</v>
      </c>
      <c r="M30" s="156">
        <f t="shared" si="6"/>
        <v>1</v>
      </c>
      <c r="N30" s="102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151">
        <v>21</v>
      </c>
      <c r="G31" s="151">
        <v>0</v>
      </c>
      <c r="H31" s="152">
        <f t="shared" si="4"/>
        <v>21</v>
      </c>
      <c r="I31" s="151"/>
      <c r="J31" s="152">
        <f t="shared" si="5"/>
        <v>21</v>
      </c>
      <c r="K31" s="102">
        <v>2</v>
      </c>
      <c r="L31" s="102">
        <v>2</v>
      </c>
      <c r="M31" s="156">
        <f t="shared" si="6"/>
        <v>4</v>
      </c>
      <c r="N31" s="102">
        <v>2</v>
      </c>
    </row>
    <row r="32" spans="2:14">
      <c r="B32" s="73" t="s">
        <v>9</v>
      </c>
      <c r="C32" s="79"/>
      <c r="D32" s="82"/>
      <c r="E32" s="75">
        <v>5</v>
      </c>
      <c r="F32" s="151">
        <v>9</v>
      </c>
      <c r="G32" s="151">
        <v>0</v>
      </c>
      <c r="H32" s="152">
        <f t="shared" si="4"/>
        <v>9</v>
      </c>
      <c r="I32" s="151"/>
      <c r="J32" s="152">
        <f t="shared" si="5"/>
        <v>9</v>
      </c>
      <c r="K32" s="102"/>
      <c r="L32" s="102"/>
      <c r="M32" s="156">
        <f t="shared" si="6"/>
        <v>0</v>
      </c>
      <c r="N32" s="102"/>
    </row>
    <row r="33" spans="2:14">
      <c r="B33" s="73"/>
      <c r="C33" s="73"/>
      <c r="D33" s="82"/>
      <c r="E33" s="75">
        <v>4</v>
      </c>
      <c r="F33" s="151">
        <v>0</v>
      </c>
      <c r="G33" s="151">
        <v>0</v>
      </c>
      <c r="H33" s="152">
        <f t="shared" si="4"/>
        <v>0</v>
      </c>
      <c r="I33" s="151"/>
      <c r="J33" s="152">
        <f t="shared" si="5"/>
        <v>0</v>
      </c>
      <c r="K33" s="102"/>
      <c r="L33" s="102"/>
      <c r="M33" s="156">
        <f t="shared" si="6"/>
        <v>0</v>
      </c>
      <c r="N33" s="102"/>
    </row>
    <row r="34" spans="2:14">
      <c r="B34" s="73"/>
      <c r="C34" s="73" t="s">
        <v>1</v>
      </c>
      <c r="D34" s="82"/>
      <c r="E34" s="75">
        <v>3</v>
      </c>
      <c r="F34" s="151">
        <v>0</v>
      </c>
      <c r="G34" s="151">
        <v>0</v>
      </c>
      <c r="H34" s="152">
        <f t="shared" si="4"/>
        <v>0</v>
      </c>
      <c r="I34" s="151"/>
      <c r="J34" s="152">
        <f t="shared" si="5"/>
        <v>0</v>
      </c>
      <c r="K34" s="102"/>
      <c r="L34" s="102"/>
      <c r="M34" s="156">
        <f t="shared" si="6"/>
        <v>0</v>
      </c>
      <c r="N34" s="102"/>
    </row>
    <row r="35" spans="2:14">
      <c r="B35" s="73"/>
      <c r="C35" s="73"/>
      <c r="D35" s="82"/>
      <c r="E35" s="75">
        <v>2</v>
      </c>
      <c r="F35" s="151">
        <v>0</v>
      </c>
      <c r="G35" s="151">
        <v>0</v>
      </c>
      <c r="H35" s="152">
        <f t="shared" si="4"/>
        <v>0</v>
      </c>
      <c r="I35" s="151"/>
      <c r="J35" s="152">
        <f t="shared" si="5"/>
        <v>0</v>
      </c>
      <c r="K35" s="102"/>
      <c r="L35" s="102"/>
      <c r="M35" s="156">
        <f t="shared" si="6"/>
        <v>0</v>
      </c>
      <c r="N35" s="102"/>
    </row>
    <row r="36" spans="2:14">
      <c r="B36" s="78"/>
      <c r="C36" s="78"/>
      <c r="D36" s="82"/>
      <c r="E36" s="79">
        <v>1</v>
      </c>
      <c r="F36" s="151">
        <v>0</v>
      </c>
      <c r="G36" s="151">
        <v>7</v>
      </c>
      <c r="H36" s="152">
        <f t="shared" si="4"/>
        <v>7</v>
      </c>
      <c r="I36" s="151">
        <v>20</v>
      </c>
      <c r="J36" s="152">
        <f t="shared" si="5"/>
        <v>27</v>
      </c>
      <c r="K36" s="102"/>
      <c r="L36" s="102">
        <v>1</v>
      </c>
      <c r="M36" s="156">
        <f t="shared" si="6"/>
        <v>1</v>
      </c>
      <c r="N36" s="102">
        <v>1</v>
      </c>
    </row>
    <row r="37" spans="2:14" ht="15" customHeight="1">
      <c r="B37" s="247" t="s">
        <v>19</v>
      </c>
      <c r="C37" s="248"/>
      <c r="D37" s="248"/>
      <c r="E37" s="248"/>
      <c r="F37" s="155">
        <f t="shared" ref="F37:N37" si="7">SUM(F24:F36)</f>
        <v>598</v>
      </c>
      <c r="G37" s="152">
        <f t="shared" si="7"/>
        <v>7</v>
      </c>
      <c r="H37" s="157">
        <f t="shared" si="7"/>
        <v>605</v>
      </c>
      <c r="I37" s="158">
        <f t="shared" si="7"/>
        <v>20</v>
      </c>
      <c r="J37" s="154">
        <f t="shared" si="7"/>
        <v>625</v>
      </c>
      <c r="K37" s="155">
        <f t="shared" si="7"/>
        <v>112</v>
      </c>
      <c r="L37" s="152">
        <f t="shared" si="7"/>
        <v>19</v>
      </c>
      <c r="M37" s="154">
        <f t="shared" si="7"/>
        <v>131</v>
      </c>
      <c r="N37" s="155">
        <f t="shared" si="7"/>
        <v>24</v>
      </c>
    </row>
    <row r="38" spans="2:14">
      <c r="B38" s="79"/>
      <c r="C38" s="79"/>
      <c r="D38" s="87"/>
      <c r="E38" s="75">
        <v>13</v>
      </c>
      <c r="F38" s="151">
        <v>3</v>
      </c>
      <c r="G38" s="151">
        <v>0</v>
      </c>
      <c r="H38" s="152">
        <f t="shared" ref="H38:H50" si="8">F38+G38</f>
        <v>3</v>
      </c>
      <c r="I38" s="151"/>
      <c r="J38" s="152">
        <f t="shared" ref="J38:J50" si="9">H38+I38</f>
        <v>3</v>
      </c>
      <c r="K38" s="102"/>
      <c r="L38" s="102">
        <v>1</v>
      </c>
      <c r="M38" s="156">
        <f t="shared" ref="M38:M50" si="10">K38+L38</f>
        <v>1</v>
      </c>
      <c r="N38" s="102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51">
        <v>0</v>
      </c>
      <c r="G39" s="151">
        <v>0</v>
      </c>
      <c r="H39" s="152">
        <f t="shared" si="8"/>
        <v>0</v>
      </c>
      <c r="I39" s="151"/>
      <c r="J39" s="152">
        <f t="shared" si="9"/>
        <v>0</v>
      </c>
      <c r="K39" s="102"/>
      <c r="L39" s="102"/>
      <c r="M39" s="156">
        <f t="shared" si="10"/>
        <v>0</v>
      </c>
      <c r="N39" s="102"/>
    </row>
    <row r="40" spans="2:14">
      <c r="B40" s="73" t="s">
        <v>10</v>
      </c>
      <c r="C40" s="73"/>
      <c r="D40" s="82" t="s">
        <v>10</v>
      </c>
      <c r="E40" s="75">
        <v>11</v>
      </c>
      <c r="F40" s="151">
        <v>0</v>
      </c>
      <c r="G40" s="151">
        <v>0</v>
      </c>
      <c r="H40" s="152">
        <f t="shared" si="8"/>
        <v>0</v>
      </c>
      <c r="I40" s="151"/>
      <c r="J40" s="152">
        <f t="shared" si="9"/>
        <v>0</v>
      </c>
      <c r="K40" s="102"/>
      <c r="L40" s="102"/>
      <c r="M40" s="156">
        <f t="shared" si="10"/>
        <v>0</v>
      </c>
      <c r="N40" s="102"/>
    </row>
    <row r="41" spans="2:14">
      <c r="B41" s="73" t="s">
        <v>11</v>
      </c>
      <c r="C41" s="79"/>
      <c r="D41" s="82" t="s">
        <v>2</v>
      </c>
      <c r="E41" s="75">
        <v>10</v>
      </c>
      <c r="F41" s="151">
        <v>0</v>
      </c>
      <c r="G41" s="151">
        <v>0</v>
      </c>
      <c r="H41" s="152">
        <f t="shared" si="8"/>
        <v>0</v>
      </c>
      <c r="I41" s="151"/>
      <c r="J41" s="152">
        <f t="shared" si="9"/>
        <v>0</v>
      </c>
      <c r="K41" s="102"/>
      <c r="L41" s="102"/>
      <c r="M41" s="156">
        <f t="shared" si="10"/>
        <v>0</v>
      </c>
      <c r="N41" s="102"/>
    </row>
    <row r="42" spans="2:14">
      <c r="B42" s="73" t="s">
        <v>4</v>
      </c>
      <c r="C42" s="73"/>
      <c r="D42" s="82" t="s">
        <v>27</v>
      </c>
      <c r="E42" s="75">
        <v>9</v>
      </c>
      <c r="F42" s="151">
        <v>0</v>
      </c>
      <c r="G42" s="151">
        <v>0</v>
      </c>
      <c r="H42" s="152">
        <f t="shared" si="8"/>
        <v>0</v>
      </c>
      <c r="I42" s="151"/>
      <c r="J42" s="152">
        <f t="shared" si="9"/>
        <v>0</v>
      </c>
      <c r="K42" s="102"/>
      <c r="L42" s="102"/>
      <c r="M42" s="156">
        <f t="shared" si="10"/>
        <v>0</v>
      </c>
      <c r="N42" s="102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51">
        <v>0</v>
      </c>
      <c r="G43" s="151">
        <v>0</v>
      </c>
      <c r="H43" s="152">
        <f t="shared" si="8"/>
        <v>0</v>
      </c>
      <c r="I43" s="151"/>
      <c r="J43" s="152">
        <f t="shared" si="9"/>
        <v>0</v>
      </c>
      <c r="K43" s="102"/>
      <c r="L43" s="102"/>
      <c r="M43" s="156">
        <f t="shared" si="10"/>
        <v>0</v>
      </c>
      <c r="N43" s="102"/>
    </row>
    <row r="44" spans="2:14">
      <c r="B44" s="73" t="s">
        <v>4</v>
      </c>
      <c r="C44" s="73"/>
      <c r="D44" s="82" t="s">
        <v>26</v>
      </c>
      <c r="E44" s="75">
        <v>7</v>
      </c>
      <c r="F44" s="151">
        <v>0</v>
      </c>
      <c r="G44" s="151">
        <v>0</v>
      </c>
      <c r="H44" s="152">
        <f t="shared" si="8"/>
        <v>0</v>
      </c>
      <c r="I44" s="151"/>
      <c r="J44" s="152">
        <f t="shared" si="9"/>
        <v>0</v>
      </c>
      <c r="K44" s="102"/>
      <c r="L44" s="102"/>
      <c r="M44" s="156">
        <f t="shared" si="10"/>
        <v>0</v>
      </c>
      <c r="N44" s="102"/>
    </row>
    <row r="45" spans="2:14">
      <c r="B45" s="73" t="s">
        <v>1</v>
      </c>
      <c r="C45" s="73"/>
      <c r="D45" s="82" t="s">
        <v>22</v>
      </c>
      <c r="E45" s="75">
        <v>6</v>
      </c>
      <c r="F45" s="151">
        <v>0</v>
      </c>
      <c r="G45" s="151">
        <v>0</v>
      </c>
      <c r="H45" s="152">
        <f t="shared" si="8"/>
        <v>0</v>
      </c>
      <c r="I45" s="151"/>
      <c r="J45" s="152">
        <f t="shared" si="9"/>
        <v>0</v>
      </c>
      <c r="K45" s="102"/>
      <c r="L45" s="102"/>
      <c r="M45" s="156">
        <f t="shared" si="10"/>
        <v>0</v>
      </c>
      <c r="N45" s="102"/>
    </row>
    <row r="46" spans="2:14">
      <c r="B46" s="73" t="s">
        <v>12</v>
      </c>
      <c r="C46" s="79"/>
      <c r="D46" s="82" t="s">
        <v>2</v>
      </c>
      <c r="E46" s="75">
        <v>5</v>
      </c>
      <c r="F46" s="151">
        <v>0</v>
      </c>
      <c r="G46" s="151">
        <v>0</v>
      </c>
      <c r="H46" s="152">
        <f t="shared" si="8"/>
        <v>0</v>
      </c>
      <c r="I46" s="151"/>
      <c r="J46" s="152">
        <f t="shared" si="9"/>
        <v>0</v>
      </c>
      <c r="K46" s="102"/>
      <c r="L46" s="102"/>
      <c r="M46" s="156">
        <f t="shared" si="10"/>
        <v>0</v>
      </c>
      <c r="N46" s="102"/>
    </row>
    <row r="47" spans="2:14">
      <c r="B47" s="73"/>
      <c r="C47" s="73"/>
      <c r="D47" s="82" t="s">
        <v>7</v>
      </c>
      <c r="E47" s="75">
        <v>4</v>
      </c>
      <c r="F47" s="151">
        <v>0</v>
      </c>
      <c r="G47" s="151">
        <v>0</v>
      </c>
      <c r="H47" s="152">
        <f t="shared" si="8"/>
        <v>0</v>
      </c>
      <c r="I47" s="151"/>
      <c r="J47" s="152">
        <f t="shared" si="9"/>
        <v>0</v>
      </c>
      <c r="K47" s="102"/>
      <c r="L47" s="102"/>
      <c r="M47" s="156">
        <f t="shared" si="10"/>
        <v>0</v>
      </c>
      <c r="N47" s="102"/>
    </row>
    <row r="48" spans="2:14">
      <c r="B48" s="73"/>
      <c r="C48" s="73" t="s">
        <v>1</v>
      </c>
      <c r="D48" s="82" t="s">
        <v>1</v>
      </c>
      <c r="E48" s="75">
        <v>3</v>
      </c>
      <c r="F48" s="151">
        <v>0</v>
      </c>
      <c r="G48" s="151">
        <v>0</v>
      </c>
      <c r="H48" s="152">
        <f t="shared" si="8"/>
        <v>0</v>
      </c>
      <c r="I48" s="151"/>
      <c r="J48" s="152">
        <f t="shared" si="9"/>
        <v>0</v>
      </c>
      <c r="K48" s="102"/>
      <c r="L48" s="102"/>
      <c r="M48" s="156">
        <f t="shared" si="10"/>
        <v>0</v>
      </c>
      <c r="N48" s="102"/>
    </row>
    <row r="49" spans="2:14">
      <c r="B49" s="73"/>
      <c r="C49" s="73"/>
      <c r="D49" s="82" t="s">
        <v>3</v>
      </c>
      <c r="E49" s="75">
        <v>2</v>
      </c>
      <c r="F49" s="151">
        <v>0</v>
      </c>
      <c r="G49" s="151">
        <v>0</v>
      </c>
      <c r="H49" s="152">
        <f t="shared" si="8"/>
        <v>0</v>
      </c>
      <c r="I49" s="151"/>
      <c r="J49" s="152">
        <f t="shared" si="9"/>
        <v>0</v>
      </c>
      <c r="K49" s="102"/>
      <c r="L49" s="102"/>
      <c r="M49" s="156">
        <f t="shared" si="10"/>
        <v>0</v>
      </c>
      <c r="N49" s="102"/>
    </row>
    <row r="50" spans="2:14">
      <c r="B50" s="78"/>
      <c r="C50" s="82"/>
      <c r="D50" s="78"/>
      <c r="E50" s="79">
        <v>1</v>
      </c>
      <c r="F50" s="151">
        <v>0</v>
      </c>
      <c r="G50" s="151">
        <v>0</v>
      </c>
      <c r="H50" s="159">
        <f t="shared" si="8"/>
        <v>0</v>
      </c>
      <c r="I50" s="151">
        <v>2</v>
      </c>
      <c r="J50" s="159">
        <f t="shared" si="9"/>
        <v>2</v>
      </c>
      <c r="K50" s="102"/>
      <c r="L50" s="102"/>
      <c r="M50" s="160">
        <f t="shared" si="10"/>
        <v>0</v>
      </c>
      <c r="N50" s="102"/>
    </row>
    <row r="51" spans="2:14" ht="15" customHeight="1">
      <c r="B51" s="268" t="s">
        <v>20</v>
      </c>
      <c r="C51" s="268"/>
      <c r="D51" s="268"/>
      <c r="E51" s="268"/>
      <c r="F51" s="152">
        <f t="shared" ref="F51:N51" si="11">SUM(F38:F50)</f>
        <v>3</v>
      </c>
      <c r="G51" s="152">
        <f t="shared" si="11"/>
        <v>0</v>
      </c>
      <c r="H51" s="152">
        <f t="shared" si="11"/>
        <v>3</v>
      </c>
      <c r="I51" s="152">
        <f t="shared" si="11"/>
        <v>2</v>
      </c>
      <c r="J51" s="152">
        <f t="shared" si="11"/>
        <v>5</v>
      </c>
      <c r="K51" s="152">
        <f t="shared" si="11"/>
        <v>0</v>
      </c>
      <c r="L51" s="152">
        <f t="shared" si="11"/>
        <v>1</v>
      </c>
      <c r="M51" s="152">
        <f t="shared" si="11"/>
        <v>1</v>
      </c>
      <c r="N51" s="152">
        <f t="shared" si="11"/>
        <v>1</v>
      </c>
    </row>
    <row r="52" spans="2:14">
      <c r="B52" s="247" t="s">
        <v>34</v>
      </c>
      <c r="C52" s="248"/>
      <c r="D52" s="248"/>
      <c r="E52" s="249"/>
      <c r="F52" s="151"/>
      <c r="G52" s="151"/>
      <c r="H52" s="151"/>
      <c r="I52" s="151"/>
      <c r="J52" s="151"/>
      <c r="K52" s="151"/>
      <c r="L52" s="151"/>
      <c r="M52" s="151"/>
      <c r="N52" s="151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1291</v>
      </c>
      <c r="G53" s="90">
        <f t="shared" ref="G53:J53" si="12">+G23+G37+G51+G52</f>
        <v>12</v>
      </c>
      <c r="H53" s="90">
        <f t="shared" si="12"/>
        <v>1303</v>
      </c>
      <c r="I53" s="90">
        <f t="shared" si="12"/>
        <v>39</v>
      </c>
      <c r="J53" s="90">
        <f t="shared" si="12"/>
        <v>1342</v>
      </c>
      <c r="K53" s="90">
        <f>+K23+K37+K51+K52</f>
        <v>218</v>
      </c>
      <c r="L53" s="90">
        <f t="shared" ref="L53:N53" si="13">+L23+L37+L51+L52</f>
        <v>32</v>
      </c>
      <c r="M53" s="90">
        <f t="shared" si="13"/>
        <v>250</v>
      </c>
      <c r="N53" s="90">
        <f t="shared" si="13"/>
        <v>41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70">
        <v>136</v>
      </c>
      <c r="G10" s="70">
        <v>0</v>
      </c>
      <c r="H10" s="161">
        <f>F10+G10</f>
        <v>136</v>
      </c>
      <c r="I10" s="70">
        <v>0</v>
      </c>
      <c r="J10" s="161">
        <f>H10+I10</f>
        <v>136</v>
      </c>
      <c r="K10" s="84">
        <v>31</v>
      </c>
      <c r="L10" s="84">
        <v>4</v>
      </c>
      <c r="M10" s="162">
        <f>K10+L10</f>
        <v>35</v>
      </c>
      <c r="N10" s="84">
        <v>4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15</v>
      </c>
      <c r="G11" s="70">
        <v>0</v>
      </c>
      <c r="H11" s="161">
        <f t="shared" ref="H11:H22" si="0">F11+G11</f>
        <v>15</v>
      </c>
      <c r="I11" s="70">
        <v>0</v>
      </c>
      <c r="J11" s="161">
        <f t="shared" ref="J11:J50" si="1">H11+I11</f>
        <v>15</v>
      </c>
      <c r="K11" s="84">
        <v>0</v>
      </c>
      <c r="L11" s="84">
        <v>0</v>
      </c>
      <c r="M11" s="162">
        <f>K11+L11</f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17</v>
      </c>
      <c r="G12" s="70">
        <v>0</v>
      </c>
      <c r="H12" s="161">
        <f t="shared" si="0"/>
        <v>17</v>
      </c>
      <c r="I12" s="70">
        <v>0</v>
      </c>
      <c r="J12" s="161">
        <f t="shared" si="1"/>
        <v>17</v>
      </c>
      <c r="K12" s="84">
        <v>1</v>
      </c>
      <c r="L12" s="84">
        <v>0</v>
      </c>
      <c r="M12" s="162">
        <f>K12+L12</f>
        <v>1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3</v>
      </c>
      <c r="G13" s="70">
        <v>0</v>
      </c>
      <c r="H13" s="161">
        <f t="shared" si="0"/>
        <v>3</v>
      </c>
      <c r="I13" s="70">
        <v>0</v>
      </c>
      <c r="J13" s="161">
        <f t="shared" si="1"/>
        <v>3</v>
      </c>
      <c r="K13" s="84">
        <v>0</v>
      </c>
      <c r="L13" s="84">
        <v>0</v>
      </c>
      <c r="M13" s="162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6</v>
      </c>
      <c r="G14" s="70">
        <v>0</v>
      </c>
      <c r="H14" s="161">
        <f t="shared" si="0"/>
        <v>6</v>
      </c>
      <c r="I14" s="70">
        <v>0</v>
      </c>
      <c r="J14" s="161">
        <f t="shared" si="1"/>
        <v>6</v>
      </c>
      <c r="K14" s="84">
        <v>0</v>
      </c>
      <c r="L14" s="84">
        <v>0</v>
      </c>
      <c r="M14" s="162">
        <f t="shared" ref="M14:M22" si="2">K14+L14</f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3</v>
      </c>
      <c r="G15" s="70">
        <v>0</v>
      </c>
      <c r="H15" s="161">
        <f t="shared" si="0"/>
        <v>3</v>
      </c>
      <c r="I15" s="70">
        <v>0</v>
      </c>
      <c r="J15" s="161">
        <f t="shared" si="1"/>
        <v>3</v>
      </c>
      <c r="K15" s="84">
        <v>0</v>
      </c>
      <c r="L15" s="84">
        <v>0</v>
      </c>
      <c r="M15" s="162">
        <f t="shared" si="2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0</v>
      </c>
      <c r="G16" s="70">
        <v>0</v>
      </c>
      <c r="H16" s="161">
        <f t="shared" si="0"/>
        <v>0</v>
      </c>
      <c r="I16" s="70">
        <v>0</v>
      </c>
      <c r="J16" s="161">
        <f t="shared" si="1"/>
        <v>0</v>
      </c>
      <c r="K16" s="84">
        <v>0</v>
      </c>
      <c r="L16" s="84">
        <v>0</v>
      </c>
      <c r="M16" s="162">
        <f t="shared" si="2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3</v>
      </c>
      <c r="G17" s="70">
        <v>0</v>
      </c>
      <c r="H17" s="161">
        <f t="shared" si="0"/>
        <v>3</v>
      </c>
      <c r="I17" s="70">
        <v>0</v>
      </c>
      <c r="J17" s="161">
        <f t="shared" si="1"/>
        <v>3</v>
      </c>
      <c r="K17" s="84">
        <v>0</v>
      </c>
      <c r="L17" s="84">
        <v>0</v>
      </c>
      <c r="M17" s="162">
        <f t="shared" si="2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0</v>
      </c>
      <c r="G18" s="70">
        <v>0</v>
      </c>
      <c r="H18" s="161">
        <f t="shared" si="0"/>
        <v>0</v>
      </c>
      <c r="I18" s="70">
        <v>0</v>
      </c>
      <c r="J18" s="161">
        <f t="shared" si="1"/>
        <v>0</v>
      </c>
      <c r="K18" s="84">
        <v>0</v>
      </c>
      <c r="L18" s="84">
        <v>0</v>
      </c>
      <c r="M18" s="162">
        <f t="shared" si="2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1</v>
      </c>
      <c r="G19" s="70">
        <v>0</v>
      </c>
      <c r="H19" s="161">
        <f t="shared" si="0"/>
        <v>1</v>
      </c>
      <c r="I19" s="70">
        <v>0</v>
      </c>
      <c r="J19" s="161">
        <f t="shared" si="1"/>
        <v>1</v>
      </c>
      <c r="K19" s="84">
        <v>0</v>
      </c>
      <c r="L19" s="84">
        <v>0</v>
      </c>
      <c r="M19" s="162">
        <f t="shared" si="2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0</v>
      </c>
      <c r="H20" s="161">
        <f t="shared" si="0"/>
        <v>0</v>
      </c>
      <c r="I20" s="70">
        <v>0</v>
      </c>
      <c r="J20" s="161">
        <f t="shared" si="1"/>
        <v>0</v>
      </c>
      <c r="K20" s="84">
        <v>0</v>
      </c>
      <c r="L20" s="84">
        <v>0</v>
      </c>
      <c r="M20" s="162">
        <f t="shared" si="2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5</v>
      </c>
      <c r="H21" s="161">
        <f t="shared" si="0"/>
        <v>5</v>
      </c>
      <c r="I21" s="70">
        <v>0</v>
      </c>
      <c r="J21" s="161">
        <f t="shared" si="1"/>
        <v>5</v>
      </c>
      <c r="K21" s="84">
        <v>0</v>
      </c>
      <c r="L21" s="84">
        <v>0</v>
      </c>
      <c r="M21" s="162">
        <f t="shared" si="2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3</v>
      </c>
      <c r="H22" s="161">
        <f t="shared" si="0"/>
        <v>3</v>
      </c>
      <c r="I22" s="70">
        <v>3</v>
      </c>
      <c r="J22" s="161">
        <f t="shared" si="1"/>
        <v>6</v>
      </c>
      <c r="K22" s="84">
        <v>0</v>
      </c>
      <c r="L22" s="84">
        <v>0</v>
      </c>
      <c r="M22" s="162">
        <f t="shared" si="2"/>
        <v>0</v>
      </c>
      <c r="N22" s="84">
        <v>0</v>
      </c>
    </row>
    <row r="23" spans="2:14" ht="15" customHeight="1">
      <c r="B23" s="247" t="s">
        <v>18</v>
      </c>
      <c r="C23" s="248"/>
      <c r="D23" s="248"/>
      <c r="E23" s="249"/>
      <c r="F23" s="161">
        <f>SUM(F10:F22)</f>
        <v>184</v>
      </c>
      <c r="G23" s="161">
        <f>SUM(G10:G22)</f>
        <v>8</v>
      </c>
      <c r="H23" s="163">
        <f>SUM(H10:H22)</f>
        <v>192</v>
      </c>
      <c r="I23" s="161">
        <f t="shared" ref="I23:N23" si="3">SUM(I10:I22)</f>
        <v>3</v>
      </c>
      <c r="J23" s="163">
        <f>SUM(J10:J22)</f>
        <v>195</v>
      </c>
      <c r="K23" s="164">
        <f>SUM(K10:K22)</f>
        <v>32</v>
      </c>
      <c r="L23" s="164">
        <f>SUM(L10:L22)</f>
        <v>4</v>
      </c>
      <c r="M23" s="161">
        <f t="shared" si="3"/>
        <v>36</v>
      </c>
      <c r="N23" s="161">
        <f t="shared" si="3"/>
        <v>4</v>
      </c>
    </row>
    <row r="24" spans="2:14">
      <c r="B24" s="73"/>
      <c r="C24" s="73"/>
      <c r="D24" s="82"/>
      <c r="E24" s="78">
        <v>13</v>
      </c>
      <c r="F24" s="70">
        <v>250</v>
      </c>
      <c r="G24" s="70">
        <v>0</v>
      </c>
      <c r="H24" s="161">
        <f>F24+G24</f>
        <v>250</v>
      </c>
      <c r="I24" s="70">
        <v>0</v>
      </c>
      <c r="J24" s="161">
        <f t="shared" si="1"/>
        <v>250</v>
      </c>
      <c r="K24" s="84">
        <v>49</v>
      </c>
      <c r="L24" s="84">
        <v>15</v>
      </c>
      <c r="M24" s="165">
        <f t="shared" ref="M24:M36" si="4">K24+L24</f>
        <v>64</v>
      </c>
      <c r="N24" s="84">
        <v>18</v>
      </c>
    </row>
    <row r="25" spans="2:14">
      <c r="B25" s="73"/>
      <c r="C25" s="73" t="s">
        <v>0</v>
      </c>
      <c r="D25" s="82"/>
      <c r="E25" s="75">
        <v>12</v>
      </c>
      <c r="F25" s="70">
        <v>12</v>
      </c>
      <c r="G25" s="70">
        <v>0</v>
      </c>
      <c r="H25" s="161">
        <f t="shared" ref="H25:H50" si="5">F25+G25</f>
        <v>12</v>
      </c>
      <c r="I25" s="70">
        <v>0</v>
      </c>
      <c r="J25" s="161">
        <f t="shared" si="1"/>
        <v>12</v>
      </c>
      <c r="K25" s="84">
        <v>1</v>
      </c>
      <c r="L25" s="84">
        <v>0</v>
      </c>
      <c r="M25" s="165">
        <f t="shared" si="4"/>
        <v>1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70">
        <v>22</v>
      </c>
      <c r="G26" s="70">
        <v>0</v>
      </c>
      <c r="H26" s="161">
        <f t="shared" si="5"/>
        <v>22</v>
      </c>
      <c r="I26" s="70">
        <v>0</v>
      </c>
      <c r="J26" s="161">
        <f t="shared" si="1"/>
        <v>22</v>
      </c>
      <c r="K26" s="84">
        <v>2</v>
      </c>
      <c r="L26" s="84">
        <v>0</v>
      </c>
      <c r="M26" s="165">
        <f t="shared" si="4"/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8</v>
      </c>
      <c r="G27" s="70">
        <v>0</v>
      </c>
      <c r="H27" s="161">
        <f t="shared" si="5"/>
        <v>8</v>
      </c>
      <c r="I27" s="70">
        <v>0</v>
      </c>
      <c r="J27" s="161">
        <f t="shared" si="1"/>
        <v>8</v>
      </c>
      <c r="K27" s="84">
        <v>0</v>
      </c>
      <c r="L27" s="84">
        <v>0</v>
      </c>
      <c r="M27" s="165">
        <f t="shared" si="4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13</v>
      </c>
      <c r="G28" s="70">
        <v>0</v>
      </c>
      <c r="H28" s="161">
        <f t="shared" si="5"/>
        <v>13</v>
      </c>
      <c r="I28" s="70">
        <v>0</v>
      </c>
      <c r="J28" s="161">
        <f t="shared" si="1"/>
        <v>13</v>
      </c>
      <c r="K28" s="84">
        <v>0</v>
      </c>
      <c r="L28" s="84">
        <v>0</v>
      </c>
      <c r="M28" s="165">
        <f t="shared" si="4"/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1</v>
      </c>
      <c r="G29" s="70">
        <v>0</v>
      </c>
      <c r="H29" s="161">
        <f t="shared" si="5"/>
        <v>1</v>
      </c>
      <c r="I29" s="70">
        <v>0</v>
      </c>
      <c r="J29" s="161">
        <f t="shared" si="1"/>
        <v>1</v>
      </c>
      <c r="K29" s="84">
        <v>0</v>
      </c>
      <c r="L29" s="84">
        <v>0</v>
      </c>
      <c r="M29" s="165">
        <f t="shared" si="4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5</v>
      </c>
      <c r="G30" s="70">
        <v>0</v>
      </c>
      <c r="H30" s="161">
        <f t="shared" si="5"/>
        <v>5</v>
      </c>
      <c r="I30" s="70">
        <v>0</v>
      </c>
      <c r="J30" s="161">
        <f t="shared" si="1"/>
        <v>5</v>
      </c>
      <c r="K30" s="84">
        <v>0</v>
      </c>
      <c r="L30" s="84">
        <v>0</v>
      </c>
      <c r="M30" s="165">
        <f t="shared" si="4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4</v>
      </c>
      <c r="G31" s="70">
        <v>0</v>
      </c>
      <c r="H31" s="161">
        <f t="shared" si="5"/>
        <v>4</v>
      </c>
      <c r="I31" s="70">
        <v>0</v>
      </c>
      <c r="J31" s="161">
        <f t="shared" si="1"/>
        <v>4</v>
      </c>
      <c r="K31" s="84">
        <v>0</v>
      </c>
      <c r="L31" s="84">
        <v>1</v>
      </c>
      <c r="M31" s="165">
        <f t="shared" si="4"/>
        <v>1</v>
      </c>
      <c r="N31" s="84">
        <v>1</v>
      </c>
    </row>
    <row r="32" spans="2:14">
      <c r="B32" s="73" t="s">
        <v>9</v>
      </c>
      <c r="C32" s="79"/>
      <c r="D32" s="82"/>
      <c r="E32" s="75">
        <v>5</v>
      </c>
      <c r="F32" s="70">
        <v>3</v>
      </c>
      <c r="G32" s="70">
        <v>0</v>
      </c>
      <c r="H32" s="161">
        <f t="shared" si="5"/>
        <v>3</v>
      </c>
      <c r="I32" s="70">
        <v>0</v>
      </c>
      <c r="J32" s="161">
        <f t="shared" si="1"/>
        <v>3</v>
      </c>
      <c r="K32" s="84">
        <v>0</v>
      </c>
      <c r="L32" s="84">
        <v>0</v>
      </c>
      <c r="M32" s="165">
        <f t="shared" si="4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0</v>
      </c>
      <c r="G33" s="70">
        <v>0</v>
      </c>
      <c r="H33" s="161">
        <f t="shared" si="5"/>
        <v>0</v>
      </c>
      <c r="I33" s="70">
        <v>0</v>
      </c>
      <c r="J33" s="161">
        <f t="shared" si="1"/>
        <v>0</v>
      </c>
      <c r="K33" s="84">
        <v>0</v>
      </c>
      <c r="L33" s="84">
        <v>0</v>
      </c>
      <c r="M33" s="165">
        <f t="shared" si="4"/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0</v>
      </c>
      <c r="H34" s="161">
        <f t="shared" si="5"/>
        <v>0</v>
      </c>
      <c r="I34" s="70">
        <v>0</v>
      </c>
      <c r="J34" s="161">
        <f t="shared" si="1"/>
        <v>0</v>
      </c>
      <c r="K34" s="84">
        <v>0</v>
      </c>
      <c r="L34" s="84">
        <v>0</v>
      </c>
      <c r="M34" s="165">
        <f t="shared" si="4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0</v>
      </c>
      <c r="H35" s="161">
        <f t="shared" si="5"/>
        <v>0</v>
      </c>
      <c r="I35" s="70">
        <v>0</v>
      </c>
      <c r="J35" s="161">
        <f t="shared" si="1"/>
        <v>0</v>
      </c>
      <c r="K35" s="84">
        <v>0</v>
      </c>
      <c r="L35" s="84">
        <v>1</v>
      </c>
      <c r="M35" s="165">
        <f t="shared" si="4"/>
        <v>1</v>
      </c>
      <c r="N35" s="84">
        <v>2</v>
      </c>
    </row>
    <row r="36" spans="2:14">
      <c r="B36" s="78"/>
      <c r="C36" s="78"/>
      <c r="D36" s="82"/>
      <c r="E36" s="79">
        <v>1</v>
      </c>
      <c r="F36" s="70">
        <v>0</v>
      </c>
      <c r="G36" s="70">
        <v>5</v>
      </c>
      <c r="H36" s="161">
        <f t="shared" si="5"/>
        <v>5</v>
      </c>
      <c r="I36" s="70">
        <v>8</v>
      </c>
      <c r="J36" s="161">
        <f>H36+I36</f>
        <v>13</v>
      </c>
      <c r="K36" s="84">
        <v>0</v>
      </c>
      <c r="L36" s="84">
        <v>0</v>
      </c>
      <c r="M36" s="165">
        <f t="shared" si="4"/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164">
        <f t="shared" ref="F37:N37" si="6">SUM(F24:F36)</f>
        <v>318</v>
      </c>
      <c r="G37" s="161">
        <f t="shared" si="6"/>
        <v>5</v>
      </c>
      <c r="H37" s="166">
        <f t="shared" si="6"/>
        <v>323</v>
      </c>
      <c r="I37" s="167">
        <f t="shared" si="6"/>
        <v>8</v>
      </c>
      <c r="J37" s="163">
        <f t="shared" si="6"/>
        <v>331</v>
      </c>
      <c r="K37" s="164">
        <f t="shared" si="6"/>
        <v>52</v>
      </c>
      <c r="L37" s="161">
        <f t="shared" si="6"/>
        <v>17</v>
      </c>
      <c r="M37" s="163">
        <f t="shared" si="6"/>
        <v>69</v>
      </c>
      <c r="N37" s="164">
        <f t="shared" si="6"/>
        <v>21</v>
      </c>
    </row>
    <row r="38" spans="2:14">
      <c r="B38" s="79"/>
      <c r="C38" s="79"/>
      <c r="D38" s="87"/>
      <c r="E38" s="75">
        <v>13</v>
      </c>
      <c r="F38" s="70">
        <v>1</v>
      </c>
      <c r="G38" s="70">
        <v>0</v>
      </c>
      <c r="H38" s="161">
        <f t="shared" si="5"/>
        <v>1</v>
      </c>
      <c r="I38" s="70">
        <v>0</v>
      </c>
      <c r="J38" s="161">
        <f t="shared" si="1"/>
        <v>1</v>
      </c>
      <c r="K38" s="84">
        <v>1</v>
      </c>
      <c r="L38" s="84">
        <v>1</v>
      </c>
      <c r="M38" s="165">
        <f>K38+L38</f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161">
        <f t="shared" si="5"/>
        <v>0</v>
      </c>
      <c r="I39" s="70">
        <v>0</v>
      </c>
      <c r="J39" s="161">
        <f t="shared" si="1"/>
        <v>0</v>
      </c>
      <c r="K39" s="84">
        <v>0</v>
      </c>
      <c r="L39" s="84">
        <v>0</v>
      </c>
      <c r="M39" s="165">
        <f t="shared" ref="M39:M50" si="7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161">
        <f t="shared" si="5"/>
        <v>0</v>
      </c>
      <c r="I40" s="70">
        <v>0</v>
      </c>
      <c r="J40" s="161">
        <f t="shared" si="1"/>
        <v>0</v>
      </c>
      <c r="K40" s="84">
        <v>0</v>
      </c>
      <c r="L40" s="84">
        <v>0</v>
      </c>
      <c r="M40" s="165">
        <f t="shared" si="7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161">
        <f t="shared" si="5"/>
        <v>0</v>
      </c>
      <c r="I41" s="70">
        <v>0</v>
      </c>
      <c r="J41" s="161">
        <f t="shared" si="1"/>
        <v>0</v>
      </c>
      <c r="K41" s="84">
        <v>0</v>
      </c>
      <c r="L41" s="84">
        <v>0</v>
      </c>
      <c r="M41" s="165">
        <f t="shared" si="7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161">
        <f t="shared" si="5"/>
        <v>0</v>
      </c>
      <c r="I42" s="70">
        <v>0</v>
      </c>
      <c r="J42" s="161">
        <f t="shared" si="1"/>
        <v>0</v>
      </c>
      <c r="K42" s="84">
        <v>0</v>
      </c>
      <c r="L42" s="84">
        <v>0</v>
      </c>
      <c r="M42" s="165">
        <f t="shared" si="7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161">
        <f t="shared" si="5"/>
        <v>0</v>
      </c>
      <c r="I43" s="70">
        <v>0</v>
      </c>
      <c r="J43" s="161">
        <f t="shared" si="1"/>
        <v>0</v>
      </c>
      <c r="K43" s="84">
        <v>0</v>
      </c>
      <c r="L43" s="84">
        <v>0</v>
      </c>
      <c r="M43" s="165">
        <f t="shared" si="7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161">
        <f t="shared" si="5"/>
        <v>0</v>
      </c>
      <c r="I44" s="70">
        <v>0</v>
      </c>
      <c r="J44" s="161">
        <f t="shared" si="1"/>
        <v>0</v>
      </c>
      <c r="K44" s="84">
        <v>0</v>
      </c>
      <c r="L44" s="84">
        <v>0</v>
      </c>
      <c r="M44" s="165">
        <f t="shared" si="7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161">
        <f t="shared" si="5"/>
        <v>0</v>
      </c>
      <c r="I45" s="70">
        <v>0</v>
      </c>
      <c r="J45" s="161">
        <f t="shared" si="1"/>
        <v>0</v>
      </c>
      <c r="K45" s="84">
        <v>0</v>
      </c>
      <c r="L45" s="84">
        <v>0</v>
      </c>
      <c r="M45" s="165">
        <f t="shared" si="7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161">
        <f t="shared" si="5"/>
        <v>0</v>
      </c>
      <c r="I46" s="70">
        <v>0</v>
      </c>
      <c r="J46" s="161">
        <f t="shared" si="1"/>
        <v>0</v>
      </c>
      <c r="K46" s="84">
        <v>0</v>
      </c>
      <c r="L46" s="84">
        <v>0</v>
      </c>
      <c r="M46" s="165">
        <f t="shared" si="7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161">
        <f t="shared" si="5"/>
        <v>0</v>
      </c>
      <c r="I47" s="70">
        <v>0</v>
      </c>
      <c r="J47" s="161">
        <f t="shared" si="1"/>
        <v>0</v>
      </c>
      <c r="K47" s="84">
        <v>0</v>
      </c>
      <c r="L47" s="84">
        <v>0</v>
      </c>
      <c r="M47" s="165">
        <f t="shared" si="7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161">
        <f t="shared" si="5"/>
        <v>0</v>
      </c>
      <c r="I48" s="70">
        <v>0</v>
      </c>
      <c r="J48" s="161">
        <f t="shared" si="1"/>
        <v>0</v>
      </c>
      <c r="K48" s="84">
        <v>0</v>
      </c>
      <c r="L48" s="84">
        <v>0</v>
      </c>
      <c r="M48" s="165">
        <f t="shared" si="7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161">
        <f t="shared" si="5"/>
        <v>0</v>
      </c>
      <c r="I49" s="70">
        <v>0</v>
      </c>
      <c r="J49" s="161">
        <f t="shared" si="1"/>
        <v>0</v>
      </c>
      <c r="K49" s="84">
        <v>0</v>
      </c>
      <c r="L49" s="84">
        <v>0</v>
      </c>
      <c r="M49" s="165">
        <f t="shared" si="7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168">
        <f t="shared" si="5"/>
        <v>0</v>
      </c>
      <c r="I50" s="70">
        <v>2</v>
      </c>
      <c r="J50" s="168">
        <f t="shared" si="1"/>
        <v>2</v>
      </c>
      <c r="K50" s="84">
        <v>0</v>
      </c>
      <c r="L50" s="84">
        <v>0</v>
      </c>
      <c r="M50" s="169">
        <f t="shared" si="7"/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161">
        <f t="shared" ref="F51:N51" si="8">SUM(F38:F50)</f>
        <v>1</v>
      </c>
      <c r="G51" s="161">
        <f t="shared" si="8"/>
        <v>0</v>
      </c>
      <c r="H51" s="161">
        <f t="shared" si="8"/>
        <v>1</v>
      </c>
      <c r="I51" s="161">
        <f t="shared" si="8"/>
        <v>2</v>
      </c>
      <c r="J51" s="161">
        <f t="shared" si="8"/>
        <v>3</v>
      </c>
      <c r="K51" s="161">
        <f t="shared" si="8"/>
        <v>1</v>
      </c>
      <c r="L51" s="161">
        <f t="shared" si="8"/>
        <v>1</v>
      </c>
      <c r="M51" s="161">
        <f t="shared" si="8"/>
        <v>2</v>
      </c>
      <c r="N51" s="161">
        <f t="shared" si="8"/>
        <v>1</v>
      </c>
    </row>
    <row r="52" spans="2:14">
      <c r="B52" s="247" t="s">
        <v>34</v>
      </c>
      <c r="C52" s="248"/>
      <c r="D52" s="248"/>
      <c r="E52" s="249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503</v>
      </c>
      <c r="G53" s="90">
        <f t="shared" ref="G53:J53" si="9">+G23+G37+G51+G52</f>
        <v>13</v>
      </c>
      <c r="H53" s="90">
        <f t="shared" si="9"/>
        <v>516</v>
      </c>
      <c r="I53" s="90">
        <f t="shared" si="9"/>
        <v>13</v>
      </c>
      <c r="J53" s="90">
        <f t="shared" si="9"/>
        <v>529</v>
      </c>
      <c r="K53" s="90">
        <f>+K23+K37+K51+K52</f>
        <v>85</v>
      </c>
      <c r="L53" s="90">
        <f t="shared" ref="L53:N53" si="10">+L23+L37+L51+L52</f>
        <v>22</v>
      </c>
      <c r="M53" s="90">
        <f t="shared" si="10"/>
        <v>107</v>
      </c>
      <c r="N53" s="90">
        <f t="shared" si="10"/>
        <v>26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68">
        <v>91</v>
      </c>
      <c r="G10" s="68">
        <v>0</v>
      </c>
      <c r="H10" s="69">
        <v>91</v>
      </c>
      <c r="I10" s="70">
        <v>0</v>
      </c>
      <c r="J10" s="69">
        <v>91</v>
      </c>
      <c r="K10" s="71">
        <v>36</v>
      </c>
      <c r="L10" s="71">
        <v>5</v>
      </c>
      <c r="M10" s="72">
        <v>41</v>
      </c>
      <c r="N10" s="71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5</v>
      </c>
      <c r="G11" s="68">
        <v>0</v>
      </c>
      <c r="H11" s="69">
        <v>5</v>
      </c>
      <c r="I11" s="70">
        <v>0</v>
      </c>
      <c r="J11" s="69">
        <v>5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9</v>
      </c>
      <c r="G12" s="68">
        <v>0</v>
      </c>
      <c r="H12" s="69">
        <v>9</v>
      </c>
      <c r="I12" s="70">
        <v>0</v>
      </c>
      <c r="J12" s="69">
        <v>9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8</v>
      </c>
      <c r="G13" s="68">
        <v>0</v>
      </c>
      <c r="H13" s="69">
        <v>8</v>
      </c>
      <c r="I13" s="70">
        <v>0</v>
      </c>
      <c r="J13" s="69">
        <v>8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3</v>
      </c>
      <c r="G14" s="68">
        <v>0</v>
      </c>
      <c r="H14" s="69">
        <v>3</v>
      </c>
      <c r="I14" s="70">
        <v>0</v>
      </c>
      <c r="J14" s="69">
        <v>3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4</v>
      </c>
      <c r="G15" s="68">
        <v>0</v>
      </c>
      <c r="H15" s="69">
        <v>4</v>
      </c>
      <c r="I15" s="70">
        <v>0</v>
      </c>
      <c r="J15" s="69">
        <v>4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1</v>
      </c>
      <c r="G16" s="68">
        <v>0</v>
      </c>
      <c r="H16" s="69">
        <v>1</v>
      </c>
      <c r="I16" s="70">
        <v>0</v>
      </c>
      <c r="J16" s="69">
        <v>1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2</v>
      </c>
      <c r="G17" s="68">
        <v>0</v>
      </c>
      <c r="H17" s="69">
        <v>2</v>
      </c>
      <c r="I17" s="70">
        <v>0</v>
      </c>
      <c r="J17" s="69">
        <v>2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1</v>
      </c>
      <c r="G18" s="68">
        <v>0</v>
      </c>
      <c r="H18" s="69">
        <v>1</v>
      </c>
      <c r="I18" s="70">
        <v>0</v>
      </c>
      <c r="J18" s="69">
        <v>1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2</v>
      </c>
      <c r="G19" s="68">
        <v>0</v>
      </c>
      <c r="H19" s="69">
        <v>2</v>
      </c>
      <c r="I19" s="70">
        <v>0</v>
      </c>
      <c r="J19" s="69">
        <v>2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1</v>
      </c>
      <c r="H20" s="69">
        <v>1</v>
      </c>
      <c r="I20" s="70">
        <v>0</v>
      </c>
      <c r="J20" s="69">
        <v>1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9</v>
      </c>
      <c r="H21" s="69">
        <v>9</v>
      </c>
      <c r="I21" s="70">
        <v>0</v>
      </c>
      <c r="J21" s="69">
        <v>9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6</v>
      </c>
      <c r="H22" s="69">
        <v>6</v>
      </c>
      <c r="I22" s="70">
        <v>0</v>
      </c>
      <c r="J22" s="69">
        <v>6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247" t="s">
        <v>18</v>
      </c>
      <c r="C23" s="248"/>
      <c r="D23" s="248"/>
      <c r="E23" s="249"/>
      <c r="F23" s="69">
        <v>126</v>
      </c>
      <c r="G23" s="69">
        <v>16</v>
      </c>
      <c r="H23" s="80">
        <v>142</v>
      </c>
      <c r="I23" s="69">
        <v>0</v>
      </c>
      <c r="J23" s="80">
        <v>142</v>
      </c>
      <c r="K23" s="81">
        <v>36</v>
      </c>
      <c r="L23" s="81">
        <v>5</v>
      </c>
      <c r="M23" s="69">
        <v>41</v>
      </c>
      <c r="N23" s="69">
        <v>10</v>
      </c>
    </row>
    <row r="24" spans="2:14">
      <c r="B24" s="73"/>
      <c r="C24" s="73"/>
      <c r="D24" s="82"/>
      <c r="E24" s="78">
        <v>13</v>
      </c>
      <c r="F24" s="68">
        <v>211</v>
      </c>
      <c r="G24" s="68">
        <v>0</v>
      </c>
      <c r="H24" s="69">
        <v>211</v>
      </c>
      <c r="I24" s="70">
        <v>0</v>
      </c>
      <c r="J24" s="69">
        <v>211</v>
      </c>
      <c r="K24" s="71">
        <v>41</v>
      </c>
      <c r="L24" s="71">
        <v>15</v>
      </c>
      <c r="M24" s="83">
        <v>56</v>
      </c>
      <c r="N24" s="84">
        <v>18</v>
      </c>
    </row>
    <row r="25" spans="2:14">
      <c r="B25" s="73"/>
      <c r="C25" s="73" t="s">
        <v>0</v>
      </c>
      <c r="D25" s="82"/>
      <c r="E25" s="75">
        <v>12</v>
      </c>
      <c r="F25" s="68">
        <v>7</v>
      </c>
      <c r="G25" s="68">
        <v>0</v>
      </c>
      <c r="H25" s="69">
        <v>7</v>
      </c>
      <c r="I25" s="70">
        <v>0</v>
      </c>
      <c r="J25" s="69">
        <v>7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3</v>
      </c>
      <c r="G26" s="68">
        <v>0</v>
      </c>
      <c r="H26" s="69">
        <v>3</v>
      </c>
      <c r="I26" s="70">
        <v>0</v>
      </c>
      <c r="J26" s="69">
        <v>3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5</v>
      </c>
      <c r="G27" s="68">
        <v>0</v>
      </c>
      <c r="H27" s="69">
        <v>5</v>
      </c>
      <c r="I27" s="70">
        <v>0</v>
      </c>
      <c r="J27" s="69">
        <v>5</v>
      </c>
      <c r="K27" s="71">
        <v>0</v>
      </c>
      <c r="L27" s="71">
        <v>1</v>
      </c>
      <c r="M27" s="83">
        <v>1</v>
      </c>
      <c r="N27" s="84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11</v>
      </c>
      <c r="G28" s="68">
        <v>0</v>
      </c>
      <c r="H28" s="69">
        <v>11</v>
      </c>
      <c r="I28" s="70">
        <v>0</v>
      </c>
      <c r="J28" s="69">
        <v>11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3</v>
      </c>
      <c r="G29" s="68">
        <v>0</v>
      </c>
      <c r="H29" s="69">
        <v>3</v>
      </c>
      <c r="I29" s="70">
        <v>0</v>
      </c>
      <c r="J29" s="69">
        <v>3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0</v>
      </c>
      <c r="G30" s="68">
        <v>0</v>
      </c>
      <c r="H30" s="69">
        <v>0</v>
      </c>
      <c r="I30" s="70">
        <v>0</v>
      </c>
      <c r="J30" s="69">
        <v>0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3</v>
      </c>
      <c r="G31" s="68">
        <v>0</v>
      </c>
      <c r="H31" s="69">
        <v>3</v>
      </c>
      <c r="I31" s="70">
        <v>0</v>
      </c>
      <c r="J31" s="69">
        <v>3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1</v>
      </c>
      <c r="G32" s="68">
        <v>0</v>
      </c>
      <c r="H32" s="69">
        <v>1</v>
      </c>
      <c r="I32" s="70">
        <v>0</v>
      </c>
      <c r="J32" s="69">
        <v>1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0</v>
      </c>
      <c r="G33" s="68">
        <v>0</v>
      </c>
      <c r="H33" s="69">
        <v>0</v>
      </c>
      <c r="I33" s="70">
        <v>0</v>
      </c>
      <c r="J33" s="69">
        <v>0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1</v>
      </c>
      <c r="H34" s="69">
        <v>1</v>
      </c>
      <c r="I34" s="70">
        <v>0</v>
      </c>
      <c r="J34" s="69">
        <v>1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10</v>
      </c>
      <c r="H35" s="69">
        <v>10</v>
      </c>
      <c r="I35" s="70">
        <v>0</v>
      </c>
      <c r="J35" s="69">
        <v>10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17</v>
      </c>
      <c r="H36" s="69">
        <v>17</v>
      </c>
      <c r="I36" s="70">
        <v>2</v>
      </c>
      <c r="J36" s="69">
        <v>19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81">
        <v>244</v>
      </c>
      <c r="G37" s="69">
        <v>28</v>
      </c>
      <c r="H37" s="85">
        <v>272</v>
      </c>
      <c r="I37" s="86">
        <v>2</v>
      </c>
      <c r="J37" s="80">
        <v>274</v>
      </c>
      <c r="K37" s="81">
        <v>41</v>
      </c>
      <c r="L37" s="69">
        <v>16</v>
      </c>
      <c r="M37" s="80">
        <v>57</v>
      </c>
      <c r="N37" s="81">
        <v>20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69">
        <v>0</v>
      </c>
      <c r="I38" s="70">
        <v>0</v>
      </c>
      <c r="J38" s="69">
        <v>0</v>
      </c>
      <c r="K38" s="84">
        <v>0</v>
      </c>
      <c r="L38" s="84">
        <v>0</v>
      </c>
      <c r="M38" s="83"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370</v>
      </c>
      <c r="G53" s="90">
        <f t="shared" ref="G53:J53" si="0">+G23+G37+G51+G52</f>
        <v>44</v>
      </c>
      <c r="H53" s="90">
        <f t="shared" si="0"/>
        <v>414</v>
      </c>
      <c r="I53" s="90">
        <f t="shared" si="0"/>
        <v>2</v>
      </c>
      <c r="J53" s="90">
        <f t="shared" si="0"/>
        <v>416</v>
      </c>
      <c r="K53" s="90">
        <f>+K23+K37+K51+K52</f>
        <v>77</v>
      </c>
      <c r="L53" s="90">
        <f t="shared" ref="L53:N53" si="1">+L23+L37+L51+L52</f>
        <v>21</v>
      </c>
      <c r="M53" s="90">
        <f t="shared" si="1"/>
        <v>98</v>
      </c>
      <c r="N53" s="90">
        <f t="shared" si="1"/>
        <v>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70">
        <v>119</v>
      </c>
      <c r="G10" s="170">
        <v>0</v>
      </c>
      <c r="H10" s="171">
        <f t="shared" ref="H10:H22" si="0">F10+G10</f>
        <v>119</v>
      </c>
      <c r="I10" s="170">
        <v>0</v>
      </c>
      <c r="J10" s="171">
        <f t="shared" ref="J10:J21" si="1">H10+I10</f>
        <v>119</v>
      </c>
      <c r="K10" s="172">
        <v>80</v>
      </c>
      <c r="L10" s="172">
        <v>11</v>
      </c>
      <c r="M10" s="173">
        <f t="shared" ref="M10:M22" si="2">K10+L10</f>
        <v>91</v>
      </c>
      <c r="N10" s="172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170">
        <v>42</v>
      </c>
      <c r="G11" s="170">
        <v>0</v>
      </c>
      <c r="H11" s="171">
        <f t="shared" si="0"/>
        <v>42</v>
      </c>
      <c r="I11" s="170">
        <v>0</v>
      </c>
      <c r="J11" s="171">
        <f t="shared" si="1"/>
        <v>42</v>
      </c>
      <c r="K11" s="172">
        <v>0</v>
      </c>
      <c r="L11" s="172">
        <v>0</v>
      </c>
      <c r="M11" s="173">
        <f t="shared" si="2"/>
        <v>0</v>
      </c>
      <c r="N11" s="172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70">
        <v>38</v>
      </c>
      <c r="G12" s="170">
        <v>0</v>
      </c>
      <c r="H12" s="171">
        <f t="shared" si="0"/>
        <v>38</v>
      </c>
      <c r="I12" s="170">
        <v>0</v>
      </c>
      <c r="J12" s="171">
        <f t="shared" si="1"/>
        <v>38</v>
      </c>
      <c r="K12" s="172">
        <v>0</v>
      </c>
      <c r="L12" s="172">
        <v>0</v>
      </c>
      <c r="M12" s="173">
        <f t="shared" si="2"/>
        <v>0</v>
      </c>
      <c r="N12" s="172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70">
        <v>22</v>
      </c>
      <c r="G13" s="170">
        <v>0</v>
      </c>
      <c r="H13" s="171">
        <f t="shared" si="0"/>
        <v>22</v>
      </c>
      <c r="I13" s="170">
        <v>0</v>
      </c>
      <c r="J13" s="171">
        <f t="shared" si="1"/>
        <v>22</v>
      </c>
      <c r="K13" s="172">
        <v>0</v>
      </c>
      <c r="L13" s="172">
        <v>0</v>
      </c>
      <c r="M13" s="173">
        <f t="shared" si="2"/>
        <v>0</v>
      </c>
      <c r="N13" s="172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70">
        <v>19</v>
      </c>
      <c r="G14" s="170">
        <v>0</v>
      </c>
      <c r="H14" s="171">
        <f t="shared" si="0"/>
        <v>19</v>
      </c>
      <c r="I14" s="170">
        <v>0</v>
      </c>
      <c r="J14" s="171">
        <f t="shared" si="1"/>
        <v>19</v>
      </c>
      <c r="K14" s="172">
        <v>0</v>
      </c>
      <c r="L14" s="172">
        <v>0</v>
      </c>
      <c r="M14" s="173">
        <f t="shared" si="2"/>
        <v>0</v>
      </c>
      <c r="N14" s="172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70">
        <v>3</v>
      </c>
      <c r="G15" s="170">
        <v>0</v>
      </c>
      <c r="H15" s="171">
        <f t="shared" si="0"/>
        <v>3</v>
      </c>
      <c r="I15" s="170">
        <v>0</v>
      </c>
      <c r="J15" s="171">
        <f t="shared" si="1"/>
        <v>3</v>
      </c>
      <c r="K15" s="172">
        <v>0</v>
      </c>
      <c r="L15" s="172">
        <v>1</v>
      </c>
      <c r="M15" s="173">
        <f t="shared" si="2"/>
        <v>1</v>
      </c>
      <c r="N15" s="172">
        <v>1</v>
      </c>
    </row>
    <row r="16" spans="2:14">
      <c r="B16" s="73" t="s">
        <v>6</v>
      </c>
      <c r="C16" s="74"/>
      <c r="D16" s="77" t="s">
        <v>12</v>
      </c>
      <c r="E16" s="75">
        <v>7</v>
      </c>
      <c r="F16" s="170">
        <v>7</v>
      </c>
      <c r="G16" s="170">
        <v>0</v>
      </c>
      <c r="H16" s="171">
        <f t="shared" si="0"/>
        <v>7</v>
      </c>
      <c r="I16" s="170">
        <v>0</v>
      </c>
      <c r="J16" s="171">
        <f t="shared" si="1"/>
        <v>7</v>
      </c>
      <c r="K16" s="172">
        <v>0</v>
      </c>
      <c r="L16" s="172">
        <v>0</v>
      </c>
      <c r="M16" s="173">
        <f t="shared" si="2"/>
        <v>0</v>
      </c>
      <c r="N16" s="172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170">
        <v>1</v>
      </c>
      <c r="G17" s="170">
        <v>0</v>
      </c>
      <c r="H17" s="171">
        <f t="shared" si="0"/>
        <v>1</v>
      </c>
      <c r="I17" s="170">
        <v>0</v>
      </c>
      <c r="J17" s="171">
        <f t="shared" si="1"/>
        <v>1</v>
      </c>
      <c r="K17" s="172">
        <v>1</v>
      </c>
      <c r="L17" s="172">
        <v>0</v>
      </c>
      <c r="M17" s="173">
        <f t="shared" si="2"/>
        <v>1</v>
      </c>
      <c r="N17" s="172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70">
        <v>4</v>
      </c>
      <c r="G18" s="170">
        <v>0</v>
      </c>
      <c r="H18" s="171">
        <f t="shared" si="0"/>
        <v>4</v>
      </c>
      <c r="I18" s="170">
        <v>0</v>
      </c>
      <c r="J18" s="171">
        <f t="shared" si="1"/>
        <v>4</v>
      </c>
      <c r="K18" s="172">
        <v>0</v>
      </c>
      <c r="L18" s="172">
        <v>0</v>
      </c>
      <c r="M18" s="173">
        <f t="shared" si="2"/>
        <v>0</v>
      </c>
      <c r="N18" s="172">
        <v>0</v>
      </c>
    </row>
    <row r="19" spans="2:14">
      <c r="B19" s="73"/>
      <c r="C19" s="74"/>
      <c r="D19" s="77" t="s">
        <v>12</v>
      </c>
      <c r="E19" s="75">
        <v>4</v>
      </c>
      <c r="F19" s="170">
        <v>3</v>
      </c>
      <c r="G19" s="170">
        <v>0</v>
      </c>
      <c r="H19" s="171">
        <f t="shared" si="0"/>
        <v>3</v>
      </c>
      <c r="I19" s="170">
        <v>0</v>
      </c>
      <c r="J19" s="171">
        <f t="shared" si="1"/>
        <v>3</v>
      </c>
      <c r="K19" s="172">
        <v>0</v>
      </c>
      <c r="L19" s="172">
        <v>0</v>
      </c>
      <c r="M19" s="173">
        <f t="shared" si="2"/>
        <v>0</v>
      </c>
      <c r="N19" s="172">
        <v>0</v>
      </c>
    </row>
    <row r="20" spans="2:14">
      <c r="B20" s="73"/>
      <c r="C20" s="74" t="s">
        <v>1</v>
      </c>
      <c r="D20" s="66"/>
      <c r="E20" s="75">
        <v>3</v>
      </c>
      <c r="F20" s="170">
        <v>0</v>
      </c>
      <c r="G20" s="170">
        <v>0</v>
      </c>
      <c r="H20" s="171">
        <f t="shared" si="0"/>
        <v>0</v>
      </c>
      <c r="I20" s="170">
        <v>0</v>
      </c>
      <c r="J20" s="171">
        <f t="shared" si="1"/>
        <v>0</v>
      </c>
      <c r="K20" s="172">
        <v>0</v>
      </c>
      <c r="L20" s="172">
        <v>0</v>
      </c>
      <c r="M20" s="173">
        <f t="shared" si="2"/>
        <v>0</v>
      </c>
      <c r="N20" s="172">
        <v>0</v>
      </c>
    </row>
    <row r="21" spans="2:14">
      <c r="B21" s="73"/>
      <c r="C21" s="74"/>
      <c r="D21" s="66"/>
      <c r="E21" s="75">
        <v>2</v>
      </c>
      <c r="F21" s="170">
        <v>0</v>
      </c>
      <c r="G21" s="170">
        <v>13</v>
      </c>
      <c r="H21" s="171">
        <f t="shared" si="0"/>
        <v>13</v>
      </c>
      <c r="I21" s="170">
        <v>0</v>
      </c>
      <c r="J21" s="171">
        <f t="shared" si="1"/>
        <v>13</v>
      </c>
      <c r="K21" s="172">
        <v>0</v>
      </c>
      <c r="L21" s="172">
        <v>0</v>
      </c>
      <c r="M21" s="173">
        <f t="shared" si="2"/>
        <v>0</v>
      </c>
      <c r="N21" s="172">
        <v>0</v>
      </c>
    </row>
    <row r="22" spans="2:14">
      <c r="B22" s="78"/>
      <c r="C22" s="76"/>
      <c r="D22" s="66"/>
      <c r="E22" s="79">
        <v>1</v>
      </c>
      <c r="F22" s="170">
        <v>0</v>
      </c>
      <c r="G22" s="170">
        <v>4</v>
      </c>
      <c r="H22" s="171">
        <f t="shared" si="0"/>
        <v>4</v>
      </c>
      <c r="I22" s="170">
        <v>11</v>
      </c>
      <c r="J22" s="171">
        <f>H22+I22</f>
        <v>15</v>
      </c>
      <c r="K22" s="172">
        <v>0</v>
      </c>
      <c r="L22" s="172">
        <v>0</v>
      </c>
      <c r="M22" s="173">
        <f t="shared" si="2"/>
        <v>0</v>
      </c>
      <c r="N22" s="172">
        <v>0</v>
      </c>
    </row>
    <row r="23" spans="2:14" ht="15" customHeight="1">
      <c r="B23" s="247" t="s">
        <v>18</v>
      </c>
      <c r="C23" s="248"/>
      <c r="D23" s="248"/>
      <c r="E23" s="249"/>
      <c r="F23" s="171">
        <f t="shared" ref="F23:N23" si="3">SUM(F10:F22)</f>
        <v>258</v>
      </c>
      <c r="G23" s="171">
        <f t="shared" si="3"/>
        <v>17</v>
      </c>
      <c r="H23" s="174">
        <f>SUM(H10:H22)</f>
        <v>275</v>
      </c>
      <c r="I23" s="171">
        <f t="shared" si="3"/>
        <v>11</v>
      </c>
      <c r="J23" s="174">
        <f t="shared" si="3"/>
        <v>286</v>
      </c>
      <c r="K23" s="175">
        <f t="shared" si="3"/>
        <v>81</v>
      </c>
      <c r="L23" s="175">
        <f t="shared" si="3"/>
        <v>12</v>
      </c>
      <c r="M23" s="171">
        <f t="shared" si="3"/>
        <v>93</v>
      </c>
      <c r="N23" s="171">
        <f t="shared" si="3"/>
        <v>13</v>
      </c>
    </row>
    <row r="24" spans="2:14">
      <c r="B24" s="73"/>
      <c r="C24" s="73"/>
      <c r="D24" s="82"/>
      <c r="E24" s="78">
        <v>13</v>
      </c>
      <c r="F24" s="170">
        <v>247</v>
      </c>
      <c r="G24" s="170">
        <v>0</v>
      </c>
      <c r="H24" s="171">
        <f t="shared" ref="H24:H36" si="4">F24+G24</f>
        <v>247</v>
      </c>
      <c r="I24" s="170">
        <v>0</v>
      </c>
      <c r="J24" s="171">
        <f t="shared" ref="J24:J36" si="5">H24+I24</f>
        <v>247</v>
      </c>
      <c r="K24" s="172">
        <v>120</v>
      </c>
      <c r="L24" s="172">
        <v>22</v>
      </c>
      <c r="M24" s="176">
        <f t="shared" ref="M24:M36" si="6">K24+L24</f>
        <v>142</v>
      </c>
      <c r="N24" s="172">
        <v>30</v>
      </c>
    </row>
    <row r="25" spans="2:14">
      <c r="B25" s="73"/>
      <c r="C25" s="73" t="s">
        <v>0</v>
      </c>
      <c r="D25" s="82"/>
      <c r="E25" s="75">
        <v>12</v>
      </c>
      <c r="F25" s="170">
        <v>14</v>
      </c>
      <c r="G25" s="170">
        <v>0</v>
      </c>
      <c r="H25" s="171">
        <f t="shared" si="4"/>
        <v>14</v>
      </c>
      <c r="I25" s="170">
        <v>0</v>
      </c>
      <c r="J25" s="171">
        <f t="shared" si="5"/>
        <v>14</v>
      </c>
      <c r="K25" s="172">
        <v>0</v>
      </c>
      <c r="L25" s="172">
        <v>0</v>
      </c>
      <c r="M25" s="176">
        <f t="shared" si="6"/>
        <v>0</v>
      </c>
      <c r="N25" s="172">
        <v>0</v>
      </c>
    </row>
    <row r="26" spans="2:14">
      <c r="B26" s="73" t="s">
        <v>7</v>
      </c>
      <c r="C26" s="78"/>
      <c r="D26" s="82"/>
      <c r="E26" s="75">
        <v>11</v>
      </c>
      <c r="F26" s="170">
        <v>18</v>
      </c>
      <c r="G26" s="170">
        <v>0</v>
      </c>
      <c r="H26" s="171">
        <f t="shared" si="4"/>
        <v>18</v>
      </c>
      <c r="I26" s="170">
        <v>0</v>
      </c>
      <c r="J26" s="171">
        <f t="shared" si="5"/>
        <v>18</v>
      </c>
      <c r="K26" s="172">
        <v>0</v>
      </c>
      <c r="L26" s="172">
        <v>0</v>
      </c>
      <c r="M26" s="176">
        <f t="shared" si="6"/>
        <v>0</v>
      </c>
      <c r="N26" s="172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170">
        <v>10</v>
      </c>
      <c r="G27" s="170">
        <v>0</v>
      </c>
      <c r="H27" s="171">
        <f t="shared" si="4"/>
        <v>10</v>
      </c>
      <c r="I27" s="170">
        <v>0</v>
      </c>
      <c r="J27" s="171">
        <f t="shared" si="5"/>
        <v>10</v>
      </c>
      <c r="K27" s="172">
        <v>0</v>
      </c>
      <c r="L27" s="172">
        <v>0</v>
      </c>
      <c r="M27" s="176">
        <f t="shared" si="6"/>
        <v>0</v>
      </c>
      <c r="N27" s="172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70">
        <v>14</v>
      </c>
      <c r="G28" s="170">
        <v>0</v>
      </c>
      <c r="H28" s="171">
        <f t="shared" si="4"/>
        <v>14</v>
      </c>
      <c r="I28" s="170">
        <v>0</v>
      </c>
      <c r="J28" s="171">
        <f t="shared" si="5"/>
        <v>14</v>
      </c>
      <c r="K28" s="172">
        <v>0</v>
      </c>
      <c r="L28" s="172">
        <v>0</v>
      </c>
      <c r="M28" s="176">
        <f t="shared" si="6"/>
        <v>0</v>
      </c>
      <c r="N28" s="172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70">
        <v>1</v>
      </c>
      <c r="G29" s="170">
        <v>0</v>
      </c>
      <c r="H29" s="171">
        <f t="shared" si="4"/>
        <v>1</v>
      </c>
      <c r="I29" s="170">
        <v>0</v>
      </c>
      <c r="J29" s="171">
        <f t="shared" si="5"/>
        <v>1</v>
      </c>
      <c r="K29" s="172">
        <v>0</v>
      </c>
      <c r="L29" s="172">
        <v>0</v>
      </c>
      <c r="M29" s="176">
        <f t="shared" si="6"/>
        <v>0</v>
      </c>
      <c r="N29" s="172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170">
        <v>8</v>
      </c>
      <c r="G30" s="170">
        <v>0</v>
      </c>
      <c r="H30" s="171">
        <f t="shared" si="4"/>
        <v>8</v>
      </c>
      <c r="I30" s="170">
        <v>0</v>
      </c>
      <c r="J30" s="171">
        <f t="shared" si="5"/>
        <v>8</v>
      </c>
      <c r="K30" s="172">
        <v>0</v>
      </c>
      <c r="L30" s="172">
        <v>0</v>
      </c>
      <c r="M30" s="176">
        <f t="shared" si="6"/>
        <v>0</v>
      </c>
      <c r="N30" s="172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170">
        <v>0</v>
      </c>
      <c r="G31" s="170">
        <v>0</v>
      </c>
      <c r="H31" s="171">
        <f t="shared" si="4"/>
        <v>0</v>
      </c>
      <c r="I31" s="170">
        <v>0</v>
      </c>
      <c r="J31" s="171">
        <f t="shared" si="5"/>
        <v>0</v>
      </c>
      <c r="K31" s="172">
        <v>0</v>
      </c>
      <c r="L31" s="172">
        <v>0</v>
      </c>
      <c r="M31" s="176">
        <f t="shared" si="6"/>
        <v>0</v>
      </c>
      <c r="N31" s="172">
        <v>0</v>
      </c>
    </row>
    <row r="32" spans="2:14">
      <c r="B32" s="73" t="s">
        <v>9</v>
      </c>
      <c r="C32" s="79"/>
      <c r="D32" s="82"/>
      <c r="E32" s="75">
        <v>5</v>
      </c>
      <c r="F32" s="170">
        <v>8</v>
      </c>
      <c r="G32" s="170">
        <v>0</v>
      </c>
      <c r="H32" s="171">
        <f t="shared" si="4"/>
        <v>8</v>
      </c>
      <c r="I32" s="170">
        <v>0</v>
      </c>
      <c r="J32" s="171">
        <f t="shared" si="5"/>
        <v>8</v>
      </c>
      <c r="K32" s="172">
        <v>0</v>
      </c>
      <c r="L32" s="172">
        <v>0</v>
      </c>
      <c r="M32" s="176">
        <f t="shared" si="6"/>
        <v>0</v>
      </c>
      <c r="N32" s="172">
        <v>0</v>
      </c>
    </row>
    <row r="33" spans="2:14">
      <c r="B33" s="73"/>
      <c r="C33" s="73"/>
      <c r="D33" s="82"/>
      <c r="E33" s="75">
        <v>4</v>
      </c>
      <c r="F33" s="170">
        <v>0</v>
      </c>
      <c r="G33" s="170">
        <v>0</v>
      </c>
      <c r="H33" s="171">
        <f t="shared" si="4"/>
        <v>0</v>
      </c>
      <c r="I33" s="170">
        <v>0</v>
      </c>
      <c r="J33" s="171">
        <f t="shared" si="5"/>
        <v>0</v>
      </c>
      <c r="K33" s="172">
        <v>0</v>
      </c>
      <c r="L33" s="172">
        <v>0</v>
      </c>
      <c r="M33" s="176">
        <f t="shared" si="6"/>
        <v>0</v>
      </c>
      <c r="N33" s="172">
        <v>0</v>
      </c>
    </row>
    <row r="34" spans="2:14">
      <c r="B34" s="73"/>
      <c r="C34" s="73" t="s">
        <v>1</v>
      </c>
      <c r="D34" s="82"/>
      <c r="E34" s="75">
        <v>3</v>
      </c>
      <c r="F34" s="170">
        <v>0</v>
      </c>
      <c r="G34" s="170">
        <v>0</v>
      </c>
      <c r="H34" s="171">
        <f t="shared" si="4"/>
        <v>0</v>
      </c>
      <c r="I34" s="170">
        <v>0</v>
      </c>
      <c r="J34" s="171">
        <f t="shared" si="5"/>
        <v>0</v>
      </c>
      <c r="K34" s="172">
        <v>0</v>
      </c>
      <c r="L34" s="172">
        <v>1</v>
      </c>
      <c r="M34" s="176">
        <f t="shared" si="6"/>
        <v>1</v>
      </c>
      <c r="N34" s="172">
        <v>1</v>
      </c>
    </row>
    <row r="35" spans="2:14">
      <c r="B35" s="73"/>
      <c r="C35" s="73"/>
      <c r="D35" s="82"/>
      <c r="E35" s="75">
        <v>2</v>
      </c>
      <c r="F35" s="170">
        <v>0</v>
      </c>
      <c r="G35" s="170">
        <v>12</v>
      </c>
      <c r="H35" s="171">
        <f t="shared" si="4"/>
        <v>12</v>
      </c>
      <c r="I35" s="170">
        <v>0</v>
      </c>
      <c r="J35" s="171">
        <f t="shared" si="5"/>
        <v>12</v>
      </c>
      <c r="K35" s="172">
        <v>0</v>
      </c>
      <c r="L35" s="172">
        <v>0</v>
      </c>
      <c r="M35" s="176">
        <f t="shared" si="6"/>
        <v>0</v>
      </c>
      <c r="N35" s="172">
        <v>0</v>
      </c>
    </row>
    <row r="36" spans="2:14">
      <c r="B36" s="78"/>
      <c r="C36" s="78"/>
      <c r="D36" s="82"/>
      <c r="E36" s="79">
        <v>1</v>
      </c>
      <c r="F36" s="170">
        <v>0</v>
      </c>
      <c r="G36" s="170">
        <v>41</v>
      </c>
      <c r="H36" s="171">
        <f t="shared" si="4"/>
        <v>41</v>
      </c>
      <c r="I36" s="170">
        <v>15</v>
      </c>
      <c r="J36" s="171">
        <f t="shared" si="5"/>
        <v>56</v>
      </c>
      <c r="K36" s="172">
        <v>0</v>
      </c>
      <c r="L36" s="172">
        <v>1</v>
      </c>
      <c r="M36" s="176">
        <f t="shared" si="6"/>
        <v>1</v>
      </c>
      <c r="N36" s="172">
        <v>1</v>
      </c>
    </row>
    <row r="37" spans="2:14" ht="15" customHeight="1">
      <c r="B37" s="247" t="s">
        <v>19</v>
      </c>
      <c r="C37" s="248"/>
      <c r="D37" s="248"/>
      <c r="E37" s="248"/>
      <c r="F37" s="175">
        <f t="shared" ref="F37:N37" si="7">SUM(F24:F36)</f>
        <v>320</v>
      </c>
      <c r="G37" s="171">
        <f t="shared" si="7"/>
        <v>53</v>
      </c>
      <c r="H37" s="177">
        <f t="shared" si="7"/>
        <v>373</v>
      </c>
      <c r="I37" s="178">
        <f t="shared" si="7"/>
        <v>15</v>
      </c>
      <c r="J37" s="174">
        <f t="shared" si="7"/>
        <v>388</v>
      </c>
      <c r="K37" s="175">
        <f t="shared" si="7"/>
        <v>120</v>
      </c>
      <c r="L37" s="171">
        <f t="shared" si="7"/>
        <v>24</v>
      </c>
      <c r="M37" s="174">
        <f t="shared" si="7"/>
        <v>144</v>
      </c>
      <c r="N37" s="175">
        <f t="shared" si="7"/>
        <v>32</v>
      </c>
    </row>
    <row r="38" spans="2:14">
      <c r="B38" s="79"/>
      <c r="C38" s="79"/>
      <c r="D38" s="87"/>
      <c r="E38" s="75">
        <v>13</v>
      </c>
      <c r="F38" s="170">
        <v>1</v>
      </c>
      <c r="G38" s="170">
        <v>0</v>
      </c>
      <c r="H38" s="171">
        <f t="shared" ref="H38:H50" si="8">F38+G38</f>
        <v>1</v>
      </c>
      <c r="I38" s="170">
        <v>0</v>
      </c>
      <c r="J38" s="171">
        <f t="shared" ref="J38:J50" si="9">H38+I38</f>
        <v>1</v>
      </c>
      <c r="K38" s="172">
        <v>0</v>
      </c>
      <c r="L38" s="172">
        <v>0</v>
      </c>
      <c r="M38" s="176">
        <f t="shared" ref="M38:M50" si="10">K38+L38</f>
        <v>0</v>
      </c>
      <c r="N38" s="172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70">
        <v>0</v>
      </c>
      <c r="G39" s="170">
        <v>0</v>
      </c>
      <c r="H39" s="171">
        <f t="shared" si="8"/>
        <v>0</v>
      </c>
      <c r="I39" s="170">
        <v>0</v>
      </c>
      <c r="J39" s="171">
        <f t="shared" si="9"/>
        <v>0</v>
      </c>
      <c r="K39" s="172">
        <v>0</v>
      </c>
      <c r="L39" s="172">
        <v>0</v>
      </c>
      <c r="M39" s="176">
        <f t="shared" si="10"/>
        <v>0</v>
      </c>
      <c r="N39" s="172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70">
        <v>0</v>
      </c>
      <c r="G40" s="170">
        <v>0</v>
      </c>
      <c r="H40" s="171">
        <f t="shared" si="8"/>
        <v>0</v>
      </c>
      <c r="I40" s="170">
        <v>0</v>
      </c>
      <c r="J40" s="171">
        <f t="shared" si="9"/>
        <v>0</v>
      </c>
      <c r="K40" s="172">
        <v>0</v>
      </c>
      <c r="L40" s="172">
        <v>0</v>
      </c>
      <c r="M40" s="176">
        <f t="shared" si="10"/>
        <v>0</v>
      </c>
      <c r="N40" s="172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70">
        <v>0</v>
      </c>
      <c r="G41" s="170">
        <v>0</v>
      </c>
      <c r="H41" s="171">
        <f t="shared" si="8"/>
        <v>0</v>
      </c>
      <c r="I41" s="170">
        <v>0</v>
      </c>
      <c r="J41" s="171">
        <f t="shared" si="9"/>
        <v>0</v>
      </c>
      <c r="K41" s="172">
        <v>0</v>
      </c>
      <c r="L41" s="172">
        <v>0</v>
      </c>
      <c r="M41" s="176">
        <f t="shared" si="10"/>
        <v>0</v>
      </c>
      <c r="N41" s="172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70">
        <v>0</v>
      </c>
      <c r="G42" s="170">
        <v>0</v>
      </c>
      <c r="H42" s="171">
        <f t="shared" si="8"/>
        <v>0</v>
      </c>
      <c r="I42" s="170">
        <v>0</v>
      </c>
      <c r="J42" s="171">
        <f t="shared" si="9"/>
        <v>0</v>
      </c>
      <c r="K42" s="172">
        <v>0</v>
      </c>
      <c r="L42" s="172">
        <v>0</v>
      </c>
      <c r="M42" s="176">
        <f t="shared" si="10"/>
        <v>0</v>
      </c>
      <c r="N42" s="172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70">
        <v>0</v>
      </c>
      <c r="G43" s="170">
        <v>0</v>
      </c>
      <c r="H43" s="171">
        <f t="shared" si="8"/>
        <v>0</v>
      </c>
      <c r="I43" s="170">
        <v>0</v>
      </c>
      <c r="J43" s="171">
        <f t="shared" si="9"/>
        <v>0</v>
      </c>
      <c r="K43" s="172">
        <v>0</v>
      </c>
      <c r="L43" s="172">
        <v>0</v>
      </c>
      <c r="M43" s="176">
        <f t="shared" si="10"/>
        <v>0</v>
      </c>
      <c r="N43" s="172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70">
        <v>0</v>
      </c>
      <c r="G44" s="170">
        <v>0</v>
      </c>
      <c r="H44" s="171">
        <f t="shared" si="8"/>
        <v>0</v>
      </c>
      <c r="I44" s="170">
        <v>0</v>
      </c>
      <c r="J44" s="171">
        <f t="shared" si="9"/>
        <v>0</v>
      </c>
      <c r="K44" s="172">
        <v>0</v>
      </c>
      <c r="L44" s="172">
        <v>0</v>
      </c>
      <c r="M44" s="176">
        <f t="shared" si="10"/>
        <v>0</v>
      </c>
      <c r="N44" s="172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70">
        <v>0</v>
      </c>
      <c r="G45" s="170">
        <v>0</v>
      </c>
      <c r="H45" s="171">
        <f t="shared" si="8"/>
        <v>0</v>
      </c>
      <c r="I45" s="170">
        <v>0</v>
      </c>
      <c r="J45" s="171">
        <f t="shared" si="9"/>
        <v>0</v>
      </c>
      <c r="K45" s="172">
        <v>0</v>
      </c>
      <c r="L45" s="172">
        <v>0</v>
      </c>
      <c r="M45" s="176">
        <f t="shared" si="10"/>
        <v>0</v>
      </c>
      <c r="N45" s="172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70">
        <v>0</v>
      </c>
      <c r="G46" s="170">
        <v>0</v>
      </c>
      <c r="H46" s="171">
        <f t="shared" si="8"/>
        <v>0</v>
      </c>
      <c r="I46" s="170">
        <v>0</v>
      </c>
      <c r="J46" s="171">
        <f t="shared" si="9"/>
        <v>0</v>
      </c>
      <c r="K46" s="172">
        <v>0</v>
      </c>
      <c r="L46" s="172">
        <v>0</v>
      </c>
      <c r="M46" s="176">
        <f t="shared" si="10"/>
        <v>0</v>
      </c>
      <c r="N46" s="172">
        <v>0</v>
      </c>
    </row>
    <row r="47" spans="2:14">
      <c r="B47" s="73"/>
      <c r="C47" s="73"/>
      <c r="D47" s="82" t="s">
        <v>7</v>
      </c>
      <c r="E47" s="75">
        <v>4</v>
      </c>
      <c r="F47" s="170">
        <v>0</v>
      </c>
      <c r="G47" s="170">
        <v>0</v>
      </c>
      <c r="H47" s="171">
        <f t="shared" si="8"/>
        <v>0</v>
      </c>
      <c r="I47" s="170">
        <v>0</v>
      </c>
      <c r="J47" s="171">
        <f t="shared" si="9"/>
        <v>0</v>
      </c>
      <c r="K47" s="172">
        <v>0</v>
      </c>
      <c r="L47" s="172">
        <v>0</v>
      </c>
      <c r="M47" s="176">
        <f t="shared" si="10"/>
        <v>0</v>
      </c>
      <c r="N47" s="172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70">
        <v>0</v>
      </c>
      <c r="G48" s="170">
        <v>0</v>
      </c>
      <c r="H48" s="171">
        <f t="shared" si="8"/>
        <v>0</v>
      </c>
      <c r="I48" s="170">
        <v>0</v>
      </c>
      <c r="J48" s="171">
        <f t="shared" si="9"/>
        <v>0</v>
      </c>
      <c r="K48" s="172">
        <v>0</v>
      </c>
      <c r="L48" s="172">
        <v>0</v>
      </c>
      <c r="M48" s="176">
        <f t="shared" si="10"/>
        <v>0</v>
      </c>
      <c r="N48" s="172">
        <v>0</v>
      </c>
    </row>
    <row r="49" spans="2:14">
      <c r="B49" s="73"/>
      <c r="C49" s="73"/>
      <c r="D49" s="82" t="s">
        <v>3</v>
      </c>
      <c r="E49" s="75">
        <v>2</v>
      </c>
      <c r="F49" s="170">
        <v>0</v>
      </c>
      <c r="G49" s="170">
        <v>0</v>
      </c>
      <c r="H49" s="171">
        <f t="shared" si="8"/>
        <v>0</v>
      </c>
      <c r="I49" s="170">
        <v>0</v>
      </c>
      <c r="J49" s="171">
        <f t="shared" si="9"/>
        <v>0</v>
      </c>
      <c r="K49" s="172">
        <v>0</v>
      </c>
      <c r="L49" s="172">
        <v>0</v>
      </c>
      <c r="M49" s="176">
        <f t="shared" si="10"/>
        <v>0</v>
      </c>
      <c r="N49" s="172">
        <v>0</v>
      </c>
    </row>
    <row r="50" spans="2:14">
      <c r="B50" s="78"/>
      <c r="C50" s="82"/>
      <c r="D50" s="78"/>
      <c r="E50" s="79">
        <v>1</v>
      </c>
      <c r="F50" s="170">
        <v>0</v>
      </c>
      <c r="G50" s="170">
        <v>0</v>
      </c>
      <c r="H50" s="179">
        <f t="shared" si="8"/>
        <v>0</v>
      </c>
      <c r="I50" s="170">
        <v>0</v>
      </c>
      <c r="J50" s="179">
        <f t="shared" si="9"/>
        <v>0</v>
      </c>
      <c r="K50" s="172">
        <v>0</v>
      </c>
      <c r="L50" s="172">
        <v>0</v>
      </c>
      <c r="M50" s="180">
        <f t="shared" si="10"/>
        <v>0</v>
      </c>
      <c r="N50" s="172">
        <v>0</v>
      </c>
    </row>
    <row r="51" spans="2:14" ht="15" customHeight="1">
      <c r="B51" s="268" t="s">
        <v>20</v>
      </c>
      <c r="C51" s="268"/>
      <c r="D51" s="268"/>
      <c r="E51" s="268"/>
      <c r="F51" s="171">
        <f t="shared" ref="F51:N51" si="11">SUM(F38:F50)</f>
        <v>1</v>
      </c>
      <c r="G51" s="171">
        <f t="shared" si="11"/>
        <v>0</v>
      </c>
      <c r="H51" s="171">
        <f t="shared" si="11"/>
        <v>1</v>
      </c>
      <c r="I51" s="171">
        <f t="shared" si="11"/>
        <v>0</v>
      </c>
      <c r="J51" s="171">
        <f t="shared" si="11"/>
        <v>1</v>
      </c>
      <c r="K51" s="171">
        <f t="shared" si="11"/>
        <v>0</v>
      </c>
      <c r="L51" s="171">
        <f t="shared" si="11"/>
        <v>0</v>
      </c>
      <c r="M51" s="171">
        <f t="shared" si="11"/>
        <v>0</v>
      </c>
      <c r="N51" s="171">
        <f t="shared" si="11"/>
        <v>0</v>
      </c>
    </row>
    <row r="52" spans="2:14">
      <c r="B52" s="247" t="s">
        <v>34</v>
      </c>
      <c r="C52" s="248"/>
      <c r="D52" s="248"/>
      <c r="E52" s="249"/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1</v>
      </c>
      <c r="L52" s="170">
        <v>1</v>
      </c>
      <c r="M52" s="170">
        <v>0</v>
      </c>
      <c r="N52" s="170">
        <v>1</v>
      </c>
    </row>
    <row r="53" spans="2:14" ht="15" customHeight="1">
      <c r="B53" s="266" t="s">
        <v>36</v>
      </c>
      <c r="C53" s="266"/>
      <c r="D53" s="266"/>
      <c r="E53" s="266"/>
      <c r="F53" s="90">
        <f>+F23+F37+F51+F52</f>
        <v>579</v>
      </c>
      <c r="G53" s="90">
        <f t="shared" ref="G53:J53" si="12">+G23+G37+G51+G52</f>
        <v>70</v>
      </c>
      <c r="H53" s="90">
        <f t="shared" si="12"/>
        <v>649</v>
      </c>
      <c r="I53" s="90">
        <f t="shared" si="12"/>
        <v>26</v>
      </c>
      <c r="J53" s="90">
        <f t="shared" si="12"/>
        <v>675</v>
      </c>
      <c r="K53" s="90">
        <f>+K23+K37+K51+K52</f>
        <v>202</v>
      </c>
      <c r="L53" s="90">
        <f t="shared" ref="L53:N53" si="13">+L23+L37+L51+L52</f>
        <v>37</v>
      </c>
      <c r="M53" s="90">
        <f t="shared" si="13"/>
        <v>237</v>
      </c>
      <c r="N53" s="90">
        <f t="shared" si="13"/>
        <v>46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68">
        <v>96</v>
      </c>
      <c r="G10" s="68">
        <v>0</v>
      </c>
      <c r="H10" s="69">
        <v>96</v>
      </c>
      <c r="I10" s="70">
        <v>0</v>
      </c>
      <c r="J10" s="69">
        <v>96</v>
      </c>
      <c r="K10" s="71">
        <v>16</v>
      </c>
      <c r="L10" s="71">
        <v>3</v>
      </c>
      <c r="M10" s="72">
        <v>19</v>
      </c>
      <c r="N10" s="71">
        <v>3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6</v>
      </c>
      <c r="G11" s="68">
        <v>0</v>
      </c>
      <c r="H11" s="69">
        <v>6</v>
      </c>
      <c r="I11" s="70">
        <v>0</v>
      </c>
      <c r="J11" s="69">
        <v>6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2</v>
      </c>
      <c r="G12" s="68">
        <v>0</v>
      </c>
      <c r="H12" s="69">
        <v>2</v>
      </c>
      <c r="I12" s="70">
        <v>0</v>
      </c>
      <c r="J12" s="69">
        <v>2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16</v>
      </c>
      <c r="G13" s="68">
        <v>0</v>
      </c>
      <c r="H13" s="69">
        <v>16</v>
      </c>
      <c r="I13" s="70">
        <v>0</v>
      </c>
      <c r="J13" s="69">
        <v>16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0</v>
      </c>
      <c r="G14" s="68">
        <v>0</v>
      </c>
      <c r="H14" s="69">
        <v>0</v>
      </c>
      <c r="I14" s="70">
        <v>0</v>
      </c>
      <c r="J14" s="69">
        <v>0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0</v>
      </c>
      <c r="G15" s="68">
        <v>0</v>
      </c>
      <c r="H15" s="69">
        <v>0</v>
      </c>
      <c r="I15" s="70">
        <v>0</v>
      </c>
      <c r="J15" s="69">
        <v>0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0</v>
      </c>
      <c r="G16" s="68">
        <v>0</v>
      </c>
      <c r="H16" s="69">
        <v>0</v>
      </c>
      <c r="I16" s="70">
        <v>0</v>
      </c>
      <c r="J16" s="69">
        <v>0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0</v>
      </c>
      <c r="G17" s="68">
        <v>0</v>
      </c>
      <c r="H17" s="69">
        <v>0</v>
      </c>
      <c r="I17" s="70">
        <v>0</v>
      </c>
      <c r="J17" s="69">
        <v>0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0</v>
      </c>
      <c r="G18" s="68">
        <v>0</v>
      </c>
      <c r="H18" s="69">
        <v>0</v>
      </c>
      <c r="I18" s="70">
        <v>0</v>
      </c>
      <c r="J18" s="69">
        <v>0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0</v>
      </c>
      <c r="G19" s="68">
        <v>0</v>
      </c>
      <c r="H19" s="69">
        <v>0</v>
      </c>
      <c r="I19" s="70">
        <v>0</v>
      </c>
      <c r="J19" s="69">
        <v>0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0</v>
      </c>
      <c r="H20" s="69">
        <v>0</v>
      </c>
      <c r="I20" s="70">
        <v>0</v>
      </c>
      <c r="J20" s="69">
        <v>0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0</v>
      </c>
      <c r="H21" s="69">
        <v>0</v>
      </c>
      <c r="I21" s="70">
        <v>0</v>
      </c>
      <c r="J21" s="69">
        <v>0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15</v>
      </c>
      <c r="H22" s="69">
        <v>15</v>
      </c>
      <c r="I22" s="70">
        <v>3</v>
      </c>
      <c r="J22" s="69">
        <v>18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247" t="s">
        <v>18</v>
      </c>
      <c r="C23" s="248"/>
      <c r="D23" s="248"/>
      <c r="E23" s="249"/>
      <c r="F23" s="69">
        <v>120</v>
      </c>
      <c r="G23" s="69">
        <v>15</v>
      </c>
      <c r="H23" s="80">
        <v>135</v>
      </c>
      <c r="I23" s="69">
        <v>3</v>
      </c>
      <c r="J23" s="80">
        <v>138</v>
      </c>
      <c r="K23" s="81">
        <v>16</v>
      </c>
      <c r="L23" s="81">
        <v>3</v>
      </c>
      <c r="M23" s="69">
        <v>19</v>
      </c>
      <c r="N23" s="69">
        <v>3</v>
      </c>
    </row>
    <row r="24" spans="2:14">
      <c r="B24" s="73"/>
      <c r="C24" s="73"/>
      <c r="D24" s="82"/>
      <c r="E24" s="78">
        <v>13</v>
      </c>
      <c r="F24" s="68">
        <v>196</v>
      </c>
      <c r="G24" s="68">
        <v>0</v>
      </c>
      <c r="H24" s="69">
        <v>196</v>
      </c>
      <c r="I24" s="70">
        <v>0</v>
      </c>
      <c r="J24" s="69">
        <v>196</v>
      </c>
      <c r="K24" s="71">
        <v>14</v>
      </c>
      <c r="L24" s="71">
        <v>5</v>
      </c>
      <c r="M24" s="83">
        <v>19</v>
      </c>
      <c r="N24" s="84">
        <v>7</v>
      </c>
    </row>
    <row r="25" spans="2:14">
      <c r="B25" s="73"/>
      <c r="C25" s="73" t="s">
        <v>0</v>
      </c>
      <c r="D25" s="82"/>
      <c r="E25" s="75">
        <v>12</v>
      </c>
      <c r="F25" s="68">
        <v>4</v>
      </c>
      <c r="G25" s="68">
        <v>0</v>
      </c>
      <c r="H25" s="69">
        <v>4</v>
      </c>
      <c r="I25" s="70">
        <v>0</v>
      </c>
      <c r="J25" s="69">
        <v>4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2</v>
      </c>
      <c r="G26" s="68">
        <v>0</v>
      </c>
      <c r="H26" s="69">
        <v>2</v>
      </c>
      <c r="I26" s="70">
        <v>0</v>
      </c>
      <c r="J26" s="69">
        <v>2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3</v>
      </c>
      <c r="G27" s="68">
        <v>0</v>
      </c>
      <c r="H27" s="69">
        <v>3</v>
      </c>
      <c r="I27" s="70">
        <v>0</v>
      </c>
      <c r="J27" s="69">
        <v>3</v>
      </c>
      <c r="K27" s="71">
        <v>0</v>
      </c>
      <c r="L27" s="71">
        <v>0</v>
      </c>
      <c r="M27" s="83"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5</v>
      </c>
      <c r="G28" s="68">
        <v>0</v>
      </c>
      <c r="H28" s="69">
        <v>5</v>
      </c>
      <c r="I28" s="70">
        <v>0</v>
      </c>
      <c r="J28" s="69">
        <v>5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1</v>
      </c>
      <c r="G29" s="68">
        <v>0</v>
      </c>
      <c r="H29" s="69">
        <v>1</v>
      </c>
      <c r="I29" s="70">
        <v>0</v>
      </c>
      <c r="J29" s="69">
        <v>1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0</v>
      </c>
      <c r="G30" s="68">
        <v>0</v>
      </c>
      <c r="H30" s="69">
        <v>0</v>
      </c>
      <c r="I30" s="70">
        <v>0</v>
      </c>
      <c r="J30" s="69">
        <v>0</v>
      </c>
      <c r="K30" s="71">
        <v>0</v>
      </c>
      <c r="L30" s="71">
        <v>1</v>
      </c>
      <c r="M30" s="83"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1</v>
      </c>
      <c r="G31" s="68">
        <v>0</v>
      </c>
      <c r="H31" s="69">
        <v>1</v>
      </c>
      <c r="I31" s="70">
        <v>0</v>
      </c>
      <c r="J31" s="69">
        <v>1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1</v>
      </c>
      <c r="G32" s="68">
        <v>0</v>
      </c>
      <c r="H32" s="69">
        <v>1</v>
      </c>
      <c r="I32" s="70">
        <v>0</v>
      </c>
      <c r="J32" s="69">
        <v>1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0</v>
      </c>
      <c r="G33" s="68">
        <v>0</v>
      </c>
      <c r="H33" s="69">
        <v>0</v>
      </c>
      <c r="I33" s="70">
        <v>0</v>
      </c>
      <c r="J33" s="69">
        <v>0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0</v>
      </c>
      <c r="H34" s="69">
        <v>0</v>
      </c>
      <c r="I34" s="70">
        <v>0</v>
      </c>
      <c r="J34" s="69">
        <v>0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v>0</v>
      </c>
      <c r="I35" s="70">
        <v>0</v>
      </c>
      <c r="J35" s="69">
        <v>0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25</v>
      </c>
      <c r="H36" s="69">
        <v>25</v>
      </c>
      <c r="I36" s="70">
        <v>7</v>
      </c>
      <c r="J36" s="69">
        <v>32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81">
        <v>213</v>
      </c>
      <c r="G37" s="69">
        <v>25</v>
      </c>
      <c r="H37" s="85">
        <v>238</v>
      </c>
      <c r="I37" s="86">
        <v>7</v>
      </c>
      <c r="J37" s="80">
        <v>245</v>
      </c>
      <c r="K37" s="81">
        <v>14</v>
      </c>
      <c r="L37" s="69">
        <v>6</v>
      </c>
      <c r="M37" s="80">
        <v>20</v>
      </c>
      <c r="N37" s="81">
        <v>8</v>
      </c>
    </row>
    <row r="38" spans="2:14">
      <c r="B38" s="79"/>
      <c r="C38" s="79"/>
      <c r="D38" s="87"/>
      <c r="E38" s="75">
        <v>13</v>
      </c>
      <c r="F38" s="70">
        <v>1</v>
      </c>
      <c r="G38" s="70">
        <v>0</v>
      </c>
      <c r="H38" s="69">
        <v>1</v>
      </c>
      <c r="I38" s="70">
        <v>0</v>
      </c>
      <c r="J38" s="69">
        <v>1</v>
      </c>
      <c r="K38" s="84">
        <v>0</v>
      </c>
      <c r="L38" s="84">
        <v>0</v>
      </c>
      <c r="M38" s="83"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69">
        <v>1</v>
      </c>
      <c r="G51" s="69">
        <v>0</v>
      </c>
      <c r="H51" s="69">
        <v>1</v>
      </c>
      <c r="I51" s="69">
        <v>0</v>
      </c>
      <c r="J51" s="69">
        <v>1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334</v>
      </c>
      <c r="G53" s="90">
        <f t="shared" ref="G53:J53" si="0">+G23+G37+G51+G52</f>
        <v>40</v>
      </c>
      <c r="H53" s="90">
        <f t="shared" si="0"/>
        <v>374</v>
      </c>
      <c r="I53" s="90">
        <f t="shared" si="0"/>
        <v>10</v>
      </c>
      <c r="J53" s="90">
        <f t="shared" si="0"/>
        <v>384</v>
      </c>
      <c r="K53" s="90">
        <f>+K23+K37+K51+K52</f>
        <v>30</v>
      </c>
      <c r="L53" s="90">
        <f t="shared" ref="L53:N53" si="1">+L23+L37+L51+L52</f>
        <v>9</v>
      </c>
      <c r="M53" s="90">
        <f t="shared" si="1"/>
        <v>39</v>
      </c>
      <c r="N53" s="90">
        <f t="shared" si="1"/>
        <v>11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62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181">
        <v>116</v>
      </c>
      <c r="G10" s="182">
        <v>0</v>
      </c>
      <c r="H10" s="183">
        <f t="shared" ref="H10:H21" si="0">F10+G10</f>
        <v>116</v>
      </c>
      <c r="I10" s="184">
        <v>0</v>
      </c>
      <c r="J10" s="183">
        <f t="shared" ref="J10:J22" si="1">H10+I10</f>
        <v>116</v>
      </c>
      <c r="K10" s="185">
        <v>54</v>
      </c>
      <c r="L10" s="186">
        <v>8</v>
      </c>
      <c r="M10" s="187">
        <f t="shared" ref="M10:M22" si="2">K10+L10</f>
        <v>62</v>
      </c>
      <c r="N10" s="185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188">
        <v>25</v>
      </c>
      <c r="G11" s="189">
        <v>0</v>
      </c>
      <c r="H11" s="183">
        <f t="shared" si="0"/>
        <v>25</v>
      </c>
      <c r="I11" s="184">
        <v>0</v>
      </c>
      <c r="J11" s="183">
        <f t="shared" si="1"/>
        <v>25</v>
      </c>
      <c r="K11" s="190">
        <v>0</v>
      </c>
      <c r="L11" s="191">
        <v>0</v>
      </c>
      <c r="M11" s="187">
        <f t="shared" si="2"/>
        <v>0</v>
      </c>
      <c r="N11" s="19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88">
        <v>96</v>
      </c>
      <c r="G12" s="189">
        <v>0</v>
      </c>
      <c r="H12" s="183">
        <f t="shared" si="0"/>
        <v>96</v>
      </c>
      <c r="I12" s="184">
        <v>0</v>
      </c>
      <c r="J12" s="183">
        <f t="shared" si="1"/>
        <v>96</v>
      </c>
      <c r="K12" s="190">
        <v>0</v>
      </c>
      <c r="L12" s="191">
        <v>0</v>
      </c>
      <c r="M12" s="187">
        <f t="shared" si="2"/>
        <v>0</v>
      </c>
      <c r="N12" s="19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88">
        <v>23</v>
      </c>
      <c r="G13" s="189">
        <v>0</v>
      </c>
      <c r="H13" s="183">
        <f t="shared" si="0"/>
        <v>23</v>
      </c>
      <c r="I13" s="184">
        <v>0</v>
      </c>
      <c r="J13" s="183">
        <f t="shared" si="1"/>
        <v>23</v>
      </c>
      <c r="K13" s="190">
        <v>0</v>
      </c>
      <c r="L13" s="191">
        <v>0</v>
      </c>
      <c r="M13" s="187">
        <f t="shared" si="2"/>
        <v>0</v>
      </c>
      <c r="N13" s="19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88">
        <v>19</v>
      </c>
      <c r="G14" s="189">
        <v>0</v>
      </c>
      <c r="H14" s="183">
        <f t="shared" si="0"/>
        <v>19</v>
      </c>
      <c r="I14" s="184">
        <v>0</v>
      </c>
      <c r="J14" s="183">
        <f t="shared" si="1"/>
        <v>19</v>
      </c>
      <c r="K14" s="190">
        <v>0</v>
      </c>
      <c r="L14" s="191">
        <v>0</v>
      </c>
      <c r="M14" s="187">
        <f t="shared" si="2"/>
        <v>0</v>
      </c>
      <c r="N14" s="19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88">
        <v>12</v>
      </c>
      <c r="G15" s="189">
        <v>0</v>
      </c>
      <c r="H15" s="183">
        <f t="shared" si="0"/>
        <v>12</v>
      </c>
      <c r="I15" s="184">
        <v>0</v>
      </c>
      <c r="J15" s="183">
        <f t="shared" si="1"/>
        <v>12</v>
      </c>
      <c r="K15" s="190">
        <v>1</v>
      </c>
      <c r="L15" s="191">
        <v>0</v>
      </c>
      <c r="M15" s="187">
        <f t="shared" si="2"/>
        <v>1</v>
      </c>
      <c r="N15" s="19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188">
        <v>27</v>
      </c>
      <c r="G16" s="189">
        <v>0</v>
      </c>
      <c r="H16" s="183">
        <f t="shared" si="0"/>
        <v>27</v>
      </c>
      <c r="I16" s="184">
        <v>0</v>
      </c>
      <c r="J16" s="183">
        <f t="shared" si="1"/>
        <v>27</v>
      </c>
      <c r="K16" s="190">
        <v>1</v>
      </c>
      <c r="L16" s="191">
        <v>0</v>
      </c>
      <c r="M16" s="187">
        <f t="shared" si="2"/>
        <v>1</v>
      </c>
      <c r="N16" s="19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188">
        <v>2</v>
      </c>
      <c r="G17" s="189">
        <v>0</v>
      </c>
      <c r="H17" s="183">
        <f t="shared" si="0"/>
        <v>2</v>
      </c>
      <c r="I17" s="184">
        <v>0</v>
      </c>
      <c r="J17" s="183">
        <f t="shared" si="1"/>
        <v>2</v>
      </c>
      <c r="K17" s="190">
        <v>0</v>
      </c>
      <c r="L17" s="191">
        <v>0</v>
      </c>
      <c r="M17" s="187">
        <f t="shared" si="2"/>
        <v>0</v>
      </c>
      <c r="N17" s="19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88">
        <v>5</v>
      </c>
      <c r="G18" s="189">
        <v>0</v>
      </c>
      <c r="H18" s="183">
        <f t="shared" si="0"/>
        <v>5</v>
      </c>
      <c r="I18" s="184">
        <v>0</v>
      </c>
      <c r="J18" s="183">
        <f t="shared" si="1"/>
        <v>5</v>
      </c>
      <c r="K18" s="190">
        <v>0</v>
      </c>
      <c r="L18" s="191">
        <v>0</v>
      </c>
      <c r="M18" s="187">
        <f t="shared" si="2"/>
        <v>0</v>
      </c>
      <c r="N18" s="190">
        <v>0</v>
      </c>
    </row>
    <row r="19" spans="2:14">
      <c r="B19" s="73"/>
      <c r="C19" s="74"/>
      <c r="D19" s="77" t="s">
        <v>12</v>
      </c>
      <c r="E19" s="75">
        <v>4</v>
      </c>
      <c r="F19" s="188">
        <v>6</v>
      </c>
      <c r="G19" s="189">
        <v>0</v>
      </c>
      <c r="H19" s="183">
        <f t="shared" si="0"/>
        <v>6</v>
      </c>
      <c r="I19" s="184">
        <v>0</v>
      </c>
      <c r="J19" s="183">
        <f t="shared" si="1"/>
        <v>6</v>
      </c>
      <c r="K19" s="190">
        <v>0</v>
      </c>
      <c r="L19" s="191">
        <v>0</v>
      </c>
      <c r="M19" s="187">
        <f t="shared" si="2"/>
        <v>0</v>
      </c>
      <c r="N19" s="190">
        <v>0</v>
      </c>
    </row>
    <row r="20" spans="2:14">
      <c r="B20" s="73"/>
      <c r="C20" s="74" t="s">
        <v>1</v>
      </c>
      <c r="D20" s="66"/>
      <c r="E20" s="75">
        <v>3</v>
      </c>
      <c r="F20" s="188">
        <v>0</v>
      </c>
      <c r="G20" s="189">
        <v>3</v>
      </c>
      <c r="H20" s="183">
        <f t="shared" si="0"/>
        <v>3</v>
      </c>
      <c r="I20" s="184">
        <v>0</v>
      </c>
      <c r="J20" s="183">
        <f t="shared" si="1"/>
        <v>3</v>
      </c>
      <c r="K20" s="190">
        <v>0</v>
      </c>
      <c r="L20" s="191">
        <v>1</v>
      </c>
      <c r="M20" s="187">
        <f t="shared" si="2"/>
        <v>1</v>
      </c>
      <c r="N20" s="190">
        <v>1</v>
      </c>
    </row>
    <row r="21" spans="2:14">
      <c r="B21" s="73"/>
      <c r="C21" s="74"/>
      <c r="D21" s="66"/>
      <c r="E21" s="75">
        <v>2</v>
      </c>
      <c r="F21" s="188">
        <v>0</v>
      </c>
      <c r="G21" s="189">
        <v>21</v>
      </c>
      <c r="H21" s="183">
        <f t="shared" si="0"/>
        <v>21</v>
      </c>
      <c r="I21" s="184">
        <v>0</v>
      </c>
      <c r="J21" s="183">
        <f t="shared" si="1"/>
        <v>21</v>
      </c>
      <c r="K21" s="190">
        <v>0</v>
      </c>
      <c r="L21" s="191">
        <v>0</v>
      </c>
      <c r="M21" s="187">
        <f t="shared" si="2"/>
        <v>0</v>
      </c>
      <c r="N21" s="190">
        <v>0</v>
      </c>
    </row>
    <row r="22" spans="2:14">
      <c r="B22" s="78"/>
      <c r="C22" s="76"/>
      <c r="D22" s="66"/>
      <c r="E22" s="79">
        <v>1</v>
      </c>
      <c r="F22" s="188">
        <v>0</v>
      </c>
      <c r="G22" s="189">
        <v>20</v>
      </c>
      <c r="H22" s="183">
        <v>20</v>
      </c>
      <c r="I22" s="184">
        <v>4</v>
      </c>
      <c r="J22" s="183">
        <f t="shared" si="1"/>
        <v>24</v>
      </c>
      <c r="K22" s="190">
        <v>0</v>
      </c>
      <c r="L22" s="191">
        <v>1</v>
      </c>
      <c r="M22" s="187">
        <f t="shared" si="2"/>
        <v>1</v>
      </c>
      <c r="N22" s="190">
        <v>1</v>
      </c>
    </row>
    <row r="23" spans="2:14" ht="15" customHeight="1">
      <c r="B23" s="247" t="s">
        <v>18</v>
      </c>
      <c r="C23" s="248"/>
      <c r="D23" s="248"/>
      <c r="E23" s="249"/>
      <c r="F23" s="183">
        <f t="shared" ref="F23:N23" si="3">SUM(F10:F22)</f>
        <v>331</v>
      </c>
      <c r="G23" s="183">
        <f t="shared" si="3"/>
        <v>44</v>
      </c>
      <c r="H23" s="192">
        <f t="shared" si="3"/>
        <v>375</v>
      </c>
      <c r="I23" s="183">
        <f t="shared" si="3"/>
        <v>4</v>
      </c>
      <c r="J23" s="192">
        <f t="shared" si="3"/>
        <v>379</v>
      </c>
      <c r="K23" s="193">
        <f t="shared" si="3"/>
        <v>56</v>
      </c>
      <c r="L23" s="193">
        <f t="shared" si="3"/>
        <v>10</v>
      </c>
      <c r="M23" s="183">
        <f t="shared" si="3"/>
        <v>66</v>
      </c>
      <c r="N23" s="183">
        <f t="shared" si="3"/>
        <v>12</v>
      </c>
    </row>
    <row r="24" spans="2:14">
      <c r="B24" s="73"/>
      <c r="C24" s="73"/>
      <c r="D24" s="82"/>
      <c r="E24" s="78">
        <v>13</v>
      </c>
      <c r="F24" s="181">
        <v>238</v>
      </c>
      <c r="G24" s="182">
        <v>0</v>
      </c>
      <c r="H24" s="183">
        <f t="shared" ref="H24:H35" si="4">F24+G24</f>
        <v>238</v>
      </c>
      <c r="I24" s="184">
        <v>0</v>
      </c>
      <c r="J24" s="183">
        <f t="shared" ref="J24:J36" si="5">H24+I24</f>
        <v>238</v>
      </c>
      <c r="K24" s="185">
        <v>67</v>
      </c>
      <c r="L24" s="185">
        <v>7</v>
      </c>
      <c r="M24" s="194">
        <f t="shared" ref="M24:M36" si="6">K24+L24</f>
        <v>74</v>
      </c>
      <c r="N24" s="185">
        <v>10</v>
      </c>
    </row>
    <row r="25" spans="2:14">
      <c r="B25" s="73"/>
      <c r="C25" s="73" t="s">
        <v>0</v>
      </c>
      <c r="D25" s="82"/>
      <c r="E25" s="75">
        <v>12</v>
      </c>
      <c r="F25" s="188">
        <v>24</v>
      </c>
      <c r="G25" s="189">
        <v>0</v>
      </c>
      <c r="H25" s="183">
        <f t="shared" si="4"/>
        <v>24</v>
      </c>
      <c r="I25" s="184">
        <v>0</v>
      </c>
      <c r="J25" s="183">
        <f t="shared" si="5"/>
        <v>24</v>
      </c>
      <c r="K25" s="190">
        <v>0</v>
      </c>
      <c r="L25" s="190">
        <v>1</v>
      </c>
      <c r="M25" s="194">
        <f t="shared" si="6"/>
        <v>1</v>
      </c>
      <c r="N25" s="190">
        <v>1</v>
      </c>
    </row>
    <row r="26" spans="2:14">
      <c r="B26" s="73" t="s">
        <v>7</v>
      </c>
      <c r="C26" s="78"/>
      <c r="D26" s="82"/>
      <c r="E26" s="75">
        <v>11</v>
      </c>
      <c r="F26" s="188">
        <v>17</v>
      </c>
      <c r="G26" s="189">
        <v>0</v>
      </c>
      <c r="H26" s="183">
        <f t="shared" si="4"/>
        <v>17</v>
      </c>
      <c r="I26" s="184">
        <v>0</v>
      </c>
      <c r="J26" s="183">
        <f t="shared" si="5"/>
        <v>17</v>
      </c>
      <c r="K26" s="190">
        <v>0</v>
      </c>
      <c r="L26" s="190">
        <v>1</v>
      </c>
      <c r="M26" s="194">
        <f t="shared" si="6"/>
        <v>1</v>
      </c>
      <c r="N26" s="190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188">
        <v>22</v>
      </c>
      <c r="G27" s="189">
        <v>0</v>
      </c>
      <c r="H27" s="183">
        <f t="shared" si="4"/>
        <v>22</v>
      </c>
      <c r="I27" s="184">
        <v>0</v>
      </c>
      <c r="J27" s="183">
        <f t="shared" si="5"/>
        <v>22</v>
      </c>
      <c r="K27" s="190">
        <v>1</v>
      </c>
      <c r="L27" s="190">
        <v>0</v>
      </c>
      <c r="M27" s="194">
        <f t="shared" si="6"/>
        <v>1</v>
      </c>
      <c r="N27" s="190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88">
        <v>16</v>
      </c>
      <c r="G28" s="189">
        <v>0</v>
      </c>
      <c r="H28" s="183">
        <f t="shared" si="4"/>
        <v>16</v>
      </c>
      <c r="I28" s="184">
        <v>0</v>
      </c>
      <c r="J28" s="183">
        <f t="shared" si="5"/>
        <v>16</v>
      </c>
      <c r="K28" s="190">
        <v>0</v>
      </c>
      <c r="L28" s="190">
        <v>0</v>
      </c>
      <c r="M28" s="194">
        <f t="shared" si="6"/>
        <v>0</v>
      </c>
      <c r="N28" s="190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88">
        <v>13</v>
      </c>
      <c r="G29" s="189">
        <v>0</v>
      </c>
      <c r="H29" s="183">
        <f t="shared" si="4"/>
        <v>13</v>
      </c>
      <c r="I29" s="184">
        <v>0</v>
      </c>
      <c r="J29" s="183">
        <f t="shared" si="5"/>
        <v>13</v>
      </c>
      <c r="K29" s="190">
        <v>0</v>
      </c>
      <c r="L29" s="190">
        <v>1</v>
      </c>
      <c r="M29" s="194">
        <f t="shared" si="6"/>
        <v>1</v>
      </c>
      <c r="N29" s="190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188">
        <v>20</v>
      </c>
      <c r="G30" s="189">
        <v>0</v>
      </c>
      <c r="H30" s="183">
        <f t="shared" si="4"/>
        <v>20</v>
      </c>
      <c r="I30" s="184">
        <v>0</v>
      </c>
      <c r="J30" s="183">
        <f t="shared" si="5"/>
        <v>20</v>
      </c>
      <c r="K30" s="190">
        <v>0</v>
      </c>
      <c r="L30" s="190">
        <v>0</v>
      </c>
      <c r="M30" s="194">
        <f t="shared" si="6"/>
        <v>0</v>
      </c>
      <c r="N30" s="19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188">
        <v>5</v>
      </c>
      <c r="G31" s="189">
        <v>0</v>
      </c>
      <c r="H31" s="183">
        <f t="shared" si="4"/>
        <v>5</v>
      </c>
      <c r="I31" s="184">
        <v>0</v>
      </c>
      <c r="J31" s="183">
        <f t="shared" si="5"/>
        <v>5</v>
      </c>
      <c r="K31" s="190">
        <v>0</v>
      </c>
      <c r="L31" s="190">
        <v>1</v>
      </c>
      <c r="M31" s="194">
        <f t="shared" si="6"/>
        <v>1</v>
      </c>
      <c r="N31" s="190">
        <v>1</v>
      </c>
    </row>
    <row r="32" spans="2:14">
      <c r="B32" s="73" t="s">
        <v>9</v>
      </c>
      <c r="C32" s="79"/>
      <c r="D32" s="82"/>
      <c r="E32" s="75">
        <v>5</v>
      </c>
      <c r="F32" s="188">
        <v>10</v>
      </c>
      <c r="G32" s="189">
        <v>0</v>
      </c>
      <c r="H32" s="183">
        <f t="shared" si="4"/>
        <v>10</v>
      </c>
      <c r="I32" s="184">
        <v>0</v>
      </c>
      <c r="J32" s="183">
        <f t="shared" si="5"/>
        <v>10</v>
      </c>
      <c r="K32" s="190">
        <v>0</v>
      </c>
      <c r="L32" s="190">
        <v>0</v>
      </c>
      <c r="M32" s="194">
        <f t="shared" si="6"/>
        <v>0</v>
      </c>
      <c r="N32" s="190">
        <v>0</v>
      </c>
    </row>
    <row r="33" spans="2:14">
      <c r="B33" s="73"/>
      <c r="C33" s="73"/>
      <c r="D33" s="82"/>
      <c r="E33" s="75">
        <v>4</v>
      </c>
      <c r="F33" s="188">
        <v>6</v>
      </c>
      <c r="G33" s="189">
        <v>0</v>
      </c>
      <c r="H33" s="183">
        <f t="shared" si="4"/>
        <v>6</v>
      </c>
      <c r="I33" s="184">
        <v>0</v>
      </c>
      <c r="J33" s="183">
        <f t="shared" si="5"/>
        <v>6</v>
      </c>
      <c r="K33" s="190">
        <v>0</v>
      </c>
      <c r="L33" s="190">
        <v>0</v>
      </c>
      <c r="M33" s="194">
        <f t="shared" si="6"/>
        <v>0</v>
      </c>
      <c r="N33" s="190">
        <v>0</v>
      </c>
    </row>
    <row r="34" spans="2:14">
      <c r="B34" s="73"/>
      <c r="C34" s="73" t="s">
        <v>1</v>
      </c>
      <c r="D34" s="82"/>
      <c r="E34" s="75">
        <v>3</v>
      </c>
      <c r="F34" s="188">
        <v>0</v>
      </c>
      <c r="G34" s="189">
        <v>8</v>
      </c>
      <c r="H34" s="183">
        <f t="shared" si="4"/>
        <v>8</v>
      </c>
      <c r="I34" s="184">
        <v>0</v>
      </c>
      <c r="J34" s="183">
        <f t="shared" si="5"/>
        <v>8</v>
      </c>
      <c r="K34" s="190">
        <v>0</v>
      </c>
      <c r="L34" s="190">
        <v>0</v>
      </c>
      <c r="M34" s="194">
        <f t="shared" si="6"/>
        <v>0</v>
      </c>
      <c r="N34" s="190">
        <v>0</v>
      </c>
    </row>
    <row r="35" spans="2:14">
      <c r="B35" s="73"/>
      <c r="C35" s="73"/>
      <c r="D35" s="82"/>
      <c r="E35" s="75">
        <v>2</v>
      </c>
      <c r="F35" s="188">
        <v>0</v>
      </c>
      <c r="G35" s="189">
        <v>23</v>
      </c>
      <c r="H35" s="183">
        <f t="shared" si="4"/>
        <v>23</v>
      </c>
      <c r="I35" s="184">
        <v>0</v>
      </c>
      <c r="J35" s="183">
        <f t="shared" si="5"/>
        <v>23</v>
      </c>
      <c r="K35" s="190">
        <v>0</v>
      </c>
      <c r="L35" s="190">
        <v>0</v>
      </c>
      <c r="M35" s="194">
        <f t="shared" si="6"/>
        <v>0</v>
      </c>
      <c r="N35" s="190">
        <v>0</v>
      </c>
    </row>
    <row r="36" spans="2:14">
      <c r="B36" s="78"/>
      <c r="C36" s="78"/>
      <c r="D36" s="82"/>
      <c r="E36" s="79">
        <v>1</v>
      </c>
      <c r="F36" s="188">
        <v>0</v>
      </c>
      <c r="G36" s="189">
        <v>30</v>
      </c>
      <c r="H36" s="183">
        <v>30</v>
      </c>
      <c r="I36" s="184">
        <v>12</v>
      </c>
      <c r="J36" s="183">
        <f t="shared" si="5"/>
        <v>42</v>
      </c>
      <c r="K36" s="190">
        <v>0</v>
      </c>
      <c r="L36" s="190">
        <v>0</v>
      </c>
      <c r="M36" s="194">
        <f t="shared" si="6"/>
        <v>0</v>
      </c>
      <c r="N36" s="190">
        <v>0</v>
      </c>
    </row>
    <row r="37" spans="2:14" ht="15" customHeight="1">
      <c r="B37" s="247" t="s">
        <v>19</v>
      </c>
      <c r="C37" s="248"/>
      <c r="D37" s="248"/>
      <c r="E37" s="248"/>
      <c r="F37" s="193">
        <f t="shared" ref="F37:N37" si="7">SUM(F24:F36)</f>
        <v>371</v>
      </c>
      <c r="G37" s="183">
        <f t="shared" si="7"/>
        <v>61</v>
      </c>
      <c r="H37" s="195">
        <f t="shared" si="7"/>
        <v>432</v>
      </c>
      <c r="I37" s="196">
        <f t="shared" si="7"/>
        <v>12</v>
      </c>
      <c r="J37" s="192">
        <f t="shared" si="7"/>
        <v>444</v>
      </c>
      <c r="K37" s="193">
        <f t="shared" si="7"/>
        <v>68</v>
      </c>
      <c r="L37" s="183">
        <f t="shared" si="7"/>
        <v>11</v>
      </c>
      <c r="M37" s="192">
        <f t="shared" si="7"/>
        <v>79</v>
      </c>
      <c r="N37" s="193">
        <f t="shared" si="7"/>
        <v>14</v>
      </c>
    </row>
    <row r="38" spans="2:14">
      <c r="B38" s="79"/>
      <c r="C38" s="79"/>
      <c r="D38" s="87"/>
      <c r="E38" s="75">
        <v>13</v>
      </c>
      <c r="F38" s="184">
        <v>8</v>
      </c>
      <c r="G38" s="184">
        <v>0</v>
      </c>
      <c r="H38" s="183">
        <f t="shared" ref="H38:H50" si="8">F38+G38</f>
        <v>8</v>
      </c>
      <c r="I38" s="184">
        <v>0</v>
      </c>
      <c r="J38" s="183">
        <f t="shared" ref="J38:J50" si="9">H38+I38</f>
        <v>8</v>
      </c>
      <c r="K38" s="184">
        <v>0</v>
      </c>
      <c r="L38" s="197">
        <v>1</v>
      </c>
      <c r="M38" s="198">
        <f t="shared" ref="M38:M50" si="10">K38+L38</f>
        <v>1</v>
      </c>
      <c r="N38" s="197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84">
        <v>0</v>
      </c>
      <c r="G39" s="184">
        <v>0</v>
      </c>
      <c r="H39" s="183">
        <f t="shared" si="8"/>
        <v>0</v>
      </c>
      <c r="I39" s="184">
        <v>0</v>
      </c>
      <c r="J39" s="183">
        <f t="shared" si="9"/>
        <v>0</v>
      </c>
      <c r="K39" s="184">
        <v>0</v>
      </c>
      <c r="L39" s="184">
        <v>0</v>
      </c>
      <c r="M39" s="198">
        <f t="shared" si="10"/>
        <v>0</v>
      </c>
      <c r="N39" s="1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84">
        <v>0</v>
      </c>
      <c r="G40" s="184">
        <v>0</v>
      </c>
      <c r="H40" s="183">
        <f t="shared" si="8"/>
        <v>0</v>
      </c>
      <c r="I40" s="184">
        <v>0</v>
      </c>
      <c r="J40" s="183">
        <f t="shared" si="9"/>
        <v>0</v>
      </c>
      <c r="K40" s="184">
        <v>0</v>
      </c>
      <c r="L40" s="184">
        <v>0</v>
      </c>
      <c r="M40" s="198">
        <f t="shared" si="10"/>
        <v>0</v>
      </c>
      <c r="N40" s="1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84">
        <v>0</v>
      </c>
      <c r="G41" s="184">
        <v>0</v>
      </c>
      <c r="H41" s="183">
        <f t="shared" si="8"/>
        <v>0</v>
      </c>
      <c r="I41" s="184">
        <v>0</v>
      </c>
      <c r="J41" s="183">
        <f t="shared" si="9"/>
        <v>0</v>
      </c>
      <c r="K41" s="184">
        <v>0</v>
      </c>
      <c r="L41" s="184">
        <v>0</v>
      </c>
      <c r="M41" s="198">
        <f t="shared" si="10"/>
        <v>0</v>
      </c>
      <c r="N41" s="1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184">
        <v>0</v>
      </c>
      <c r="G42" s="184">
        <v>0</v>
      </c>
      <c r="H42" s="183">
        <f t="shared" si="8"/>
        <v>0</v>
      </c>
      <c r="I42" s="184">
        <v>0</v>
      </c>
      <c r="J42" s="183">
        <f t="shared" si="9"/>
        <v>0</v>
      </c>
      <c r="K42" s="184">
        <v>0</v>
      </c>
      <c r="L42" s="184">
        <v>0</v>
      </c>
      <c r="M42" s="198">
        <f t="shared" si="10"/>
        <v>0</v>
      </c>
      <c r="N42" s="1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84">
        <v>0</v>
      </c>
      <c r="G43" s="184">
        <v>0</v>
      </c>
      <c r="H43" s="183">
        <f t="shared" si="8"/>
        <v>0</v>
      </c>
      <c r="I43" s="184">
        <v>0</v>
      </c>
      <c r="J43" s="183">
        <f t="shared" si="9"/>
        <v>0</v>
      </c>
      <c r="K43" s="184">
        <v>0</v>
      </c>
      <c r="L43" s="184">
        <v>0</v>
      </c>
      <c r="M43" s="198">
        <f t="shared" si="10"/>
        <v>0</v>
      </c>
      <c r="N43" s="1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84">
        <v>0</v>
      </c>
      <c r="G44" s="184">
        <v>0</v>
      </c>
      <c r="H44" s="183">
        <f t="shared" si="8"/>
        <v>0</v>
      </c>
      <c r="I44" s="184">
        <v>0</v>
      </c>
      <c r="J44" s="183">
        <f t="shared" si="9"/>
        <v>0</v>
      </c>
      <c r="K44" s="184">
        <v>0</v>
      </c>
      <c r="L44" s="184">
        <v>0</v>
      </c>
      <c r="M44" s="198">
        <f t="shared" si="10"/>
        <v>0</v>
      </c>
      <c r="N44" s="1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84">
        <v>0</v>
      </c>
      <c r="G45" s="184">
        <v>0</v>
      </c>
      <c r="H45" s="183">
        <f t="shared" si="8"/>
        <v>0</v>
      </c>
      <c r="I45" s="184">
        <v>0</v>
      </c>
      <c r="J45" s="183">
        <f t="shared" si="9"/>
        <v>0</v>
      </c>
      <c r="K45" s="184">
        <v>0</v>
      </c>
      <c r="L45" s="184">
        <v>0</v>
      </c>
      <c r="M45" s="198">
        <f t="shared" si="10"/>
        <v>0</v>
      </c>
      <c r="N45" s="1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84">
        <v>0</v>
      </c>
      <c r="G46" s="184">
        <v>0</v>
      </c>
      <c r="H46" s="183">
        <f t="shared" si="8"/>
        <v>0</v>
      </c>
      <c r="I46" s="184">
        <v>0</v>
      </c>
      <c r="J46" s="183">
        <f t="shared" si="9"/>
        <v>0</v>
      </c>
      <c r="K46" s="184">
        <v>0</v>
      </c>
      <c r="L46" s="184">
        <v>0</v>
      </c>
      <c r="M46" s="198">
        <f t="shared" si="10"/>
        <v>0</v>
      </c>
      <c r="N46" s="184">
        <v>0</v>
      </c>
    </row>
    <row r="47" spans="2:14">
      <c r="B47" s="73"/>
      <c r="C47" s="73"/>
      <c r="D47" s="82" t="s">
        <v>7</v>
      </c>
      <c r="E47" s="75">
        <v>4</v>
      </c>
      <c r="F47" s="184">
        <v>0</v>
      </c>
      <c r="G47" s="184">
        <v>0</v>
      </c>
      <c r="H47" s="183">
        <f t="shared" si="8"/>
        <v>0</v>
      </c>
      <c r="I47" s="184">
        <v>0</v>
      </c>
      <c r="J47" s="183">
        <f t="shared" si="9"/>
        <v>0</v>
      </c>
      <c r="K47" s="184">
        <v>0</v>
      </c>
      <c r="L47" s="184">
        <v>0</v>
      </c>
      <c r="M47" s="198">
        <f t="shared" si="10"/>
        <v>0</v>
      </c>
      <c r="N47" s="1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84">
        <v>0</v>
      </c>
      <c r="G48" s="184">
        <v>0</v>
      </c>
      <c r="H48" s="183">
        <f t="shared" si="8"/>
        <v>0</v>
      </c>
      <c r="I48" s="184">
        <v>0</v>
      </c>
      <c r="J48" s="183">
        <f t="shared" si="9"/>
        <v>0</v>
      </c>
      <c r="K48" s="184">
        <v>0</v>
      </c>
      <c r="L48" s="184">
        <v>0</v>
      </c>
      <c r="M48" s="198">
        <f t="shared" si="10"/>
        <v>0</v>
      </c>
      <c r="N48" s="184">
        <v>0</v>
      </c>
    </row>
    <row r="49" spans="2:14">
      <c r="B49" s="73"/>
      <c r="C49" s="73"/>
      <c r="D49" s="82" t="s">
        <v>3</v>
      </c>
      <c r="E49" s="75">
        <v>2</v>
      </c>
      <c r="F49" s="184">
        <v>0</v>
      </c>
      <c r="G49" s="184">
        <v>0</v>
      </c>
      <c r="H49" s="183">
        <f t="shared" si="8"/>
        <v>0</v>
      </c>
      <c r="I49" s="184">
        <v>0</v>
      </c>
      <c r="J49" s="183">
        <f t="shared" si="9"/>
        <v>0</v>
      </c>
      <c r="K49" s="184">
        <v>0</v>
      </c>
      <c r="L49" s="184">
        <v>0</v>
      </c>
      <c r="M49" s="198">
        <f t="shared" si="10"/>
        <v>0</v>
      </c>
      <c r="N49" s="184">
        <v>0</v>
      </c>
    </row>
    <row r="50" spans="2:14">
      <c r="B50" s="78"/>
      <c r="C50" s="82"/>
      <c r="D50" s="78"/>
      <c r="E50" s="79">
        <v>1</v>
      </c>
      <c r="F50" s="184">
        <v>0</v>
      </c>
      <c r="G50" s="184">
        <v>0</v>
      </c>
      <c r="H50" s="199">
        <f t="shared" si="8"/>
        <v>0</v>
      </c>
      <c r="I50" s="184">
        <v>2</v>
      </c>
      <c r="J50" s="199">
        <f t="shared" si="9"/>
        <v>2</v>
      </c>
      <c r="K50" s="184">
        <v>0</v>
      </c>
      <c r="L50" s="184">
        <v>0</v>
      </c>
      <c r="M50" s="200">
        <f t="shared" si="10"/>
        <v>0</v>
      </c>
      <c r="N50" s="184">
        <v>0</v>
      </c>
    </row>
    <row r="51" spans="2:14" ht="15" customHeight="1">
      <c r="B51" s="268" t="s">
        <v>20</v>
      </c>
      <c r="C51" s="268"/>
      <c r="D51" s="268"/>
      <c r="E51" s="268"/>
      <c r="F51" s="183">
        <f t="shared" ref="F51:N51" si="11">SUM(F38:F50)</f>
        <v>8</v>
      </c>
      <c r="G51" s="183">
        <f t="shared" si="11"/>
        <v>0</v>
      </c>
      <c r="H51" s="183">
        <f t="shared" si="11"/>
        <v>8</v>
      </c>
      <c r="I51" s="183">
        <f t="shared" si="11"/>
        <v>2</v>
      </c>
      <c r="J51" s="183">
        <f t="shared" si="11"/>
        <v>10</v>
      </c>
      <c r="K51" s="183">
        <f t="shared" si="11"/>
        <v>0</v>
      </c>
      <c r="L51" s="183">
        <f t="shared" si="11"/>
        <v>1</v>
      </c>
      <c r="M51" s="183">
        <f t="shared" si="11"/>
        <v>1</v>
      </c>
      <c r="N51" s="183">
        <f t="shared" si="11"/>
        <v>1</v>
      </c>
    </row>
    <row r="52" spans="2:14">
      <c r="B52" s="247" t="s">
        <v>34</v>
      </c>
      <c r="C52" s="248"/>
      <c r="D52" s="248"/>
      <c r="E52" s="249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710</v>
      </c>
      <c r="G53" s="90">
        <f t="shared" ref="G53:J53" si="12">+G23+G37+G51+G52</f>
        <v>105</v>
      </c>
      <c r="H53" s="90">
        <f t="shared" si="12"/>
        <v>815</v>
      </c>
      <c r="I53" s="90">
        <f t="shared" si="12"/>
        <v>18</v>
      </c>
      <c r="J53" s="90">
        <f t="shared" si="12"/>
        <v>833</v>
      </c>
      <c r="K53" s="90">
        <f>+K23+K37+K51+K52</f>
        <v>124</v>
      </c>
      <c r="L53" s="90">
        <f t="shared" ref="L53:N53" si="13">+L23+L37+L51+L52</f>
        <v>22</v>
      </c>
      <c r="M53" s="90">
        <f t="shared" si="13"/>
        <v>146</v>
      </c>
      <c r="N53" s="90">
        <f t="shared" si="13"/>
        <v>27</v>
      </c>
    </row>
    <row r="54" spans="2:14">
      <c r="B54" s="201" t="s">
        <v>63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67" t="s">
        <v>37</v>
      </c>
      <c r="C7" s="267"/>
      <c r="D7" s="267"/>
      <c r="E7" s="267"/>
      <c r="F7" s="267" t="s">
        <v>33</v>
      </c>
      <c r="G7" s="267"/>
      <c r="H7" s="267"/>
      <c r="I7" s="267"/>
      <c r="J7" s="267"/>
      <c r="K7" s="267" t="s">
        <v>28</v>
      </c>
      <c r="L7" s="267"/>
      <c r="M7" s="267"/>
      <c r="N7" s="267"/>
    </row>
    <row r="8" spans="2:14" ht="15" customHeight="1">
      <c r="B8" s="267"/>
      <c r="C8" s="267"/>
      <c r="D8" s="267"/>
      <c r="E8" s="267"/>
      <c r="F8" s="267" t="s">
        <v>13</v>
      </c>
      <c r="G8" s="267"/>
      <c r="H8" s="267"/>
      <c r="I8" s="267" t="s">
        <v>14</v>
      </c>
      <c r="J8" s="267" t="s">
        <v>15</v>
      </c>
      <c r="K8" s="267" t="s">
        <v>30</v>
      </c>
      <c r="L8" s="267" t="s">
        <v>31</v>
      </c>
      <c r="M8" s="267" t="s">
        <v>15</v>
      </c>
      <c r="N8" s="267" t="s">
        <v>29</v>
      </c>
    </row>
    <row r="9" spans="2:14" ht="24">
      <c r="B9" s="267"/>
      <c r="C9" s="267"/>
      <c r="D9" s="267"/>
      <c r="E9" s="267"/>
      <c r="F9" s="63" t="s">
        <v>16</v>
      </c>
      <c r="G9" s="63" t="s">
        <v>17</v>
      </c>
      <c r="H9" s="63" t="s">
        <v>23</v>
      </c>
      <c r="I9" s="267"/>
      <c r="J9" s="267"/>
      <c r="K9" s="267"/>
      <c r="L9" s="267"/>
      <c r="M9" s="267"/>
      <c r="N9" s="267"/>
    </row>
    <row r="10" spans="2:14">
      <c r="B10" s="64"/>
      <c r="C10" s="65"/>
      <c r="D10" s="66"/>
      <c r="E10" s="67">
        <v>13</v>
      </c>
      <c r="F10" s="70">
        <v>118</v>
      </c>
      <c r="G10" s="70">
        <v>0</v>
      </c>
      <c r="H10" s="69">
        <f>F10+G10</f>
        <v>118</v>
      </c>
      <c r="I10" s="70">
        <v>0</v>
      </c>
      <c r="J10" s="69">
        <f>H10+I10</f>
        <v>118</v>
      </c>
      <c r="K10" s="84">
        <v>52</v>
      </c>
      <c r="L10" s="84">
        <v>4</v>
      </c>
      <c r="M10" s="72">
        <f t="shared" ref="M10:M12" si="0">K10+L10</f>
        <v>56</v>
      </c>
      <c r="N10" s="84">
        <v>4</v>
      </c>
    </row>
    <row r="11" spans="2:14">
      <c r="B11" s="73" t="s">
        <v>1</v>
      </c>
      <c r="C11" s="74" t="s">
        <v>0</v>
      </c>
      <c r="D11" s="66"/>
      <c r="E11" s="75">
        <v>12</v>
      </c>
      <c r="F11" s="70">
        <v>17</v>
      </c>
      <c r="G11" s="70">
        <v>0</v>
      </c>
      <c r="H11" s="69">
        <f t="shared" ref="H11:H22" si="1">F11+G11</f>
        <v>17</v>
      </c>
      <c r="I11" s="70">
        <v>0</v>
      </c>
      <c r="J11" s="69">
        <f t="shared" ref="J11:J50" si="2">H11+I11</f>
        <v>17</v>
      </c>
      <c r="K11" s="84">
        <v>0</v>
      </c>
      <c r="L11" s="84">
        <v>0</v>
      </c>
      <c r="M11" s="72">
        <f t="shared" si="0"/>
        <v>0</v>
      </c>
      <c r="N11" s="8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0">
        <v>12</v>
      </c>
      <c r="G12" s="70">
        <v>0</v>
      </c>
      <c r="H12" s="69">
        <f t="shared" si="1"/>
        <v>12</v>
      </c>
      <c r="I12" s="70">
        <v>0</v>
      </c>
      <c r="J12" s="69">
        <f t="shared" si="2"/>
        <v>12</v>
      </c>
      <c r="K12" s="84">
        <v>1</v>
      </c>
      <c r="L12" s="84">
        <v>0</v>
      </c>
      <c r="M12" s="72">
        <f t="shared" si="0"/>
        <v>1</v>
      </c>
      <c r="N12" s="8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0">
        <v>9</v>
      </c>
      <c r="G13" s="70">
        <v>0</v>
      </c>
      <c r="H13" s="69">
        <f t="shared" si="1"/>
        <v>9</v>
      </c>
      <c r="I13" s="70">
        <v>0</v>
      </c>
      <c r="J13" s="69">
        <f t="shared" si="2"/>
        <v>9</v>
      </c>
      <c r="K13" s="84">
        <v>0</v>
      </c>
      <c r="L13" s="84">
        <v>0</v>
      </c>
      <c r="M13" s="72">
        <f>K13+L13</f>
        <v>0</v>
      </c>
      <c r="N13" s="8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0">
        <v>10</v>
      </c>
      <c r="G14" s="70">
        <v>0</v>
      </c>
      <c r="H14" s="69">
        <f t="shared" si="1"/>
        <v>10</v>
      </c>
      <c r="I14" s="70">
        <v>0</v>
      </c>
      <c r="J14" s="69">
        <f t="shared" si="2"/>
        <v>10</v>
      </c>
      <c r="K14" s="84">
        <v>0</v>
      </c>
      <c r="L14" s="84">
        <v>1</v>
      </c>
      <c r="M14" s="72">
        <f t="shared" ref="M14:M22" si="3">K14+L14</f>
        <v>1</v>
      </c>
      <c r="N14" s="84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">
        <v>3</v>
      </c>
      <c r="G15" s="70">
        <v>0</v>
      </c>
      <c r="H15" s="69">
        <f t="shared" si="1"/>
        <v>3</v>
      </c>
      <c r="I15" s="70">
        <v>0</v>
      </c>
      <c r="J15" s="69">
        <f t="shared" si="2"/>
        <v>3</v>
      </c>
      <c r="K15" s="84">
        <v>0</v>
      </c>
      <c r="L15" s="84">
        <v>0</v>
      </c>
      <c r="M15" s="72">
        <f t="shared" si="3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0">
        <v>0</v>
      </c>
      <c r="G16" s="70">
        <v>0</v>
      </c>
      <c r="H16" s="69">
        <f t="shared" si="1"/>
        <v>0</v>
      </c>
      <c r="I16" s="70">
        <v>0</v>
      </c>
      <c r="J16" s="69">
        <f t="shared" si="2"/>
        <v>0</v>
      </c>
      <c r="K16" s="84">
        <v>0</v>
      </c>
      <c r="L16" s="84">
        <v>0</v>
      </c>
      <c r="M16" s="72">
        <f t="shared" si="3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0">
        <v>2</v>
      </c>
      <c r="G17" s="70">
        <v>0</v>
      </c>
      <c r="H17" s="69">
        <f t="shared" si="1"/>
        <v>2</v>
      </c>
      <c r="I17" s="70">
        <v>0</v>
      </c>
      <c r="J17" s="69">
        <f t="shared" si="2"/>
        <v>2</v>
      </c>
      <c r="K17" s="84">
        <v>0</v>
      </c>
      <c r="L17" s="84">
        <v>0</v>
      </c>
      <c r="M17" s="72">
        <f t="shared" si="3"/>
        <v>0</v>
      </c>
      <c r="N17" s="8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0">
        <v>5</v>
      </c>
      <c r="G18" s="70">
        <v>0</v>
      </c>
      <c r="H18" s="69">
        <f t="shared" si="1"/>
        <v>5</v>
      </c>
      <c r="I18" s="70">
        <v>0</v>
      </c>
      <c r="J18" s="69">
        <f t="shared" si="2"/>
        <v>5</v>
      </c>
      <c r="K18" s="84">
        <v>0</v>
      </c>
      <c r="L18" s="84">
        <v>0</v>
      </c>
      <c r="M18" s="72">
        <f t="shared" si="3"/>
        <v>0</v>
      </c>
      <c r="N18" s="84">
        <v>0</v>
      </c>
    </row>
    <row r="19" spans="2:14">
      <c r="B19" s="73"/>
      <c r="C19" s="74"/>
      <c r="D19" s="77" t="s">
        <v>12</v>
      </c>
      <c r="E19" s="75">
        <v>4</v>
      </c>
      <c r="F19" s="70">
        <v>3</v>
      </c>
      <c r="G19" s="70">
        <v>0</v>
      </c>
      <c r="H19" s="69">
        <f t="shared" si="1"/>
        <v>3</v>
      </c>
      <c r="I19" s="70">
        <v>0</v>
      </c>
      <c r="J19" s="69">
        <f t="shared" si="2"/>
        <v>3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75">
        <v>3</v>
      </c>
      <c r="F20" s="70">
        <v>0</v>
      </c>
      <c r="G20" s="70">
        <v>0</v>
      </c>
      <c r="H20" s="69">
        <f t="shared" si="1"/>
        <v>0</v>
      </c>
      <c r="I20" s="70">
        <v>0</v>
      </c>
      <c r="J20" s="69">
        <f t="shared" si="2"/>
        <v>0</v>
      </c>
      <c r="K20" s="84">
        <v>0</v>
      </c>
      <c r="L20" s="84">
        <v>0</v>
      </c>
      <c r="M20" s="72">
        <f t="shared" si="3"/>
        <v>0</v>
      </c>
      <c r="N20" s="84">
        <v>0</v>
      </c>
    </row>
    <row r="21" spans="2:14">
      <c r="B21" s="73"/>
      <c r="C21" s="74"/>
      <c r="D21" s="66"/>
      <c r="E21" s="75">
        <v>2</v>
      </c>
      <c r="F21" s="70">
        <v>0</v>
      </c>
      <c r="G21" s="70">
        <v>16</v>
      </c>
      <c r="H21" s="69">
        <f t="shared" si="1"/>
        <v>16</v>
      </c>
      <c r="I21" s="70">
        <v>0</v>
      </c>
      <c r="J21" s="69">
        <f t="shared" si="2"/>
        <v>16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4</v>
      </c>
      <c r="H22" s="69">
        <f t="shared" si="1"/>
        <v>4</v>
      </c>
      <c r="I22" s="70">
        <v>4</v>
      </c>
      <c r="J22" s="69">
        <f t="shared" si="2"/>
        <v>8</v>
      </c>
      <c r="K22" s="84">
        <v>0</v>
      </c>
      <c r="L22" s="84">
        <v>0</v>
      </c>
      <c r="M22" s="72">
        <f t="shared" si="3"/>
        <v>0</v>
      </c>
      <c r="N22" s="84">
        <v>0</v>
      </c>
    </row>
    <row r="23" spans="2:14" ht="15" customHeight="1">
      <c r="B23" s="247" t="s">
        <v>18</v>
      </c>
      <c r="C23" s="248"/>
      <c r="D23" s="248"/>
      <c r="E23" s="249"/>
      <c r="F23" s="69">
        <f>SUM(F10:F22)</f>
        <v>179</v>
      </c>
      <c r="G23" s="69">
        <f>SUM(G10:G22)</f>
        <v>20</v>
      </c>
      <c r="H23" s="80">
        <f>SUM(H10:H22)</f>
        <v>199</v>
      </c>
      <c r="I23" s="69">
        <f t="shared" ref="I23:N23" si="4">SUM(I10:I22)</f>
        <v>4</v>
      </c>
      <c r="J23" s="80">
        <f>SUM(J10:J22)</f>
        <v>203</v>
      </c>
      <c r="K23" s="81">
        <f>SUM(K10:K22)</f>
        <v>53</v>
      </c>
      <c r="L23" s="81">
        <f>SUM(L10:L22)</f>
        <v>5</v>
      </c>
      <c r="M23" s="69">
        <f t="shared" si="4"/>
        <v>58</v>
      </c>
      <c r="N23" s="69">
        <f t="shared" si="4"/>
        <v>6</v>
      </c>
    </row>
    <row r="24" spans="2:14">
      <c r="B24" s="73"/>
      <c r="C24" s="73"/>
      <c r="D24" s="82"/>
      <c r="E24" s="78">
        <v>13</v>
      </c>
      <c r="F24" s="70">
        <v>231</v>
      </c>
      <c r="G24" s="70">
        <v>0</v>
      </c>
      <c r="H24" s="69">
        <f>F24+G24</f>
        <v>231</v>
      </c>
      <c r="I24" s="70">
        <v>0</v>
      </c>
      <c r="J24" s="69">
        <f t="shared" si="2"/>
        <v>231</v>
      </c>
      <c r="K24" s="84">
        <v>89</v>
      </c>
      <c r="L24" s="84">
        <v>10</v>
      </c>
      <c r="M24" s="83">
        <f t="shared" ref="M24:M36" si="5">K24+L24</f>
        <v>99</v>
      </c>
      <c r="N24" s="84">
        <v>12</v>
      </c>
    </row>
    <row r="25" spans="2:14">
      <c r="B25" s="73"/>
      <c r="C25" s="73" t="s">
        <v>0</v>
      </c>
      <c r="D25" s="82"/>
      <c r="E25" s="75">
        <v>12</v>
      </c>
      <c r="F25" s="70">
        <v>13</v>
      </c>
      <c r="G25" s="70">
        <v>0</v>
      </c>
      <c r="H25" s="69">
        <f t="shared" ref="H25:H50" si="6">F25+G25</f>
        <v>13</v>
      </c>
      <c r="I25" s="70">
        <v>0</v>
      </c>
      <c r="J25" s="69">
        <f t="shared" si="2"/>
        <v>13</v>
      </c>
      <c r="K25" s="84">
        <v>0</v>
      </c>
      <c r="L25" s="84"/>
      <c r="M25" s="83">
        <f t="shared" si="5"/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70">
        <v>17</v>
      </c>
      <c r="G26" s="70">
        <v>0</v>
      </c>
      <c r="H26" s="69">
        <f t="shared" si="6"/>
        <v>17</v>
      </c>
      <c r="I26" s="70">
        <v>0</v>
      </c>
      <c r="J26" s="69">
        <f t="shared" si="2"/>
        <v>17</v>
      </c>
      <c r="K26" s="84">
        <v>0</v>
      </c>
      <c r="L26" s="84"/>
      <c r="M26" s="83">
        <f t="shared" si="5"/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0">
        <v>12</v>
      </c>
      <c r="G27" s="70">
        <v>0</v>
      </c>
      <c r="H27" s="69">
        <f t="shared" si="6"/>
        <v>12</v>
      </c>
      <c r="I27" s="70">
        <v>0</v>
      </c>
      <c r="J27" s="69">
        <f t="shared" si="2"/>
        <v>12</v>
      </c>
      <c r="K27" s="84">
        <v>0</v>
      </c>
      <c r="L27" s="84"/>
      <c r="M27" s="83">
        <f t="shared" si="5"/>
        <v>0</v>
      </c>
      <c r="N27" s="8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0">
        <v>6</v>
      </c>
      <c r="G28" s="70">
        <v>0</v>
      </c>
      <c r="H28" s="69">
        <f t="shared" si="6"/>
        <v>6</v>
      </c>
      <c r="I28" s="70">
        <v>0</v>
      </c>
      <c r="J28" s="69">
        <f t="shared" si="2"/>
        <v>6</v>
      </c>
      <c r="K28" s="84">
        <v>0</v>
      </c>
      <c r="L28" s="84">
        <v>1</v>
      </c>
      <c r="M28" s="83">
        <f t="shared" si="5"/>
        <v>1</v>
      </c>
      <c r="N28" s="84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">
        <v>9</v>
      </c>
      <c r="G29" s="70">
        <v>0</v>
      </c>
      <c r="H29" s="69">
        <f t="shared" si="6"/>
        <v>9</v>
      </c>
      <c r="I29" s="70">
        <v>0</v>
      </c>
      <c r="J29" s="69">
        <f t="shared" si="2"/>
        <v>9</v>
      </c>
      <c r="K29" s="84">
        <v>0</v>
      </c>
      <c r="L29" s="84"/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0">
        <v>0</v>
      </c>
      <c r="G30" s="70">
        <v>0</v>
      </c>
      <c r="H30" s="69">
        <f t="shared" si="6"/>
        <v>0</v>
      </c>
      <c r="I30" s="70">
        <v>0</v>
      </c>
      <c r="J30" s="69">
        <f t="shared" si="2"/>
        <v>0</v>
      </c>
      <c r="K30" s="84">
        <v>0</v>
      </c>
      <c r="L30" s="84"/>
      <c r="M30" s="83">
        <f t="shared" si="5"/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0">
        <v>1</v>
      </c>
      <c r="G31" s="70">
        <v>0</v>
      </c>
      <c r="H31" s="69">
        <f t="shared" si="6"/>
        <v>1</v>
      </c>
      <c r="I31" s="70">
        <v>0</v>
      </c>
      <c r="J31" s="69">
        <f t="shared" si="2"/>
        <v>1</v>
      </c>
      <c r="K31" s="84">
        <v>0</v>
      </c>
      <c r="L31" s="84"/>
      <c r="M31" s="83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70">
        <v>5</v>
      </c>
      <c r="G32" s="70">
        <v>0</v>
      </c>
      <c r="H32" s="69">
        <f t="shared" si="6"/>
        <v>5</v>
      </c>
      <c r="I32" s="70">
        <v>0</v>
      </c>
      <c r="J32" s="69">
        <f t="shared" si="2"/>
        <v>5</v>
      </c>
      <c r="K32" s="84">
        <v>0</v>
      </c>
      <c r="L32" s="84"/>
      <c r="M32" s="83">
        <f t="shared" si="5"/>
        <v>0</v>
      </c>
      <c r="N32" s="84">
        <v>0</v>
      </c>
    </row>
    <row r="33" spans="2:14">
      <c r="B33" s="73"/>
      <c r="C33" s="73"/>
      <c r="D33" s="82"/>
      <c r="E33" s="75">
        <v>4</v>
      </c>
      <c r="F33" s="70">
        <v>1</v>
      </c>
      <c r="G33" s="70">
        <v>0</v>
      </c>
      <c r="H33" s="69">
        <f t="shared" si="6"/>
        <v>1</v>
      </c>
      <c r="I33" s="70">
        <v>0</v>
      </c>
      <c r="J33" s="69">
        <f t="shared" si="2"/>
        <v>1</v>
      </c>
      <c r="K33" s="84">
        <v>0</v>
      </c>
      <c r="L33" s="84">
        <v>1</v>
      </c>
      <c r="M33" s="83">
        <f t="shared" si="5"/>
        <v>1</v>
      </c>
      <c r="N33" s="84">
        <v>1</v>
      </c>
    </row>
    <row r="34" spans="2:14">
      <c r="B34" s="73"/>
      <c r="C34" s="73" t="s">
        <v>1</v>
      </c>
      <c r="D34" s="82"/>
      <c r="E34" s="75">
        <v>3</v>
      </c>
      <c r="F34" s="70">
        <v>0</v>
      </c>
      <c r="G34" s="70">
        <v>0</v>
      </c>
      <c r="H34" s="69">
        <f t="shared" si="6"/>
        <v>0</v>
      </c>
      <c r="I34" s="70">
        <v>0</v>
      </c>
      <c r="J34" s="69">
        <f t="shared" si="2"/>
        <v>0</v>
      </c>
      <c r="K34" s="84">
        <v>0</v>
      </c>
      <c r="L34" s="84"/>
      <c r="M34" s="83">
        <f t="shared" si="5"/>
        <v>0</v>
      </c>
      <c r="N34" s="84">
        <v>0</v>
      </c>
    </row>
    <row r="35" spans="2:14">
      <c r="B35" s="73"/>
      <c r="C35" s="73"/>
      <c r="D35" s="82"/>
      <c r="E35" s="75">
        <v>2</v>
      </c>
      <c r="F35" s="70">
        <v>0</v>
      </c>
      <c r="G35" s="70">
        <v>11</v>
      </c>
      <c r="H35" s="69">
        <f t="shared" si="6"/>
        <v>11</v>
      </c>
      <c r="I35" s="70">
        <v>0</v>
      </c>
      <c r="J35" s="69">
        <f t="shared" si="2"/>
        <v>11</v>
      </c>
      <c r="K35" s="84">
        <v>0</v>
      </c>
      <c r="L35" s="84"/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27</v>
      </c>
      <c r="H36" s="69">
        <f t="shared" si="6"/>
        <v>27</v>
      </c>
      <c r="I36" s="70">
        <v>20</v>
      </c>
      <c r="J36" s="69">
        <f>H36+I36</f>
        <v>47</v>
      </c>
      <c r="K36" s="84">
        <v>0</v>
      </c>
      <c r="L36" s="84"/>
      <c r="M36" s="83">
        <f t="shared" si="5"/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8"/>
      <c r="F37" s="81">
        <f t="shared" ref="F37:N37" si="7">SUM(F24:F36)</f>
        <v>295</v>
      </c>
      <c r="G37" s="69">
        <f t="shared" si="7"/>
        <v>38</v>
      </c>
      <c r="H37" s="85">
        <f t="shared" si="7"/>
        <v>333</v>
      </c>
      <c r="I37" s="86">
        <f t="shared" si="7"/>
        <v>20</v>
      </c>
      <c r="J37" s="80">
        <f t="shared" si="7"/>
        <v>353</v>
      </c>
      <c r="K37" s="81">
        <f t="shared" si="7"/>
        <v>89</v>
      </c>
      <c r="L37" s="69">
        <f t="shared" si="7"/>
        <v>12</v>
      </c>
      <c r="M37" s="80">
        <f t="shared" si="7"/>
        <v>101</v>
      </c>
      <c r="N37" s="81">
        <f t="shared" si="7"/>
        <v>14</v>
      </c>
    </row>
    <row r="38" spans="2:14">
      <c r="B38" s="79"/>
      <c r="C38" s="79"/>
      <c r="D38" s="87"/>
      <c r="E38" s="75">
        <v>13</v>
      </c>
      <c r="F38" s="70">
        <v>2</v>
      </c>
      <c r="G38" s="70">
        <v>0</v>
      </c>
      <c r="H38" s="69">
        <f t="shared" si="6"/>
        <v>2</v>
      </c>
      <c r="I38" s="70">
        <v>0</v>
      </c>
      <c r="J38" s="69">
        <f t="shared" si="2"/>
        <v>2</v>
      </c>
      <c r="K38" s="84">
        <v>0</v>
      </c>
      <c r="L38" s="84"/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/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/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/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/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/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/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/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/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/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/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/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9">
        <f t="shared" si="6"/>
        <v>0</v>
      </c>
      <c r="I50" s="70">
        <v>0</v>
      </c>
      <c r="J50" s="99">
        <f t="shared" si="2"/>
        <v>0</v>
      </c>
      <c r="K50" s="84">
        <v>0</v>
      </c>
      <c r="L50" s="84"/>
      <c r="M50" s="100">
        <f t="shared" si="8"/>
        <v>0</v>
      </c>
      <c r="N50" s="84">
        <v>0</v>
      </c>
    </row>
    <row r="51" spans="2:14" ht="15" customHeight="1">
      <c r="B51" s="268" t="s">
        <v>20</v>
      </c>
      <c r="C51" s="268"/>
      <c r="D51" s="268"/>
      <c r="E51" s="268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0</v>
      </c>
      <c r="J51" s="69">
        <f t="shared" si="9"/>
        <v>2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66" t="s">
        <v>36</v>
      </c>
      <c r="C53" s="266"/>
      <c r="D53" s="266"/>
      <c r="E53" s="266"/>
      <c r="F53" s="90">
        <f>+F23+F37+F51+F52</f>
        <v>476</v>
      </c>
      <c r="G53" s="90">
        <f t="shared" ref="G53:J53" si="10">+G23+G37+G51+G52</f>
        <v>58</v>
      </c>
      <c r="H53" s="90">
        <f t="shared" si="10"/>
        <v>534</v>
      </c>
      <c r="I53" s="90">
        <f t="shared" si="10"/>
        <v>24</v>
      </c>
      <c r="J53" s="90">
        <f t="shared" si="10"/>
        <v>558</v>
      </c>
      <c r="K53" s="90">
        <f>+K23+K37+K51+K52</f>
        <v>142</v>
      </c>
      <c r="L53" s="90">
        <f t="shared" ref="L53:N53" si="11">+L23+L37+L51+L52</f>
        <v>17</v>
      </c>
      <c r="M53" s="90">
        <f t="shared" si="11"/>
        <v>159</v>
      </c>
      <c r="N53" s="90">
        <f t="shared" si="11"/>
        <v>20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3" t="s">
        <v>16</v>
      </c>
      <c r="G9" s="93" t="s">
        <v>17</v>
      </c>
      <c r="H9" s="93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70">
        <v>751</v>
      </c>
      <c r="G10" s="70">
        <v>0</v>
      </c>
      <c r="H10" s="69">
        <f>F10+G10</f>
        <v>751</v>
      </c>
      <c r="I10" s="70">
        <v>0</v>
      </c>
      <c r="J10" s="69">
        <f>H10+I10</f>
        <v>751</v>
      </c>
      <c r="K10" s="84">
        <v>768</v>
      </c>
      <c r="L10" s="84">
        <v>192</v>
      </c>
      <c r="M10" s="72">
        <f t="shared" ref="M10:M12" si="0">K10+L10</f>
        <v>960</v>
      </c>
      <c r="N10" s="84">
        <v>302</v>
      </c>
    </row>
    <row r="11" spans="2:14">
      <c r="B11" s="73" t="s">
        <v>1</v>
      </c>
      <c r="C11" s="74" t="s">
        <v>0</v>
      </c>
      <c r="D11" s="66"/>
      <c r="E11" s="94">
        <v>12</v>
      </c>
      <c r="F11" s="70">
        <v>65</v>
      </c>
      <c r="G11" s="70">
        <v>0</v>
      </c>
      <c r="H11" s="69">
        <f t="shared" ref="H11:H22" si="1">F11+G11</f>
        <v>65</v>
      </c>
      <c r="I11" s="70">
        <v>0</v>
      </c>
      <c r="J11" s="69">
        <f t="shared" ref="J11:J22" si="2">H11+I11</f>
        <v>65</v>
      </c>
      <c r="K11" s="84">
        <v>3</v>
      </c>
      <c r="L11" s="84">
        <v>0</v>
      </c>
      <c r="M11" s="72">
        <f t="shared" si="0"/>
        <v>3</v>
      </c>
      <c r="N11" s="84">
        <v>3</v>
      </c>
    </row>
    <row r="12" spans="2:14">
      <c r="B12" s="73" t="s">
        <v>2</v>
      </c>
      <c r="C12" s="76"/>
      <c r="D12" s="77" t="s">
        <v>6</v>
      </c>
      <c r="E12" s="94">
        <v>11</v>
      </c>
      <c r="F12" s="70">
        <v>126</v>
      </c>
      <c r="G12" s="70">
        <v>0</v>
      </c>
      <c r="H12" s="69">
        <f t="shared" si="1"/>
        <v>126</v>
      </c>
      <c r="I12" s="70">
        <v>0</v>
      </c>
      <c r="J12" s="69">
        <f t="shared" si="2"/>
        <v>126</v>
      </c>
      <c r="K12" s="84">
        <v>9</v>
      </c>
      <c r="L12" s="84">
        <v>1</v>
      </c>
      <c r="M12" s="72">
        <f t="shared" si="0"/>
        <v>10</v>
      </c>
      <c r="N12" s="84">
        <v>1</v>
      </c>
    </row>
    <row r="13" spans="2:14">
      <c r="B13" s="73" t="s">
        <v>1</v>
      </c>
      <c r="C13" s="74"/>
      <c r="D13" s="77" t="s">
        <v>10</v>
      </c>
      <c r="E13" s="94">
        <v>10</v>
      </c>
      <c r="F13" s="70">
        <v>81</v>
      </c>
      <c r="G13" s="70">
        <v>0</v>
      </c>
      <c r="H13" s="69">
        <f t="shared" si="1"/>
        <v>81</v>
      </c>
      <c r="I13" s="70">
        <v>0</v>
      </c>
      <c r="J13" s="69">
        <f t="shared" si="2"/>
        <v>81</v>
      </c>
      <c r="K13" s="84">
        <v>5</v>
      </c>
      <c r="L13" s="84">
        <v>0</v>
      </c>
      <c r="M13" s="72">
        <f>K13+L13</f>
        <v>5</v>
      </c>
      <c r="N13" s="84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70">
        <v>99</v>
      </c>
      <c r="G14" s="70">
        <v>0</v>
      </c>
      <c r="H14" s="69">
        <f t="shared" si="1"/>
        <v>99</v>
      </c>
      <c r="I14" s="70">
        <v>0</v>
      </c>
      <c r="J14" s="69">
        <f t="shared" si="2"/>
        <v>99</v>
      </c>
      <c r="K14" s="84">
        <v>2</v>
      </c>
      <c r="L14" s="84">
        <v>1</v>
      </c>
      <c r="M14" s="72">
        <f t="shared" ref="M14:M22" si="3">K14+L14</f>
        <v>3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70">
        <v>51</v>
      </c>
      <c r="G15" s="70">
        <v>0</v>
      </c>
      <c r="H15" s="69">
        <f t="shared" si="1"/>
        <v>51</v>
      </c>
      <c r="I15" s="70">
        <v>0</v>
      </c>
      <c r="J15" s="69">
        <f t="shared" si="2"/>
        <v>51</v>
      </c>
      <c r="K15" s="84">
        <v>2</v>
      </c>
      <c r="L15" s="84">
        <v>0</v>
      </c>
      <c r="M15" s="72">
        <f t="shared" si="3"/>
        <v>2</v>
      </c>
      <c r="N15" s="84">
        <v>2</v>
      </c>
    </row>
    <row r="16" spans="2:14">
      <c r="B16" s="73" t="s">
        <v>6</v>
      </c>
      <c r="C16" s="74"/>
      <c r="D16" s="77" t="s">
        <v>12</v>
      </c>
      <c r="E16" s="94">
        <v>7</v>
      </c>
      <c r="F16" s="70">
        <v>49</v>
      </c>
      <c r="G16" s="70">
        <v>0</v>
      </c>
      <c r="H16" s="69">
        <f t="shared" si="1"/>
        <v>49</v>
      </c>
      <c r="I16" s="70">
        <v>0</v>
      </c>
      <c r="J16" s="69">
        <f t="shared" si="2"/>
        <v>49</v>
      </c>
      <c r="K16" s="84">
        <v>1</v>
      </c>
      <c r="L16" s="84">
        <v>1</v>
      </c>
      <c r="M16" s="72">
        <f t="shared" si="3"/>
        <v>2</v>
      </c>
      <c r="N16" s="84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70">
        <v>19</v>
      </c>
      <c r="G17" s="70">
        <v>0</v>
      </c>
      <c r="H17" s="69">
        <f t="shared" si="1"/>
        <v>19</v>
      </c>
      <c r="I17" s="70">
        <v>0</v>
      </c>
      <c r="J17" s="69">
        <f t="shared" si="2"/>
        <v>19</v>
      </c>
      <c r="K17" s="84">
        <v>3</v>
      </c>
      <c r="L17" s="84">
        <v>4</v>
      </c>
      <c r="M17" s="72">
        <f t="shared" si="3"/>
        <v>7</v>
      </c>
      <c r="N17" s="84">
        <v>5</v>
      </c>
    </row>
    <row r="18" spans="2:14">
      <c r="B18" s="73" t="s">
        <v>1</v>
      </c>
      <c r="C18" s="74"/>
      <c r="D18" s="77" t="s">
        <v>9</v>
      </c>
      <c r="E18" s="94">
        <v>5</v>
      </c>
      <c r="F18" s="70">
        <v>13</v>
      </c>
      <c r="G18" s="70">
        <v>0</v>
      </c>
      <c r="H18" s="69">
        <f t="shared" si="1"/>
        <v>13</v>
      </c>
      <c r="I18" s="70">
        <v>0</v>
      </c>
      <c r="J18" s="69">
        <f t="shared" si="2"/>
        <v>13</v>
      </c>
      <c r="K18" s="84">
        <v>0</v>
      </c>
      <c r="L18" s="84">
        <v>1</v>
      </c>
      <c r="M18" s="72">
        <f t="shared" si="3"/>
        <v>1</v>
      </c>
      <c r="N18" s="84">
        <v>0</v>
      </c>
    </row>
    <row r="19" spans="2:14">
      <c r="B19" s="73"/>
      <c r="C19" s="74"/>
      <c r="D19" s="77" t="s">
        <v>12</v>
      </c>
      <c r="E19" s="94">
        <v>4</v>
      </c>
      <c r="F19" s="70">
        <v>9</v>
      </c>
      <c r="G19" s="70">
        <v>0</v>
      </c>
      <c r="H19" s="69">
        <f t="shared" si="1"/>
        <v>9</v>
      </c>
      <c r="I19" s="70">
        <v>0</v>
      </c>
      <c r="J19" s="69">
        <f t="shared" si="2"/>
        <v>9</v>
      </c>
      <c r="K19" s="84">
        <v>0</v>
      </c>
      <c r="L19" s="84">
        <v>0</v>
      </c>
      <c r="M19" s="72">
        <f t="shared" si="3"/>
        <v>0</v>
      </c>
      <c r="N19" s="84">
        <v>0</v>
      </c>
    </row>
    <row r="20" spans="2:14">
      <c r="B20" s="73"/>
      <c r="C20" s="74" t="s">
        <v>1</v>
      </c>
      <c r="D20" s="66"/>
      <c r="E20" s="94">
        <v>3</v>
      </c>
      <c r="F20" s="70">
        <v>0</v>
      </c>
      <c r="G20" s="70">
        <v>4</v>
      </c>
      <c r="H20" s="69">
        <f t="shared" si="1"/>
        <v>4</v>
      </c>
      <c r="I20" s="70">
        <v>0</v>
      </c>
      <c r="J20" s="69">
        <f t="shared" si="2"/>
        <v>4</v>
      </c>
      <c r="K20" s="84">
        <v>0</v>
      </c>
      <c r="L20" s="84">
        <v>1</v>
      </c>
      <c r="M20" s="72">
        <f t="shared" si="3"/>
        <v>1</v>
      </c>
      <c r="N20" s="84">
        <v>0</v>
      </c>
    </row>
    <row r="21" spans="2:14">
      <c r="B21" s="73"/>
      <c r="C21" s="74"/>
      <c r="D21" s="66"/>
      <c r="E21" s="94">
        <v>2</v>
      </c>
      <c r="F21" s="70">
        <v>0</v>
      </c>
      <c r="G21" s="70">
        <v>26</v>
      </c>
      <c r="H21" s="69">
        <f t="shared" si="1"/>
        <v>26</v>
      </c>
      <c r="I21" s="70">
        <v>0</v>
      </c>
      <c r="J21" s="69">
        <f t="shared" si="2"/>
        <v>26</v>
      </c>
      <c r="K21" s="84">
        <v>0</v>
      </c>
      <c r="L21" s="84">
        <v>0</v>
      </c>
      <c r="M21" s="72">
        <f t="shared" si="3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>
        <v>27</v>
      </c>
      <c r="H22" s="69">
        <f t="shared" si="1"/>
        <v>27</v>
      </c>
      <c r="I22" s="97">
        <v>115</v>
      </c>
      <c r="J22" s="69">
        <f t="shared" si="2"/>
        <v>142</v>
      </c>
      <c r="K22" s="84">
        <v>1</v>
      </c>
      <c r="L22" s="84">
        <v>0</v>
      </c>
      <c r="M22" s="72">
        <f t="shared" si="3"/>
        <v>1</v>
      </c>
      <c r="N22" s="84">
        <v>0</v>
      </c>
    </row>
    <row r="23" spans="2:14" ht="15" customHeight="1">
      <c r="B23" s="247" t="s">
        <v>18</v>
      </c>
      <c r="C23" s="248"/>
      <c r="D23" s="248"/>
      <c r="E23" s="249"/>
      <c r="F23" s="69">
        <f>SUM(F10:F22)</f>
        <v>1263</v>
      </c>
      <c r="G23" s="69">
        <f>SUM(G10:G22)</f>
        <v>57</v>
      </c>
      <c r="H23" s="80">
        <f>SUM(H10:H22)</f>
        <v>1320</v>
      </c>
      <c r="I23" s="69">
        <f t="shared" ref="I23:N23" si="4">SUM(I10:I22)</f>
        <v>115</v>
      </c>
      <c r="J23" s="80">
        <f>SUM(J10:J22)</f>
        <v>1435</v>
      </c>
      <c r="K23" s="81">
        <f>SUM(K10:K22)</f>
        <v>794</v>
      </c>
      <c r="L23" s="81">
        <f>SUM(L10:L22)</f>
        <v>201</v>
      </c>
      <c r="M23" s="69">
        <f t="shared" si="4"/>
        <v>995</v>
      </c>
      <c r="N23" s="69">
        <f t="shared" si="4"/>
        <v>314</v>
      </c>
    </row>
    <row r="24" spans="2:14">
      <c r="B24" s="73"/>
      <c r="C24" s="73"/>
      <c r="D24" s="82"/>
      <c r="E24" s="78">
        <v>13</v>
      </c>
      <c r="F24" s="70">
        <v>1440</v>
      </c>
      <c r="G24" s="70">
        <v>0</v>
      </c>
      <c r="H24" s="69">
        <f>F24+G24</f>
        <v>1440</v>
      </c>
      <c r="I24" s="70">
        <v>0</v>
      </c>
      <c r="J24" s="69">
        <f t="shared" ref="J24:J50" si="5">H24+I24</f>
        <v>1440</v>
      </c>
      <c r="K24" s="84">
        <v>1147</v>
      </c>
      <c r="L24" s="84">
        <v>261</v>
      </c>
      <c r="M24" s="83">
        <f t="shared" ref="M24:M36" si="6">K24+L24</f>
        <v>1408</v>
      </c>
      <c r="N24" s="84">
        <v>222</v>
      </c>
    </row>
    <row r="25" spans="2:14">
      <c r="B25" s="73"/>
      <c r="C25" s="73" t="s">
        <v>0</v>
      </c>
      <c r="D25" s="82"/>
      <c r="E25" s="94">
        <v>12</v>
      </c>
      <c r="F25" s="70">
        <v>101</v>
      </c>
      <c r="G25" s="70">
        <v>0</v>
      </c>
      <c r="H25" s="69">
        <f t="shared" ref="H25:H50" si="7">F25+G25</f>
        <v>101</v>
      </c>
      <c r="I25" s="70">
        <v>0</v>
      </c>
      <c r="J25" s="69">
        <f t="shared" si="5"/>
        <v>101</v>
      </c>
      <c r="K25" s="84">
        <v>4</v>
      </c>
      <c r="L25" s="84">
        <v>3</v>
      </c>
      <c r="M25" s="83">
        <f t="shared" si="6"/>
        <v>7</v>
      </c>
      <c r="N25" s="84">
        <v>0</v>
      </c>
    </row>
    <row r="26" spans="2:14">
      <c r="B26" s="73" t="s">
        <v>7</v>
      </c>
      <c r="C26" s="78"/>
      <c r="D26" s="82"/>
      <c r="E26" s="94">
        <v>11</v>
      </c>
      <c r="F26" s="70">
        <v>113</v>
      </c>
      <c r="G26" s="70">
        <v>0</v>
      </c>
      <c r="H26" s="69">
        <f t="shared" si="7"/>
        <v>113</v>
      </c>
      <c r="I26" s="70">
        <v>0</v>
      </c>
      <c r="J26" s="69">
        <f t="shared" si="5"/>
        <v>113</v>
      </c>
      <c r="K26" s="84">
        <v>4</v>
      </c>
      <c r="L26" s="84">
        <v>1</v>
      </c>
      <c r="M26" s="83">
        <f t="shared" si="6"/>
        <v>5</v>
      </c>
      <c r="N26" s="84">
        <v>1</v>
      </c>
    </row>
    <row r="27" spans="2:14">
      <c r="B27" s="73" t="s">
        <v>8</v>
      </c>
      <c r="C27" s="73"/>
      <c r="D27" s="82" t="s">
        <v>26</v>
      </c>
      <c r="E27" s="94">
        <v>10</v>
      </c>
      <c r="F27" s="70">
        <v>119</v>
      </c>
      <c r="G27" s="70">
        <v>0</v>
      </c>
      <c r="H27" s="69">
        <f t="shared" si="7"/>
        <v>119</v>
      </c>
      <c r="I27" s="70">
        <v>0</v>
      </c>
      <c r="J27" s="69">
        <f t="shared" si="5"/>
        <v>119</v>
      </c>
      <c r="K27" s="84">
        <v>0</v>
      </c>
      <c r="L27" s="84">
        <v>1</v>
      </c>
      <c r="M27" s="83">
        <f t="shared" si="6"/>
        <v>1</v>
      </c>
      <c r="N27" s="84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70">
        <v>94</v>
      </c>
      <c r="G28" s="70">
        <v>0</v>
      </c>
      <c r="H28" s="69">
        <f t="shared" si="7"/>
        <v>94</v>
      </c>
      <c r="I28" s="70">
        <v>0</v>
      </c>
      <c r="J28" s="69">
        <f t="shared" si="5"/>
        <v>94</v>
      </c>
      <c r="K28" s="84">
        <v>0</v>
      </c>
      <c r="L28" s="84">
        <v>0</v>
      </c>
      <c r="M28" s="83">
        <f t="shared" si="6"/>
        <v>0</v>
      </c>
      <c r="N28" s="84">
        <v>1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70">
        <v>94</v>
      </c>
      <c r="G29" s="70">
        <v>0</v>
      </c>
      <c r="H29" s="69">
        <f t="shared" si="7"/>
        <v>94</v>
      </c>
      <c r="I29" s="70">
        <v>0</v>
      </c>
      <c r="J29" s="69">
        <f t="shared" si="5"/>
        <v>94</v>
      </c>
      <c r="K29" s="84">
        <v>0</v>
      </c>
      <c r="L29" s="84">
        <v>2</v>
      </c>
      <c r="M29" s="83">
        <f t="shared" si="6"/>
        <v>2</v>
      </c>
      <c r="N29" s="84">
        <v>0</v>
      </c>
    </row>
    <row r="30" spans="2:14">
      <c r="B30" s="73" t="s">
        <v>4</v>
      </c>
      <c r="C30" s="73"/>
      <c r="D30" s="82" t="s">
        <v>4</v>
      </c>
      <c r="E30" s="94">
        <v>7</v>
      </c>
      <c r="F30" s="70">
        <v>129</v>
      </c>
      <c r="G30" s="70">
        <v>0</v>
      </c>
      <c r="H30" s="69">
        <f t="shared" si="7"/>
        <v>129</v>
      </c>
      <c r="I30" s="70">
        <v>0</v>
      </c>
      <c r="J30" s="69">
        <f t="shared" si="5"/>
        <v>129</v>
      </c>
      <c r="K30" s="84">
        <v>1</v>
      </c>
      <c r="L30" s="84">
        <v>0</v>
      </c>
      <c r="M30" s="83">
        <f t="shared" si="6"/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94">
        <v>6</v>
      </c>
      <c r="F31" s="70">
        <v>56</v>
      </c>
      <c r="G31" s="70">
        <v>0</v>
      </c>
      <c r="H31" s="69">
        <f t="shared" si="7"/>
        <v>56</v>
      </c>
      <c r="I31" s="70">
        <v>0</v>
      </c>
      <c r="J31" s="69">
        <f t="shared" si="5"/>
        <v>56</v>
      </c>
      <c r="K31" s="84">
        <v>1</v>
      </c>
      <c r="L31" s="84">
        <v>2</v>
      </c>
      <c r="M31" s="83">
        <f t="shared" si="6"/>
        <v>3</v>
      </c>
      <c r="N31" s="84">
        <v>6</v>
      </c>
    </row>
    <row r="32" spans="2:14">
      <c r="B32" s="73" t="s">
        <v>9</v>
      </c>
      <c r="C32" s="79"/>
      <c r="D32" s="82"/>
      <c r="E32" s="94">
        <v>5</v>
      </c>
      <c r="F32" s="70">
        <v>36</v>
      </c>
      <c r="G32" s="70">
        <v>0</v>
      </c>
      <c r="H32" s="69">
        <f t="shared" si="7"/>
        <v>36</v>
      </c>
      <c r="I32" s="70">
        <v>0</v>
      </c>
      <c r="J32" s="69">
        <f t="shared" si="5"/>
        <v>36</v>
      </c>
      <c r="K32" s="84">
        <v>0</v>
      </c>
      <c r="L32" s="84">
        <v>0</v>
      </c>
      <c r="M32" s="83">
        <f t="shared" si="6"/>
        <v>0</v>
      </c>
      <c r="N32" s="84">
        <v>2</v>
      </c>
    </row>
    <row r="33" spans="2:14">
      <c r="B33" s="73"/>
      <c r="C33" s="73"/>
      <c r="D33" s="82"/>
      <c r="E33" s="94">
        <v>4</v>
      </c>
      <c r="F33" s="70">
        <v>16</v>
      </c>
      <c r="G33" s="70">
        <v>0</v>
      </c>
      <c r="H33" s="69">
        <f t="shared" si="7"/>
        <v>16</v>
      </c>
      <c r="I33" s="70">
        <v>0</v>
      </c>
      <c r="J33" s="69">
        <f t="shared" si="5"/>
        <v>16</v>
      </c>
      <c r="K33" s="84">
        <v>0</v>
      </c>
      <c r="L33" s="84">
        <v>0</v>
      </c>
      <c r="M33" s="83">
        <f t="shared" si="6"/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70">
        <v>0</v>
      </c>
      <c r="G34" s="70">
        <v>4</v>
      </c>
      <c r="H34" s="69">
        <f t="shared" si="7"/>
        <v>4</v>
      </c>
      <c r="I34" s="70">
        <v>0</v>
      </c>
      <c r="J34" s="69">
        <f t="shared" si="5"/>
        <v>4</v>
      </c>
      <c r="K34" s="84">
        <v>2</v>
      </c>
      <c r="L34" s="84">
        <v>0</v>
      </c>
      <c r="M34" s="83">
        <f t="shared" si="6"/>
        <v>2</v>
      </c>
      <c r="N34" s="84">
        <v>1</v>
      </c>
    </row>
    <row r="35" spans="2:14">
      <c r="B35" s="73"/>
      <c r="C35" s="73"/>
      <c r="D35" s="82"/>
      <c r="E35" s="94">
        <v>2</v>
      </c>
      <c r="F35" s="70">
        <v>0</v>
      </c>
      <c r="G35" s="70">
        <v>23</v>
      </c>
      <c r="H35" s="69">
        <f t="shared" si="7"/>
        <v>23</v>
      </c>
      <c r="I35" s="70">
        <v>0</v>
      </c>
      <c r="J35" s="69">
        <f t="shared" si="5"/>
        <v>23</v>
      </c>
      <c r="K35" s="84">
        <v>1</v>
      </c>
      <c r="L35" s="84">
        <v>0</v>
      </c>
      <c r="M35" s="83">
        <f t="shared" si="6"/>
        <v>1</v>
      </c>
      <c r="N35" s="84">
        <v>0</v>
      </c>
    </row>
    <row r="36" spans="2:14">
      <c r="B36" s="78"/>
      <c r="C36" s="78"/>
      <c r="D36" s="82"/>
      <c r="E36" s="79">
        <v>1</v>
      </c>
      <c r="F36" s="70">
        <v>0</v>
      </c>
      <c r="G36" s="70">
        <v>36</v>
      </c>
      <c r="H36" s="69">
        <f t="shared" si="7"/>
        <v>36</v>
      </c>
      <c r="I36" s="98">
        <v>398</v>
      </c>
      <c r="J36" s="69">
        <f>H36+I36</f>
        <v>434</v>
      </c>
      <c r="K36" s="84">
        <v>0</v>
      </c>
      <c r="L36" s="84">
        <v>0</v>
      </c>
      <c r="M36" s="83">
        <f t="shared" si="6"/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9"/>
      <c r="F37" s="81">
        <f t="shared" ref="F37:N37" si="8">SUM(F24:F36)</f>
        <v>2198</v>
      </c>
      <c r="G37" s="69">
        <f t="shared" si="8"/>
        <v>63</v>
      </c>
      <c r="H37" s="85">
        <f t="shared" si="8"/>
        <v>2261</v>
      </c>
      <c r="I37" s="86">
        <f t="shared" si="8"/>
        <v>398</v>
      </c>
      <c r="J37" s="80">
        <f t="shared" si="8"/>
        <v>2659</v>
      </c>
      <c r="K37" s="81">
        <f t="shared" si="8"/>
        <v>1160</v>
      </c>
      <c r="L37" s="69">
        <f t="shared" si="8"/>
        <v>270</v>
      </c>
      <c r="M37" s="80">
        <f t="shared" si="8"/>
        <v>1430</v>
      </c>
      <c r="N37" s="81">
        <f t="shared" si="8"/>
        <v>234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si="7"/>
        <v>0</v>
      </c>
      <c r="I38" s="70">
        <v>0</v>
      </c>
      <c r="J38" s="69">
        <f t="shared" si="5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f t="shared" si="7"/>
        <v>0</v>
      </c>
      <c r="I39" s="70">
        <v>0</v>
      </c>
      <c r="J39" s="69">
        <f t="shared" si="5"/>
        <v>0</v>
      </c>
      <c r="K39" s="84">
        <v>0</v>
      </c>
      <c r="L39" s="84">
        <v>0</v>
      </c>
      <c r="M39" s="83">
        <f t="shared" ref="M39:M50" si="9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f t="shared" si="7"/>
        <v>0</v>
      </c>
      <c r="I40" s="70">
        <v>0</v>
      </c>
      <c r="J40" s="69">
        <f t="shared" si="5"/>
        <v>0</v>
      </c>
      <c r="K40" s="84">
        <v>0</v>
      </c>
      <c r="L40" s="84">
        <v>0</v>
      </c>
      <c r="M40" s="83">
        <f t="shared" si="9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f t="shared" si="7"/>
        <v>0</v>
      </c>
      <c r="I41" s="70">
        <v>0</v>
      </c>
      <c r="J41" s="69">
        <f t="shared" si="5"/>
        <v>0</v>
      </c>
      <c r="K41" s="84">
        <v>0</v>
      </c>
      <c r="L41" s="84">
        <v>0</v>
      </c>
      <c r="M41" s="83">
        <f t="shared" si="9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f t="shared" si="7"/>
        <v>0</v>
      </c>
      <c r="I42" s="70">
        <v>0</v>
      </c>
      <c r="J42" s="69">
        <f t="shared" si="5"/>
        <v>0</v>
      </c>
      <c r="K42" s="84">
        <v>0</v>
      </c>
      <c r="L42" s="84">
        <v>0</v>
      </c>
      <c r="M42" s="83">
        <f t="shared" si="9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f t="shared" si="7"/>
        <v>0</v>
      </c>
      <c r="I43" s="70">
        <v>0</v>
      </c>
      <c r="J43" s="69">
        <f t="shared" si="5"/>
        <v>0</v>
      </c>
      <c r="K43" s="84">
        <v>0</v>
      </c>
      <c r="L43" s="84">
        <v>0</v>
      </c>
      <c r="M43" s="83">
        <f t="shared" si="9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f t="shared" si="7"/>
        <v>0</v>
      </c>
      <c r="I44" s="70">
        <v>0</v>
      </c>
      <c r="J44" s="69">
        <f t="shared" si="5"/>
        <v>0</v>
      </c>
      <c r="K44" s="84">
        <v>0</v>
      </c>
      <c r="L44" s="84">
        <v>0</v>
      </c>
      <c r="M44" s="83">
        <f t="shared" si="9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f t="shared" si="7"/>
        <v>0</v>
      </c>
      <c r="I45" s="70">
        <v>0</v>
      </c>
      <c r="J45" s="69">
        <f t="shared" si="5"/>
        <v>0</v>
      </c>
      <c r="K45" s="84">
        <v>0</v>
      </c>
      <c r="L45" s="84">
        <v>0</v>
      </c>
      <c r="M45" s="83">
        <f t="shared" si="9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f t="shared" si="7"/>
        <v>0</v>
      </c>
      <c r="I46" s="70">
        <v>0</v>
      </c>
      <c r="J46" s="69">
        <f t="shared" si="5"/>
        <v>0</v>
      </c>
      <c r="K46" s="84">
        <v>0</v>
      </c>
      <c r="L46" s="84">
        <v>0</v>
      </c>
      <c r="M46" s="83">
        <f t="shared" si="9"/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f t="shared" si="7"/>
        <v>0</v>
      </c>
      <c r="I47" s="70">
        <v>0</v>
      </c>
      <c r="J47" s="69">
        <f t="shared" si="5"/>
        <v>0</v>
      </c>
      <c r="K47" s="84">
        <v>0</v>
      </c>
      <c r="L47" s="84">
        <v>0</v>
      </c>
      <c r="M47" s="83">
        <f t="shared" si="9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f t="shared" si="7"/>
        <v>0</v>
      </c>
      <c r="I48" s="70">
        <v>0</v>
      </c>
      <c r="J48" s="69">
        <f t="shared" si="5"/>
        <v>0</v>
      </c>
      <c r="K48" s="84">
        <v>0</v>
      </c>
      <c r="L48" s="84">
        <v>0</v>
      </c>
      <c r="M48" s="83">
        <f t="shared" si="9"/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f t="shared" si="7"/>
        <v>0</v>
      </c>
      <c r="I49" s="70">
        <v>0</v>
      </c>
      <c r="J49" s="69">
        <f t="shared" si="5"/>
        <v>0</v>
      </c>
      <c r="K49" s="84">
        <v>0</v>
      </c>
      <c r="L49" s="84">
        <v>0</v>
      </c>
      <c r="M49" s="83">
        <f t="shared" si="9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9">
        <f t="shared" si="7"/>
        <v>0</v>
      </c>
      <c r="I50" s="70">
        <v>0</v>
      </c>
      <c r="J50" s="99">
        <f t="shared" si="5"/>
        <v>0</v>
      </c>
      <c r="K50" s="84">
        <v>0</v>
      </c>
      <c r="L50" s="84">
        <v>0</v>
      </c>
      <c r="M50" s="100">
        <f t="shared" si="9"/>
        <v>0</v>
      </c>
      <c r="N50" s="84">
        <v>0</v>
      </c>
    </row>
    <row r="51" spans="2:14" ht="15" customHeight="1">
      <c r="B51" s="247" t="s">
        <v>20</v>
      </c>
      <c r="C51" s="248"/>
      <c r="D51" s="248"/>
      <c r="E51" s="249"/>
      <c r="F51" s="69">
        <f t="shared" ref="F51:N51" si="10">SUM(F38:F50)</f>
        <v>0</v>
      </c>
      <c r="G51" s="69">
        <f t="shared" si="10"/>
        <v>0</v>
      </c>
      <c r="H51" s="69">
        <f t="shared" si="10"/>
        <v>0</v>
      </c>
      <c r="I51" s="69">
        <f t="shared" si="10"/>
        <v>0</v>
      </c>
      <c r="J51" s="69">
        <f t="shared" si="10"/>
        <v>0</v>
      </c>
      <c r="K51" s="69">
        <f t="shared" si="10"/>
        <v>0</v>
      </c>
      <c r="L51" s="69">
        <f t="shared" si="10"/>
        <v>0</v>
      </c>
      <c r="M51" s="69">
        <f t="shared" si="10"/>
        <v>0</v>
      </c>
      <c r="N51" s="69">
        <f t="shared" si="10"/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>
        <v>5</v>
      </c>
      <c r="L52" s="70">
        <v>7</v>
      </c>
      <c r="M52" s="70"/>
      <c r="N52" s="70">
        <v>8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3461</v>
      </c>
      <c r="G53" s="90">
        <f t="shared" ref="G53:J53" si="11">+G23+G37+G51+G52</f>
        <v>120</v>
      </c>
      <c r="H53" s="90">
        <f t="shared" si="11"/>
        <v>3581</v>
      </c>
      <c r="I53" s="90">
        <f t="shared" si="11"/>
        <v>513</v>
      </c>
      <c r="J53" s="90">
        <f t="shared" si="11"/>
        <v>4094</v>
      </c>
      <c r="K53" s="90">
        <f>+K23+K37+K51+K52</f>
        <v>1959</v>
      </c>
      <c r="L53" s="90">
        <f t="shared" ref="L53:N53" si="12">+L23+L37+L51+L52</f>
        <v>478</v>
      </c>
      <c r="M53" s="90">
        <f t="shared" si="12"/>
        <v>2425</v>
      </c>
      <c r="N53" s="90">
        <f t="shared" si="12"/>
        <v>556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" name="dados a serem preenchidos pelos TRTs_1"/>
    <protectedRange sqref="I10:I22" name="dados a serem preenchidos pelos TRTs_1_2"/>
    <protectedRange sqref="K10:L22" name="dados a serem preenchidos pelos TRTs_1_3"/>
    <protectedRange sqref="N10:N22" name="dados a serem preenchidos pelos TRTs_1_4"/>
    <protectedRange sqref="F24:G36 I24:I36 K24:L36 N24:N36 F38:G50 I38:I50 K38:L50 N38:N50 F52:N52" name="dados a serem preenchidos pelos TRTs_1_5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1" t="s">
        <v>16</v>
      </c>
      <c r="G9" s="91" t="s">
        <v>17</v>
      </c>
      <c r="H9" s="91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70">
        <v>1108</v>
      </c>
      <c r="G10" s="70"/>
      <c r="H10" s="101">
        <f>F10+G10</f>
        <v>1108</v>
      </c>
      <c r="I10" s="70"/>
      <c r="J10" s="101">
        <f>H10+I10</f>
        <v>1108</v>
      </c>
      <c r="K10" s="84">
        <v>1008</v>
      </c>
      <c r="L10" s="102">
        <v>183</v>
      </c>
      <c r="M10" s="103">
        <f t="shared" ref="M10:M12" si="0">K10+L10</f>
        <v>1191</v>
      </c>
      <c r="N10" s="102">
        <v>203</v>
      </c>
    </row>
    <row r="11" spans="2:14">
      <c r="B11" s="73" t="s">
        <v>1</v>
      </c>
      <c r="C11" s="74" t="s">
        <v>0</v>
      </c>
      <c r="D11" s="66"/>
      <c r="E11" s="92">
        <v>12</v>
      </c>
      <c r="F11" s="70">
        <v>331</v>
      </c>
      <c r="G11" s="70"/>
      <c r="H11" s="101">
        <f t="shared" ref="H11:H19" si="1">F11+G11</f>
        <v>331</v>
      </c>
      <c r="I11" s="70"/>
      <c r="J11" s="101">
        <f t="shared" ref="J11:J50" si="2">H11+I11</f>
        <v>331</v>
      </c>
      <c r="K11" s="84">
        <v>9</v>
      </c>
      <c r="L11" s="102">
        <v>1</v>
      </c>
      <c r="M11" s="103">
        <f t="shared" si="0"/>
        <v>10</v>
      </c>
      <c r="N11" s="102">
        <v>1</v>
      </c>
    </row>
    <row r="12" spans="2:14">
      <c r="B12" s="73" t="s">
        <v>2</v>
      </c>
      <c r="C12" s="76"/>
      <c r="D12" s="77" t="s">
        <v>6</v>
      </c>
      <c r="E12" s="92">
        <v>11</v>
      </c>
      <c r="F12" s="70">
        <v>314</v>
      </c>
      <c r="G12" s="70"/>
      <c r="H12" s="101">
        <f t="shared" si="1"/>
        <v>314</v>
      </c>
      <c r="I12" s="70"/>
      <c r="J12" s="101">
        <f t="shared" si="2"/>
        <v>314</v>
      </c>
      <c r="K12" s="84">
        <v>5</v>
      </c>
      <c r="L12" s="102">
        <v>1</v>
      </c>
      <c r="M12" s="103">
        <f t="shared" si="0"/>
        <v>6</v>
      </c>
      <c r="N12" s="102">
        <v>2</v>
      </c>
    </row>
    <row r="13" spans="2:14">
      <c r="B13" s="73" t="s">
        <v>1</v>
      </c>
      <c r="C13" s="74"/>
      <c r="D13" s="77" t="s">
        <v>10</v>
      </c>
      <c r="E13" s="92">
        <v>10</v>
      </c>
      <c r="F13" s="70">
        <v>120</v>
      </c>
      <c r="G13" s="70"/>
      <c r="H13" s="101">
        <f t="shared" si="1"/>
        <v>120</v>
      </c>
      <c r="I13" s="70"/>
      <c r="J13" s="101">
        <f t="shared" si="2"/>
        <v>120</v>
      </c>
      <c r="K13" s="84">
        <v>10</v>
      </c>
      <c r="L13" s="102">
        <v>0</v>
      </c>
      <c r="M13" s="103">
        <f>K13+L13</f>
        <v>10</v>
      </c>
      <c r="N13" s="102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70">
        <v>154</v>
      </c>
      <c r="G14" s="70"/>
      <c r="H14" s="101">
        <f t="shared" si="1"/>
        <v>154</v>
      </c>
      <c r="I14" s="70"/>
      <c r="J14" s="101">
        <f t="shared" si="2"/>
        <v>154</v>
      </c>
      <c r="K14" s="84">
        <v>2</v>
      </c>
      <c r="L14" s="102">
        <v>1</v>
      </c>
      <c r="M14" s="103">
        <f t="shared" ref="M14:M22" si="3">K14+L14</f>
        <v>3</v>
      </c>
      <c r="N14" s="102">
        <v>2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70">
        <v>83</v>
      </c>
      <c r="G15" s="70"/>
      <c r="H15" s="101">
        <f t="shared" si="1"/>
        <v>83</v>
      </c>
      <c r="I15" s="70"/>
      <c r="J15" s="101">
        <f t="shared" si="2"/>
        <v>83</v>
      </c>
      <c r="K15" s="84">
        <v>2</v>
      </c>
      <c r="L15" s="102">
        <v>1</v>
      </c>
      <c r="M15" s="103">
        <f t="shared" si="3"/>
        <v>3</v>
      </c>
      <c r="N15" s="102">
        <v>1</v>
      </c>
    </row>
    <row r="16" spans="2:14">
      <c r="B16" s="73" t="s">
        <v>6</v>
      </c>
      <c r="C16" s="74"/>
      <c r="D16" s="77" t="s">
        <v>12</v>
      </c>
      <c r="E16" s="92">
        <v>7</v>
      </c>
      <c r="F16" s="70">
        <v>92</v>
      </c>
      <c r="G16" s="70"/>
      <c r="H16" s="101">
        <f t="shared" si="1"/>
        <v>92</v>
      </c>
      <c r="I16" s="70"/>
      <c r="J16" s="101">
        <f t="shared" si="2"/>
        <v>92</v>
      </c>
      <c r="K16" s="84">
        <v>5</v>
      </c>
      <c r="L16" s="102">
        <v>1</v>
      </c>
      <c r="M16" s="103">
        <f t="shared" si="3"/>
        <v>6</v>
      </c>
      <c r="N16" s="102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70">
        <v>53</v>
      </c>
      <c r="G17" s="70"/>
      <c r="H17" s="101">
        <f t="shared" si="1"/>
        <v>53</v>
      </c>
      <c r="I17" s="70"/>
      <c r="J17" s="101">
        <f t="shared" si="2"/>
        <v>53</v>
      </c>
      <c r="K17" s="84">
        <v>0</v>
      </c>
      <c r="L17" s="102">
        <v>1</v>
      </c>
      <c r="M17" s="103">
        <f t="shared" si="3"/>
        <v>1</v>
      </c>
      <c r="N17" s="102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70">
        <v>74</v>
      </c>
      <c r="G18" s="70"/>
      <c r="H18" s="101">
        <f t="shared" si="1"/>
        <v>74</v>
      </c>
      <c r="I18" s="70"/>
      <c r="J18" s="101">
        <f t="shared" si="2"/>
        <v>74</v>
      </c>
      <c r="K18" s="84">
        <v>0</v>
      </c>
      <c r="L18" s="102">
        <v>2</v>
      </c>
      <c r="M18" s="103">
        <f t="shared" si="3"/>
        <v>2</v>
      </c>
      <c r="N18" s="102">
        <v>2</v>
      </c>
    </row>
    <row r="19" spans="2:14">
      <c r="B19" s="73"/>
      <c r="C19" s="74"/>
      <c r="D19" s="77" t="s">
        <v>12</v>
      </c>
      <c r="E19" s="92">
        <v>4</v>
      </c>
      <c r="F19" s="70">
        <v>31</v>
      </c>
      <c r="G19" s="70"/>
      <c r="H19" s="101">
        <f t="shared" si="1"/>
        <v>31</v>
      </c>
      <c r="I19" s="70"/>
      <c r="J19" s="101">
        <f t="shared" si="2"/>
        <v>31</v>
      </c>
      <c r="K19" s="84">
        <v>1</v>
      </c>
      <c r="L19" s="102">
        <v>3</v>
      </c>
      <c r="M19" s="103">
        <f t="shared" si="3"/>
        <v>4</v>
      </c>
      <c r="N19" s="102">
        <v>3</v>
      </c>
    </row>
    <row r="20" spans="2:14">
      <c r="B20" s="73"/>
      <c r="C20" s="74" t="s">
        <v>1</v>
      </c>
      <c r="D20" s="66"/>
      <c r="E20" s="92">
        <v>3</v>
      </c>
      <c r="F20" s="70"/>
      <c r="G20" s="70">
        <v>19</v>
      </c>
      <c r="H20" s="101">
        <f>F20+G20</f>
        <v>19</v>
      </c>
      <c r="I20" s="70"/>
      <c r="J20" s="101">
        <f t="shared" si="2"/>
        <v>19</v>
      </c>
      <c r="K20" s="84">
        <v>1</v>
      </c>
      <c r="L20" s="102">
        <v>0</v>
      </c>
      <c r="M20" s="103">
        <f t="shared" si="3"/>
        <v>1</v>
      </c>
      <c r="N20" s="102">
        <v>0</v>
      </c>
    </row>
    <row r="21" spans="2:14">
      <c r="B21" s="73"/>
      <c r="C21" s="74"/>
      <c r="D21" s="66"/>
      <c r="E21" s="92">
        <v>2</v>
      </c>
      <c r="F21" s="70"/>
      <c r="G21" s="70">
        <v>62</v>
      </c>
      <c r="H21" s="101">
        <f>F21+G21</f>
        <v>62</v>
      </c>
      <c r="I21" s="70"/>
      <c r="J21" s="101">
        <f t="shared" si="2"/>
        <v>62</v>
      </c>
      <c r="K21" s="84">
        <v>0</v>
      </c>
      <c r="L21" s="102">
        <v>0</v>
      </c>
      <c r="M21" s="103">
        <f t="shared" si="3"/>
        <v>0</v>
      </c>
      <c r="N21" s="102">
        <v>0</v>
      </c>
    </row>
    <row r="22" spans="2:14">
      <c r="B22" s="78"/>
      <c r="C22" s="76"/>
      <c r="D22" s="66"/>
      <c r="E22" s="79">
        <v>1</v>
      </c>
      <c r="F22" s="70"/>
      <c r="G22" s="70">
        <v>118</v>
      </c>
      <c r="H22" s="101">
        <f>F22+G22</f>
        <v>118</v>
      </c>
      <c r="I22" s="70">
        <v>134</v>
      </c>
      <c r="J22" s="101">
        <f t="shared" si="2"/>
        <v>252</v>
      </c>
      <c r="K22" s="84">
        <v>3</v>
      </c>
      <c r="L22" s="102">
        <v>0</v>
      </c>
      <c r="M22" s="103">
        <f t="shared" si="3"/>
        <v>3</v>
      </c>
      <c r="N22" s="102">
        <v>0</v>
      </c>
    </row>
    <row r="23" spans="2:14" ht="15" customHeight="1">
      <c r="B23" s="247" t="s">
        <v>18</v>
      </c>
      <c r="C23" s="248"/>
      <c r="D23" s="248"/>
      <c r="E23" s="249"/>
      <c r="F23" s="101">
        <f>SUM(F10:F22)</f>
        <v>2360</v>
      </c>
      <c r="G23" s="101">
        <f>SUM(G10:G22)</f>
        <v>199</v>
      </c>
      <c r="H23" s="104">
        <f>SUM(H10:H22)</f>
        <v>2559</v>
      </c>
      <c r="I23" s="101">
        <f t="shared" ref="I23:N23" si="4">SUM(I10:I22)</f>
        <v>134</v>
      </c>
      <c r="J23" s="104">
        <f>SUM(J10:J22)</f>
        <v>2693</v>
      </c>
      <c r="K23" s="105">
        <f>SUM(K10:K22)</f>
        <v>1046</v>
      </c>
      <c r="L23" s="105">
        <f>SUM(L10:L22)</f>
        <v>194</v>
      </c>
      <c r="M23" s="101">
        <f t="shared" si="4"/>
        <v>1240</v>
      </c>
      <c r="N23" s="101">
        <f t="shared" si="4"/>
        <v>217</v>
      </c>
    </row>
    <row r="24" spans="2:14">
      <c r="B24" s="73"/>
      <c r="C24" s="73"/>
      <c r="D24" s="82"/>
      <c r="E24" s="78">
        <v>13</v>
      </c>
      <c r="F24" s="70">
        <v>1492</v>
      </c>
      <c r="G24" s="70"/>
      <c r="H24" s="101">
        <f>F24+G24</f>
        <v>1492</v>
      </c>
      <c r="I24" s="70"/>
      <c r="J24" s="101">
        <f t="shared" si="2"/>
        <v>1492</v>
      </c>
      <c r="K24" s="84">
        <v>923</v>
      </c>
      <c r="L24" s="102">
        <v>140</v>
      </c>
      <c r="M24" s="106">
        <f t="shared" ref="M24:M36" si="5">K24+L24</f>
        <v>1063</v>
      </c>
      <c r="N24" s="102">
        <v>161</v>
      </c>
    </row>
    <row r="25" spans="2:14">
      <c r="B25" s="73"/>
      <c r="C25" s="73" t="s">
        <v>0</v>
      </c>
      <c r="D25" s="82"/>
      <c r="E25" s="92">
        <v>12</v>
      </c>
      <c r="F25" s="70">
        <v>169</v>
      </c>
      <c r="G25" s="70"/>
      <c r="H25" s="101">
        <f t="shared" ref="H25:H50" si="6">F25+G25</f>
        <v>169</v>
      </c>
      <c r="I25" s="70"/>
      <c r="J25" s="101">
        <f t="shared" si="2"/>
        <v>169</v>
      </c>
      <c r="K25" s="84">
        <v>8</v>
      </c>
      <c r="L25" s="102">
        <v>1</v>
      </c>
      <c r="M25" s="106">
        <f t="shared" si="5"/>
        <v>9</v>
      </c>
      <c r="N25" s="102">
        <v>1</v>
      </c>
    </row>
    <row r="26" spans="2:14">
      <c r="B26" s="73" t="s">
        <v>7</v>
      </c>
      <c r="C26" s="78"/>
      <c r="D26" s="82"/>
      <c r="E26" s="92">
        <v>11</v>
      </c>
      <c r="F26" s="70">
        <v>294</v>
      </c>
      <c r="G26" s="70"/>
      <c r="H26" s="101">
        <f t="shared" si="6"/>
        <v>294</v>
      </c>
      <c r="I26" s="70"/>
      <c r="J26" s="101">
        <f t="shared" si="2"/>
        <v>294</v>
      </c>
      <c r="K26" s="84">
        <v>7</v>
      </c>
      <c r="L26" s="102">
        <v>1</v>
      </c>
      <c r="M26" s="106">
        <f t="shared" si="5"/>
        <v>8</v>
      </c>
      <c r="N26" s="102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70">
        <v>121</v>
      </c>
      <c r="G27" s="70"/>
      <c r="H27" s="101">
        <f t="shared" si="6"/>
        <v>121</v>
      </c>
      <c r="I27" s="70"/>
      <c r="J27" s="101">
        <f t="shared" si="2"/>
        <v>121</v>
      </c>
      <c r="K27" s="84">
        <v>8</v>
      </c>
      <c r="L27" s="102">
        <v>1</v>
      </c>
      <c r="M27" s="106">
        <f t="shared" si="5"/>
        <v>9</v>
      </c>
      <c r="N27" s="102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70">
        <v>195</v>
      </c>
      <c r="G28" s="70"/>
      <c r="H28" s="101">
        <f t="shared" si="6"/>
        <v>195</v>
      </c>
      <c r="I28" s="70"/>
      <c r="J28" s="101">
        <f t="shared" si="2"/>
        <v>195</v>
      </c>
      <c r="K28" s="84">
        <v>5</v>
      </c>
      <c r="L28" s="102">
        <v>1</v>
      </c>
      <c r="M28" s="106">
        <f t="shared" si="5"/>
        <v>6</v>
      </c>
      <c r="N28" s="102">
        <v>1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70">
        <v>116</v>
      </c>
      <c r="G29" s="70"/>
      <c r="H29" s="101">
        <f t="shared" si="6"/>
        <v>116</v>
      </c>
      <c r="I29" s="70"/>
      <c r="J29" s="101">
        <f t="shared" si="2"/>
        <v>116</v>
      </c>
      <c r="K29" s="84">
        <v>2</v>
      </c>
      <c r="L29" s="102">
        <v>0</v>
      </c>
      <c r="M29" s="106">
        <f t="shared" si="5"/>
        <v>2</v>
      </c>
      <c r="N29" s="102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70">
        <v>112</v>
      </c>
      <c r="G30" s="70"/>
      <c r="H30" s="101">
        <f t="shared" si="6"/>
        <v>112</v>
      </c>
      <c r="I30" s="70"/>
      <c r="J30" s="101">
        <f t="shared" si="2"/>
        <v>112</v>
      </c>
      <c r="K30" s="84">
        <v>4</v>
      </c>
      <c r="L30" s="102">
        <v>1</v>
      </c>
      <c r="M30" s="106">
        <f t="shared" si="5"/>
        <v>5</v>
      </c>
      <c r="N30" s="102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70">
        <v>50</v>
      </c>
      <c r="G31" s="70"/>
      <c r="H31" s="101">
        <f t="shared" si="6"/>
        <v>50</v>
      </c>
      <c r="I31" s="70"/>
      <c r="J31" s="101">
        <f t="shared" si="2"/>
        <v>50</v>
      </c>
      <c r="K31" s="84">
        <v>2</v>
      </c>
      <c r="L31" s="102">
        <v>2</v>
      </c>
      <c r="M31" s="106">
        <f t="shared" si="5"/>
        <v>4</v>
      </c>
      <c r="N31" s="102">
        <v>2</v>
      </c>
    </row>
    <row r="32" spans="2:14">
      <c r="B32" s="73" t="s">
        <v>9</v>
      </c>
      <c r="C32" s="79"/>
      <c r="D32" s="82"/>
      <c r="E32" s="92">
        <v>5</v>
      </c>
      <c r="F32" s="70">
        <v>105</v>
      </c>
      <c r="G32" s="70"/>
      <c r="H32" s="101">
        <f t="shared" si="6"/>
        <v>105</v>
      </c>
      <c r="I32" s="70"/>
      <c r="J32" s="101">
        <f t="shared" si="2"/>
        <v>105</v>
      </c>
      <c r="K32" s="84">
        <v>3</v>
      </c>
      <c r="L32" s="102">
        <v>2</v>
      </c>
      <c r="M32" s="106">
        <f t="shared" si="5"/>
        <v>5</v>
      </c>
      <c r="N32" s="102">
        <v>2</v>
      </c>
    </row>
    <row r="33" spans="2:14">
      <c r="B33" s="73"/>
      <c r="C33" s="73"/>
      <c r="D33" s="82"/>
      <c r="E33" s="92">
        <v>4</v>
      </c>
      <c r="F33" s="70">
        <v>18</v>
      </c>
      <c r="G33" s="70"/>
      <c r="H33" s="101">
        <f t="shared" si="6"/>
        <v>18</v>
      </c>
      <c r="I33" s="70"/>
      <c r="J33" s="101">
        <f t="shared" si="2"/>
        <v>18</v>
      </c>
      <c r="K33" s="84">
        <v>2</v>
      </c>
      <c r="L33" s="102">
        <v>2</v>
      </c>
      <c r="M33" s="106">
        <f t="shared" si="5"/>
        <v>4</v>
      </c>
      <c r="N33" s="102">
        <v>2</v>
      </c>
    </row>
    <row r="34" spans="2:14">
      <c r="B34" s="73"/>
      <c r="C34" s="73" t="s">
        <v>1</v>
      </c>
      <c r="D34" s="82"/>
      <c r="E34" s="92">
        <v>3</v>
      </c>
      <c r="F34" s="70"/>
      <c r="G34" s="70">
        <v>14</v>
      </c>
      <c r="H34" s="101">
        <f>F34+G34</f>
        <v>14</v>
      </c>
      <c r="I34" s="70"/>
      <c r="J34" s="101">
        <f t="shared" si="2"/>
        <v>14</v>
      </c>
      <c r="K34" s="84">
        <v>2</v>
      </c>
      <c r="L34" s="102">
        <v>0</v>
      </c>
      <c r="M34" s="106">
        <f t="shared" si="5"/>
        <v>2</v>
      </c>
      <c r="N34" s="102">
        <v>0</v>
      </c>
    </row>
    <row r="35" spans="2:14">
      <c r="B35" s="73"/>
      <c r="C35" s="73"/>
      <c r="D35" s="82"/>
      <c r="E35" s="92">
        <v>2</v>
      </c>
      <c r="F35" s="70"/>
      <c r="G35" s="70">
        <v>48</v>
      </c>
      <c r="H35" s="101">
        <f>F35+G35</f>
        <v>48</v>
      </c>
      <c r="I35" s="70"/>
      <c r="J35" s="101">
        <f t="shared" si="2"/>
        <v>48</v>
      </c>
      <c r="K35" s="84">
        <v>1</v>
      </c>
      <c r="L35" s="102">
        <v>0</v>
      </c>
      <c r="M35" s="106">
        <f t="shared" si="5"/>
        <v>1</v>
      </c>
      <c r="N35" s="102">
        <v>0</v>
      </c>
    </row>
    <row r="36" spans="2:14">
      <c r="B36" s="78"/>
      <c r="C36" s="78"/>
      <c r="D36" s="82"/>
      <c r="E36" s="79">
        <v>1</v>
      </c>
      <c r="F36" s="70"/>
      <c r="G36" s="70">
        <v>79</v>
      </c>
      <c r="H36" s="101">
        <f>F36+G36</f>
        <v>79</v>
      </c>
      <c r="I36" s="70">
        <v>357</v>
      </c>
      <c r="J36" s="101">
        <f>H36+I36</f>
        <v>436</v>
      </c>
      <c r="K36" s="84">
        <v>0</v>
      </c>
      <c r="L36" s="102">
        <v>2</v>
      </c>
      <c r="M36" s="106">
        <f t="shared" si="5"/>
        <v>2</v>
      </c>
      <c r="N36" s="102">
        <v>2</v>
      </c>
    </row>
    <row r="37" spans="2:14" ht="15" customHeight="1">
      <c r="B37" s="247" t="s">
        <v>19</v>
      </c>
      <c r="C37" s="248"/>
      <c r="D37" s="248"/>
      <c r="E37" s="249"/>
      <c r="F37" s="105">
        <f t="shared" ref="F37:N37" si="7">SUM(F24:F36)</f>
        <v>2672</v>
      </c>
      <c r="G37" s="101">
        <f>SUM(G24:G36)</f>
        <v>141</v>
      </c>
      <c r="H37" s="107">
        <f t="shared" si="7"/>
        <v>2813</v>
      </c>
      <c r="I37" s="108">
        <f t="shared" si="7"/>
        <v>357</v>
      </c>
      <c r="J37" s="104">
        <f t="shared" si="7"/>
        <v>3170</v>
      </c>
      <c r="K37" s="105">
        <f t="shared" si="7"/>
        <v>967</v>
      </c>
      <c r="L37" s="101">
        <f t="shared" si="7"/>
        <v>153</v>
      </c>
      <c r="M37" s="104">
        <f t="shared" si="7"/>
        <v>1120</v>
      </c>
      <c r="N37" s="105">
        <f t="shared" si="7"/>
        <v>174</v>
      </c>
    </row>
    <row r="38" spans="2:14">
      <c r="B38" s="79"/>
      <c r="C38" s="79"/>
      <c r="D38" s="87"/>
      <c r="E38" s="92">
        <v>13</v>
      </c>
      <c r="F38" s="70"/>
      <c r="G38" s="70"/>
      <c r="H38" s="101">
        <f t="shared" si="6"/>
        <v>0</v>
      </c>
      <c r="I38" s="70"/>
      <c r="J38" s="101">
        <f t="shared" si="2"/>
        <v>0</v>
      </c>
      <c r="K38" s="84"/>
      <c r="L38" s="84"/>
      <c r="M38" s="106">
        <f>K38+L38</f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101">
        <f t="shared" si="6"/>
        <v>0</v>
      </c>
      <c r="I39" s="70"/>
      <c r="J39" s="101">
        <f t="shared" si="2"/>
        <v>0</v>
      </c>
      <c r="K39" s="84"/>
      <c r="L39" s="84"/>
      <c r="M39" s="106">
        <f t="shared" ref="M39:M50" si="8">K39+L39</f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101">
        <f t="shared" si="6"/>
        <v>0</v>
      </c>
      <c r="I40" s="70"/>
      <c r="J40" s="101">
        <f t="shared" si="2"/>
        <v>0</v>
      </c>
      <c r="K40" s="84"/>
      <c r="L40" s="84"/>
      <c r="M40" s="106">
        <f t="shared" si="8"/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101">
        <f t="shared" si="6"/>
        <v>0</v>
      </c>
      <c r="I41" s="70"/>
      <c r="J41" s="101">
        <f t="shared" si="2"/>
        <v>0</v>
      </c>
      <c r="K41" s="84"/>
      <c r="L41" s="84"/>
      <c r="M41" s="106">
        <f t="shared" si="8"/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101">
        <f t="shared" si="6"/>
        <v>0</v>
      </c>
      <c r="I42" s="70"/>
      <c r="J42" s="101">
        <f t="shared" si="2"/>
        <v>0</v>
      </c>
      <c r="K42" s="84"/>
      <c r="L42" s="84"/>
      <c r="M42" s="106">
        <f t="shared" si="8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101">
        <f t="shared" si="6"/>
        <v>0</v>
      </c>
      <c r="I43" s="70"/>
      <c r="J43" s="101">
        <f t="shared" si="2"/>
        <v>0</v>
      </c>
      <c r="K43" s="84"/>
      <c r="L43" s="84"/>
      <c r="M43" s="106">
        <f t="shared" si="8"/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101">
        <f t="shared" si="6"/>
        <v>0</v>
      </c>
      <c r="I44" s="70"/>
      <c r="J44" s="101">
        <f t="shared" si="2"/>
        <v>0</v>
      </c>
      <c r="K44" s="84"/>
      <c r="L44" s="84"/>
      <c r="M44" s="106">
        <f t="shared" si="8"/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101">
        <f t="shared" si="6"/>
        <v>0</v>
      </c>
      <c r="I45" s="70"/>
      <c r="J45" s="101">
        <f t="shared" si="2"/>
        <v>0</v>
      </c>
      <c r="K45" s="84"/>
      <c r="L45" s="84"/>
      <c r="M45" s="106">
        <f t="shared" si="8"/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101">
        <f t="shared" si="6"/>
        <v>0</v>
      </c>
      <c r="I46" s="70"/>
      <c r="J46" s="101">
        <f t="shared" si="2"/>
        <v>0</v>
      </c>
      <c r="K46" s="84"/>
      <c r="L46" s="84"/>
      <c r="M46" s="106">
        <f t="shared" si="8"/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101">
        <f t="shared" si="6"/>
        <v>0</v>
      </c>
      <c r="I47" s="70"/>
      <c r="J47" s="101">
        <f t="shared" si="2"/>
        <v>0</v>
      </c>
      <c r="K47" s="84"/>
      <c r="L47" s="84"/>
      <c r="M47" s="106">
        <f t="shared" si="8"/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101">
        <f t="shared" si="6"/>
        <v>0</v>
      </c>
      <c r="I48" s="70"/>
      <c r="J48" s="101">
        <f t="shared" si="2"/>
        <v>0</v>
      </c>
      <c r="K48" s="84"/>
      <c r="L48" s="84"/>
      <c r="M48" s="106">
        <f t="shared" si="8"/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101">
        <f t="shared" si="6"/>
        <v>0</v>
      </c>
      <c r="I49" s="70"/>
      <c r="J49" s="101">
        <f t="shared" si="2"/>
        <v>0</v>
      </c>
      <c r="K49" s="84"/>
      <c r="L49" s="84"/>
      <c r="M49" s="106">
        <f t="shared" si="8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109">
        <f t="shared" si="6"/>
        <v>0</v>
      </c>
      <c r="I50" s="70">
        <v>40</v>
      </c>
      <c r="J50" s="109">
        <f t="shared" si="2"/>
        <v>40</v>
      </c>
      <c r="K50" s="84"/>
      <c r="L50" s="84"/>
      <c r="M50" s="110">
        <f t="shared" si="8"/>
        <v>0</v>
      </c>
      <c r="N50" s="84"/>
    </row>
    <row r="51" spans="2:14" ht="15" customHeight="1">
      <c r="B51" s="247" t="s">
        <v>20</v>
      </c>
      <c r="C51" s="248"/>
      <c r="D51" s="248"/>
      <c r="E51" s="249"/>
      <c r="F51" s="101">
        <f t="shared" ref="F51:N51" si="9">SUM(F38:F50)</f>
        <v>0</v>
      </c>
      <c r="G51" s="101">
        <f t="shared" si="9"/>
        <v>0</v>
      </c>
      <c r="H51" s="101">
        <f t="shared" si="9"/>
        <v>0</v>
      </c>
      <c r="I51" s="101">
        <f t="shared" si="9"/>
        <v>40</v>
      </c>
      <c r="J51" s="101">
        <f t="shared" si="9"/>
        <v>40</v>
      </c>
      <c r="K51" s="101">
        <f t="shared" si="9"/>
        <v>0</v>
      </c>
      <c r="L51" s="101">
        <f t="shared" si="9"/>
        <v>0</v>
      </c>
      <c r="M51" s="101">
        <f t="shared" si="9"/>
        <v>0</v>
      </c>
      <c r="N51" s="101">
        <f t="shared" si="9"/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>
        <v>12</v>
      </c>
      <c r="M52" s="70"/>
      <c r="N52" s="70">
        <v>12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5032</v>
      </c>
      <c r="G53" s="90">
        <f t="shared" ref="G53:J53" si="10">+G23+G37+G51+G52</f>
        <v>340</v>
      </c>
      <c r="H53" s="90">
        <f t="shared" si="10"/>
        <v>5372</v>
      </c>
      <c r="I53" s="90">
        <f t="shared" si="10"/>
        <v>531</v>
      </c>
      <c r="J53" s="90">
        <f t="shared" si="10"/>
        <v>5903</v>
      </c>
      <c r="K53" s="90">
        <f>+K23+K37+K51+K52</f>
        <v>2013</v>
      </c>
      <c r="L53" s="90">
        <f t="shared" ref="L53:N53" si="11">+L23+L37+L51+L52</f>
        <v>359</v>
      </c>
      <c r="M53" s="90">
        <f t="shared" si="11"/>
        <v>2360</v>
      </c>
      <c r="N53" s="90">
        <f t="shared" si="11"/>
        <v>403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70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1" t="s">
        <v>16</v>
      </c>
      <c r="G9" s="91" t="s">
        <v>17</v>
      </c>
      <c r="H9" s="91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68">
        <v>748</v>
      </c>
      <c r="G10" s="68"/>
      <c r="H10" s="69">
        <v>748</v>
      </c>
      <c r="I10" s="70"/>
      <c r="J10" s="69">
        <v>748</v>
      </c>
      <c r="K10" s="71">
        <v>820</v>
      </c>
      <c r="L10" s="71">
        <v>197</v>
      </c>
      <c r="M10" s="72">
        <v>1017</v>
      </c>
      <c r="N10" s="71">
        <v>251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71</v>
      </c>
      <c r="G11" s="68"/>
      <c r="H11" s="69">
        <v>71</v>
      </c>
      <c r="I11" s="70"/>
      <c r="J11" s="69">
        <v>71</v>
      </c>
      <c r="K11" s="71"/>
      <c r="L11" s="71">
        <v>1</v>
      </c>
      <c r="M11" s="72">
        <v>1</v>
      </c>
      <c r="N11" s="71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128</v>
      </c>
      <c r="G12" s="68"/>
      <c r="H12" s="69">
        <v>128</v>
      </c>
      <c r="I12" s="70"/>
      <c r="J12" s="69">
        <v>128</v>
      </c>
      <c r="K12" s="71">
        <v>1</v>
      </c>
      <c r="L12" s="71"/>
      <c r="M12" s="72">
        <v>1</v>
      </c>
      <c r="N12" s="71"/>
    </row>
    <row r="13" spans="2:14">
      <c r="B13" s="73" t="s">
        <v>1</v>
      </c>
      <c r="C13" s="74"/>
      <c r="D13" s="77" t="s">
        <v>10</v>
      </c>
      <c r="E13" s="92">
        <v>10</v>
      </c>
      <c r="F13" s="68">
        <v>280</v>
      </c>
      <c r="G13" s="68"/>
      <c r="H13" s="69">
        <v>280</v>
      </c>
      <c r="I13" s="70"/>
      <c r="J13" s="69">
        <v>280</v>
      </c>
      <c r="K13" s="71">
        <v>2</v>
      </c>
      <c r="L13" s="71"/>
      <c r="M13" s="72">
        <v>2</v>
      </c>
      <c r="N13" s="71"/>
    </row>
    <row r="14" spans="2:14">
      <c r="B14" s="73" t="s">
        <v>3</v>
      </c>
      <c r="C14" s="74"/>
      <c r="D14" s="77" t="s">
        <v>25</v>
      </c>
      <c r="E14" s="92">
        <v>9</v>
      </c>
      <c r="F14" s="68">
        <v>62</v>
      </c>
      <c r="G14" s="68"/>
      <c r="H14" s="69">
        <v>62</v>
      </c>
      <c r="I14" s="70"/>
      <c r="J14" s="69">
        <v>62</v>
      </c>
      <c r="K14" s="71">
        <v>1</v>
      </c>
      <c r="L14" s="71"/>
      <c r="M14" s="72">
        <v>1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52</v>
      </c>
      <c r="G15" s="68"/>
      <c r="H15" s="69">
        <v>52</v>
      </c>
      <c r="I15" s="70"/>
      <c r="J15" s="69">
        <v>52</v>
      </c>
      <c r="K15" s="71">
        <v>3</v>
      </c>
      <c r="L15" s="71"/>
      <c r="M15" s="72">
        <v>3</v>
      </c>
      <c r="N15" s="71"/>
    </row>
    <row r="16" spans="2:14">
      <c r="B16" s="73" t="s">
        <v>6</v>
      </c>
      <c r="C16" s="74"/>
      <c r="D16" s="77" t="s">
        <v>12</v>
      </c>
      <c r="E16" s="92">
        <v>7</v>
      </c>
      <c r="F16" s="68">
        <v>57</v>
      </c>
      <c r="G16" s="68"/>
      <c r="H16" s="69">
        <v>57</v>
      </c>
      <c r="I16" s="70"/>
      <c r="J16" s="69">
        <v>57</v>
      </c>
      <c r="K16" s="71">
        <v>1</v>
      </c>
      <c r="L16" s="71">
        <v>2</v>
      </c>
      <c r="M16" s="72">
        <v>3</v>
      </c>
      <c r="N16" s="71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20</v>
      </c>
      <c r="G17" s="68"/>
      <c r="H17" s="69">
        <v>20</v>
      </c>
      <c r="I17" s="70"/>
      <c r="J17" s="69">
        <v>20</v>
      </c>
      <c r="K17" s="71">
        <v>1</v>
      </c>
      <c r="L17" s="71"/>
      <c r="M17" s="72">
        <v>1</v>
      </c>
      <c r="N17" s="71"/>
    </row>
    <row r="18" spans="2:14">
      <c r="B18" s="73" t="s">
        <v>1</v>
      </c>
      <c r="C18" s="74"/>
      <c r="D18" s="77" t="s">
        <v>9</v>
      </c>
      <c r="E18" s="92">
        <v>5</v>
      </c>
      <c r="F18" s="68">
        <v>35</v>
      </c>
      <c r="G18" s="68"/>
      <c r="H18" s="69">
        <v>35</v>
      </c>
      <c r="I18" s="70"/>
      <c r="J18" s="69">
        <v>35</v>
      </c>
      <c r="K18" s="71">
        <v>1</v>
      </c>
      <c r="L18" s="71">
        <v>2</v>
      </c>
      <c r="M18" s="72">
        <v>3</v>
      </c>
      <c r="N18" s="71">
        <v>2</v>
      </c>
    </row>
    <row r="19" spans="2:14">
      <c r="B19" s="73"/>
      <c r="C19" s="74"/>
      <c r="D19" s="77" t="s">
        <v>12</v>
      </c>
      <c r="E19" s="92">
        <v>4</v>
      </c>
      <c r="F19" s="68">
        <v>12</v>
      </c>
      <c r="G19" s="68"/>
      <c r="H19" s="69">
        <v>12</v>
      </c>
      <c r="I19" s="70"/>
      <c r="J19" s="69">
        <v>12</v>
      </c>
      <c r="K19" s="71">
        <v>1</v>
      </c>
      <c r="L19" s="71">
        <v>1</v>
      </c>
      <c r="M19" s="72">
        <v>2</v>
      </c>
      <c r="N19" s="71">
        <v>2</v>
      </c>
    </row>
    <row r="20" spans="2:14">
      <c r="B20" s="73"/>
      <c r="C20" s="74" t="s">
        <v>1</v>
      </c>
      <c r="D20" s="66"/>
      <c r="E20" s="92">
        <v>3</v>
      </c>
      <c r="F20" s="68"/>
      <c r="G20" s="68">
        <v>1</v>
      </c>
      <c r="H20" s="69">
        <v>1</v>
      </c>
      <c r="I20" s="70"/>
      <c r="J20" s="69">
        <v>1</v>
      </c>
      <c r="K20" s="71"/>
      <c r="L20" s="71"/>
      <c r="M20" s="72">
        <v>0</v>
      </c>
      <c r="N20" s="71"/>
    </row>
    <row r="21" spans="2:14">
      <c r="B21" s="73"/>
      <c r="C21" s="74"/>
      <c r="D21" s="66"/>
      <c r="E21" s="92">
        <v>2</v>
      </c>
      <c r="F21" s="68"/>
      <c r="G21" s="68"/>
      <c r="H21" s="69">
        <v>0</v>
      </c>
      <c r="I21" s="70"/>
      <c r="J21" s="69">
        <v>0</v>
      </c>
      <c r="K21" s="71"/>
      <c r="L21" s="71">
        <v>1</v>
      </c>
      <c r="M21" s="72">
        <v>1</v>
      </c>
      <c r="N21" s="71">
        <v>2</v>
      </c>
    </row>
    <row r="22" spans="2:14">
      <c r="B22" s="78"/>
      <c r="C22" s="76"/>
      <c r="D22" s="66"/>
      <c r="E22" s="79">
        <v>1</v>
      </c>
      <c r="F22" s="68"/>
      <c r="G22" s="68">
        <v>57</v>
      </c>
      <c r="H22" s="69">
        <v>57</v>
      </c>
      <c r="I22" s="70">
        <v>48</v>
      </c>
      <c r="J22" s="69">
        <v>105</v>
      </c>
      <c r="K22" s="71"/>
      <c r="L22" s="71"/>
      <c r="M22" s="72">
        <v>0</v>
      </c>
      <c r="N22" s="71"/>
    </row>
    <row r="23" spans="2:14" ht="15" customHeight="1">
      <c r="B23" s="247" t="s">
        <v>18</v>
      </c>
      <c r="C23" s="248"/>
      <c r="D23" s="248"/>
      <c r="E23" s="249"/>
      <c r="F23" s="69">
        <v>1.4650000000000001</v>
      </c>
      <c r="G23" s="69">
        <v>58</v>
      </c>
      <c r="H23" s="80">
        <v>1.5229999999999999</v>
      </c>
      <c r="I23" s="69">
        <v>48</v>
      </c>
      <c r="J23" s="80">
        <v>1.571</v>
      </c>
      <c r="K23" s="81">
        <v>831</v>
      </c>
      <c r="L23" s="81">
        <v>204</v>
      </c>
      <c r="M23" s="69">
        <v>1.0349999999999999</v>
      </c>
      <c r="N23" s="69">
        <v>262</v>
      </c>
    </row>
    <row r="24" spans="2:14">
      <c r="B24" s="73"/>
      <c r="C24" s="73"/>
      <c r="D24" s="82"/>
      <c r="E24" s="78">
        <v>13</v>
      </c>
      <c r="F24" s="68">
        <v>1.0920000000000001</v>
      </c>
      <c r="G24" s="68"/>
      <c r="H24" s="69">
        <v>1.0920000000000001</v>
      </c>
      <c r="I24" s="70"/>
      <c r="J24" s="69">
        <v>1.0920000000000001</v>
      </c>
      <c r="K24" s="71">
        <v>890</v>
      </c>
      <c r="L24" s="71">
        <v>92</v>
      </c>
      <c r="M24" s="83">
        <v>982</v>
      </c>
      <c r="N24" s="84">
        <v>113</v>
      </c>
    </row>
    <row r="25" spans="2:14">
      <c r="B25" s="73"/>
      <c r="C25" s="73" t="s">
        <v>0</v>
      </c>
      <c r="D25" s="82"/>
      <c r="E25" s="92">
        <v>12</v>
      </c>
      <c r="F25" s="68">
        <v>71</v>
      </c>
      <c r="G25" s="68"/>
      <c r="H25" s="69">
        <v>71</v>
      </c>
      <c r="I25" s="70"/>
      <c r="J25" s="69">
        <v>71</v>
      </c>
      <c r="K25" s="71"/>
      <c r="L25" s="71"/>
      <c r="M25" s="83">
        <v>0</v>
      </c>
      <c r="N25" s="84"/>
    </row>
    <row r="26" spans="2:14">
      <c r="B26" s="73" t="s">
        <v>7</v>
      </c>
      <c r="C26" s="78"/>
      <c r="D26" s="82"/>
      <c r="E26" s="92">
        <v>11</v>
      </c>
      <c r="F26" s="68">
        <v>114</v>
      </c>
      <c r="G26" s="68"/>
      <c r="H26" s="69">
        <v>114</v>
      </c>
      <c r="I26" s="70"/>
      <c r="J26" s="69">
        <v>114</v>
      </c>
      <c r="K26" s="71">
        <v>1</v>
      </c>
      <c r="L26" s="71"/>
      <c r="M26" s="83">
        <v>1</v>
      </c>
      <c r="N26" s="84"/>
    </row>
    <row r="27" spans="2:14">
      <c r="B27" s="73" t="s">
        <v>8</v>
      </c>
      <c r="C27" s="73"/>
      <c r="D27" s="82" t="s">
        <v>26</v>
      </c>
      <c r="E27" s="92">
        <v>10</v>
      </c>
      <c r="F27" s="68">
        <v>193</v>
      </c>
      <c r="G27" s="68"/>
      <c r="H27" s="69">
        <v>193</v>
      </c>
      <c r="I27" s="70"/>
      <c r="J27" s="69">
        <v>193</v>
      </c>
      <c r="K27" s="71">
        <v>1</v>
      </c>
      <c r="L27" s="71">
        <v>1</v>
      </c>
      <c r="M27" s="83">
        <v>2</v>
      </c>
      <c r="N27" s="84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67</v>
      </c>
      <c r="G28" s="68"/>
      <c r="H28" s="69">
        <v>67</v>
      </c>
      <c r="I28" s="70"/>
      <c r="J28" s="69">
        <v>67</v>
      </c>
      <c r="K28" s="71">
        <v>1</v>
      </c>
      <c r="L28" s="71"/>
      <c r="M28" s="83">
        <v>1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51</v>
      </c>
      <c r="G29" s="68"/>
      <c r="H29" s="69">
        <v>51</v>
      </c>
      <c r="I29" s="70"/>
      <c r="J29" s="69">
        <v>51</v>
      </c>
      <c r="K29" s="71"/>
      <c r="L29" s="71"/>
      <c r="M29" s="83">
        <v>0</v>
      </c>
      <c r="N29" s="84"/>
    </row>
    <row r="30" spans="2:14">
      <c r="B30" s="73" t="s">
        <v>4</v>
      </c>
      <c r="C30" s="73"/>
      <c r="D30" s="82" t="s">
        <v>4</v>
      </c>
      <c r="E30" s="92">
        <v>7</v>
      </c>
      <c r="F30" s="68">
        <v>100</v>
      </c>
      <c r="G30" s="68"/>
      <c r="H30" s="69">
        <v>100</v>
      </c>
      <c r="I30" s="70"/>
      <c r="J30" s="69">
        <v>100</v>
      </c>
      <c r="K30" s="71">
        <v>2</v>
      </c>
      <c r="L30" s="71">
        <v>1</v>
      </c>
      <c r="M30" s="83">
        <v>3</v>
      </c>
      <c r="N30" s="84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18</v>
      </c>
      <c r="G31" s="68"/>
      <c r="H31" s="69">
        <v>18</v>
      </c>
      <c r="I31" s="70"/>
      <c r="J31" s="69">
        <v>18</v>
      </c>
      <c r="K31" s="71">
        <v>1</v>
      </c>
      <c r="L31" s="71">
        <v>1</v>
      </c>
      <c r="M31" s="83">
        <v>2</v>
      </c>
      <c r="N31" s="84">
        <v>1</v>
      </c>
    </row>
    <row r="32" spans="2:14">
      <c r="B32" s="73" t="s">
        <v>9</v>
      </c>
      <c r="C32" s="79"/>
      <c r="D32" s="82"/>
      <c r="E32" s="92">
        <v>5</v>
      </c>
      <c r="F32" s="68">
        <v>60</v>
      </c>
      <c r="G32" s="68"/>
      <c r="H32" s="69">
        <v>60</v>
      </c>
      <c r="I32" s="70"/>
      <c r="J32" s="69">
        <v>60</v>
      </c>
      <c r="K32" s="71"/>
      <c r="L32" s="71">
        <v>1</v>
      </c>
      <c r="M32" s="83"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9</v>
      </c>
      <c r="G33" s="68"/>
      <c r="H33" s="69">
        <v>9</v>
      </c>
      <c r="I33" s="70"/>
      <c r="J33" s="69">
        <v>9</v>
      </c>
      <c r="K33" s="71"/>
      <c r="L33" s="71">
        <v>1</v>
      </c>
      <c r="M33" s="83">
        <v>1</v>
      </c>
      <c r="N33" s="84">
        <v>2</v>
      </c>
    </row>
    <row r="34" spans="2:14">
      <c r="B34" s="73"/>
      <c r="C34" s="73" t="s">
        <v>1</v>
      </c>
      <c r="D34" s="82"/>
      <c r="E34" s="92">
        <v>3</v>
      </c>
      <c r="F34" s="68"/>
      <c r="G34" s="68">
        <v>1</v>
      </c>
      <c r="H34" s="69">
        <v>1</v>
      </c>
      <c r="I34" s="70"/>
      <c r="J34" s="69">
        <v>1</v>
      </c>
      <c r="K34" s="71"/>
      <c r="L34" s="71">
        <v>1</v>
      </c>
      <c r="M34" s="83">
        <v>1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/>
      <c r="H35" s="69">
        <v>0</v>
      </c>
      <c r="I35" s="70"/>
      <c r="J35" s="69">
        <v>0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12</v>
      </c>
      <c r="H36" s="69">
        <v>12</v>
      </c>
      <c r="I36" s="70">
        <v>332</v>
      </c>
      <c r="J36" s="69">
        <v>344</v>
      </c>
      <c r="K36" s="71">
        <v>1</v>
      </c>
      <c r="L36" s="71"/>
      <c r="M36" s="83">
        <v>1</v>
      </c>
      <c r="N36" s="84"/>
    </row>
    <row r="37" spans="2:14" ht="15" customHeight="1">
      <c r="B37" s="247" t="s">
        <v>19</v>
      </c>
      <c r="C37" s="248"/>
      <c r="D37" s="248"/>
      <c r="E37" s="249"/>
      <c r="F37" s="81">
        <v>1.7749999999999999</v>
      </c>
      <c r="G37" s="69">
        <v>13</v>
      </c>
      <c r="H37" s="85">
        <v>1.788</v>
      </c>
      <c r="I37" s="86">
        <v>332</v>
      </c>
      <c r="J37" s="80">
        <v>2.12</v>
      </c>
      <c r="K37" s="81">
        <v>897</v>
      </c>
      <c r="L37" s="69">
        <v>98</v>
      </c>
      <c r="M37" s="80">
        <v>995</v>
      </c>
      <c r="N37" s="81">
        <v>120</v>
      </c>
    </row>
    <row r="38" spans="2:14">
      <c r="B38" s="79"/>
      <c r="C38" s="79"/>
      <c r="D38" s="87"/>
      <c r="E38" s="92">
        <v>13</v>
      </c>
      <c r="F38" s="70"/>
      <c r="G38" s="70"/>
      <c r="H38" s="69">
        <v>0</v>
      </c>
      <c r="I38" s="70"/>
      <c r="J38" s="69">
        <v>0</v>
      </c>
      <c r="K38" s="84"/>
      <c r="L38" s="84"/>
      <c r="M38" s="83"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v>0</v>
      </c>
      <c r="I50" s="70"/>
      <c r="J50" s="88">
        <v>0</v>
      </c>
      <c r="K50" s="84"/>
      <c r="L50" s="84"/>
      <c r="M50" s="89">
        <v>0</v>
      </c>
      <c r="N50" s="84"/>
    </row>
    <row r="51" spans="2:14" ht="15" customHeight="1">
      <c r="B51" s="247" t="s">
        <v>20</v>
      </c>
      <c r="C51" s="248"/>
      <c r="D51" s="248"/>
      <c r="E51" s="249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>
        <v>1</v>
      </c>
      <c r="L52" s="70">
        <v>4</v>
      </c>
      <c r="M52" s="70">
        <v>5</v>
      </c>
      <c r="N52" s="70">
        <v>4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3.24</v>
      </c>
      <c r="G53" s="90">
        <f t="shared" ref="G53:J53" si="0">+G23+G37+G51+G52</f>
        <v>71</v>
      </c>
      <c r="H53" s="90">
        <f t="shared" si="0"/>
        <v>3.3109999999999999</v>
      </c>
      <c r="I53" s="90">
        <f t="shared" si="0"/>
        <v>380</v>
      </c>
      <c r="J53" s="90">
        <f t="shared" si="0"/>
        <v>3.6909999999999998</v>
      </c>
      <c r="K53" s="90">
        <f>+K23+K37+K51+K52</f>
        <v>1729</v>
      </c>
      <c r="L53" s="90">
        <f t="shared" ref="L53:N53" si="1">+L23+L37+L51+L52</f>
        <v>306</v>
      </c>
      <c r="M53" s="90">
        <f t="shared" si="1"/>
        <v>1001.035</v>
      </c>
      <c r="N53" s="90">
        <f t="shared" si="1"/>
        <v>386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1" t="s">
        <v>16</v>
      </c>
      <c r="G9" s="91" t="s">
        <v>17</v>
      </c>
      <c r="H9" s="91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70">
        <v>779</v>
      </c>
      <c r="G10" s="70">
        <v>0</v>
      </c>
      <c r="H10" s="69">
        <f>F10+G10</f>
        <v>779</v>
      </c>
      <c r="I10" s="70">
        <v>0</v>
      </c>
      <c r="J10" s="69">
        <f>H10+I10</f>
        <v>779</v>
      </c>
      <c r="K10" s="84">
        <v>727</v>
      </c>
      <c r="L10" s="84">
        <v>163</v>
      </c>
      <c r="M10" s="72">
        <f t="shared" ref="M10:M12" si="0">K10+L10</f>
        <v>890</v>
      </c>
      <c r="N10" s="84">
        <v>177</v>
      </c>
    </row>
    <row r="11" spans="2:14">
      <c r="B11" s="73" t="s">
        <v>1</v>
      </c>
      <c r="C11" s="74" t="s">
        <v>0</v>
      </c>
      <c r="D11" s="66"/>
      <c r="E11" s="92">
        <v>12</v>
      </c>
      <c r="F11" s="70">
        <v>57</v>
      </c>
      <c r="G11" s="70">
        <v>0</v>
      </c>
      <c r="H11" s="69">
        <f t="shared" ref="H11:H22" si="1">F11+G11</f>
        <v>57</v>
      </c>
      <c r="I11" s="70">
        <v>0</v>
      </c>
      <c r="J11" s="69">
        <f t="shared" ref="J11:J50" si="2">H11+I11</f>
        <v>57</v>
      </c>
      <c r="K11" s="84">
        <v>2</v>
      </c>
      <c r="L11" s="84">
        <v>2</v>
      </c>
      <c r="M11" s="72">
        <f t="shared" si="0"/>
        <v>4</v>
      </c>
      <c r="N11" s="84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70">
        <v>70</v>
      </c>
      <c r="G12" s="70">
        <v>0</v>
      </c>
      <c r="H12" s="69">
        <f t="shared" si="1"/>
        <v>70</v>
      </c>
      <c r="I12" s="70">
        <v>0</v>
      </c>
      <c r="J12" s="69">
        <f t="shared" si="2"/>
        <v>70</v>
      </c>
      <c r="K12" s="84">
        <v>1</v>
      </c>
      <c r="L12" s="84">
        <v>1</v>
      </c>
      <c r="M12" s="72">
        <f t="shared" si="0"/>
        <v>2</v>
      </c>
      <c r="N12" s="84">
        <v>1</v>
      </c>
    </row>
    <row r="13" spans="2:14">
      <c r="B13" s="73" t="s">
        <v>1</v>
      </c>
      <c r="C13" s="74"/>
      <c r="D13" s="77" t="s">
        <v>10</v>
      </c>
      <c r="E13" s="92">
        <v>10</v>
      </c>
      <c r="F13" s="70">
        <v>72</v>
      </c>
      <c r="G13" s="70">
        <v>0</v>
      </c>
      <c r="H13" s="69">
        <f t="shared" si="1"/>
        <v>72</v>
      </c>
      <c r="I13" s="70">
        <v>0</v>
      </c>
      <c r="J13" s="69">
        <f t="shared" si="2"/>
        <v>72</v>
      </c>
      <c r="K13" s="84">
        <v>9</v>
      </c>
      <c r="L13" s="84">
        <v>3</v>
      </c>
      <c r="M13" s="72">
        <f>K13+L13</f>
        <v>12</v>
      </c>
      <c r="N13" s="84">
        <v>4</v>
      </c>
    </row>
    <row r="14" spans="2:14">
      <c r="B14" s="73" t="s">
        <v>3</v>
      </c>
      <c r="C14" s="74"/>
      <c r="D14" s="77" t="s">
        <v>25</v>
      </c>
      <c r="E14" s="92">
        <v>9</v>
      </c>
      <c r="F14" s="70">
        <v>65</v>
      </c>
      <c r="G14" s="70">
        <v>0</v>
      </c>
      <c r="H14" s="69">
        <f t="shared" si="1"/>
        <v>65</v>
      </c>
      <c r="I14" s="70">
        <v>0</v>
      </c>
      <c r="J14" s="69">
        <f t="shared" si="2"/>
        <v>65</v>
      </c>
      <c r="K14" s="84">
        <v>4</v>
      </c>
      <c r="L14" s="84">
        <v>0</v>
      </c>
      <c r="M14" s="72">
        <f t="shared" ref="M14:M22" si="3">K14+L14</f>
        <v>4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70">
        <v>39</v>
      </c>
      <c r="G15" s="70">
        <v>0</v>
      </c>
      <c r="H15" s="69">
        <f t="shared" si="1"/>
        <v>39</v>
      </c>
      <c r="I15" s="70">
        <v>0</v>
      </c>
      <c r="J15" s="69">
        <f t="shared" si="2"/>
        <v>39</v>
      </c>
      <c r="K15" s="84">
        <v>1</v>
      </c>
      <c r="L15" s="84">
        <v>0</v>
      </c>
      <c r="M15" s="72">
        <f t="shared" si="3"/>
        <v>1</v>
      </c>
      <c r="N15" s="84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70">
        <v>45</v>
      </c>
      <c r="G16" s="70">
        <v>0</v>
      </c>
      <c r="H16" s="69">
        <f t="shared" si="1"/>
        <v>45</v>
      </c>
      <c r="I16" s="70">
        <v>0</v>
      </c>
      <c r="J16" s="69">
        <f t="shared" si="2"/>
        <v>45</v>
      </c>
      <c r="K16" s="84">
        <v>0</v>
      </c>
      <c r="L16" s="84">
        <v>2</v>
      </c>
      <c r="M16" s="72">
        <f t="shared" si="3"/>
        <v>2</v>
      </c>
      <c r="N16" s="84">
        <v>3</v>
      </c>
    </row>
    <row r="17" spans="2:14">
      <c r="B17" s="73" t="s">
        <v>7</v>
      </c>
      <c r="C17" s="76"/>
      <c r="D17" s="77" t="s">
        <v>4</v>
      </c>
      <c r="E17" s="92">
        <v>6</v>
      </c>
      <c r="F17" s="70">
        <v>11</v>
      </c>
      <c r="G17" s="70">
        <v>0</v>
      </c>
      <c r="H17" s="69">
        <f t="shared" si="1"/>
        <v>11</v>
      </c>
      <c r="I17" s="70">
        <v>0</v>
      </c>
      <c r="J17" s="69">
        <f t="shared" si="2"/>
        <v>11</v>
      </c>
      <c r="K17" s="84">
        <v>1</v>
      </c>
      <c r="L17" s="84">
        <v>0</v>
      </c>
      <c r="M17" s="72">
        <f t="shared" si="3"/>
        <v>1</v>
      </c>
      <c r="N17" s="84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70">
        <v>26</v>
      </c>
      <c r="G18" s="70">
        <v>0</v>
      </c>
      <c r="H18" s="69">
        <f t="shared" si="1"/>
        <v>26</v>
      </c>
      <c r="I18" s="70">
        <v>0</v>
      </c>
      <c r="J18" s="69">
        <f t="shared" si="2"/>
        <v>26</v>
      </c>
      <c r="K18" s="84">
        <v>2</v>
      </c>
      <c r="L18" s="84">
        <v>1</v>
      </c>
      <c r="M18" s="72">
        <f t="shared" si="3"/>
        <v>3</v>
      </c>
      <c r="N18" s="84">
        <v>1</v>
      </c>
    </row>
    <row r="19" spans="2:14">
      <c r="B19" s="73"/>
      <c r="C19" s="74"/>
      <c r="D19" s="77" t="s">
        <v>12</v>
      </c>
      <c r="E19" s="92">
        <v>4</v>
      </c>
      <c r="F19" s="70">
        <v>16</v>
      </c>
      <c r="G19" s="70">
        <v>0</v>
      </c>
      <c r="H19" s="69">
        <f t="shared" si="1"/>
        <v>16</v>
      </c>
      <c r="I19" s="70">
        <v>0</v>
      </c>
      <c r="J19" s="69">
        <f t="shared" si="2"/>
        <v>16</v>
      </c>
      <c r="K19" s="84">
        <v>2</v>
      </c>
      <c r="L19" s="84">
        <v>0</v>
      </c>
      <c r="M19" s="72">
        <f t="shared" si="3"/>
        <v>2</v>
      </c>
      <c r="N19" s="84">
        <v>0</v>
      </c>
    </row>
    <row r="20" spans="2:14">
      <c r="B20" s="73"/>
      <c r="C20" s="74" t="s">
        <v>1</v>
      </c>
      <c r="D20" s="66"/>
      <c r="E20" s="92">
        <v>3</v>
      </c>
      <c r="F20" s="70">
        <v>0</v>
      </c>
      <c r="G20" s="70">
        <v>2</v>
      </c>
      <c r="H20" s="69">
        <f t="shared" si="1"/>
        <v>2</v>
      </c>
      <c r="I20" s="70">
        <v>0</v>
      </c>
      <c r="J20" s="69">
        <f t="shared" si="2"/>
        <v>2</v>
      </c>
      <c r="K20" s="84">
        <v>1</v>
      </c>
      <c r="L20" s="84">
        <v>0</v>
      </c>
      <c r="M20" s="72">
        <f t="shared" si="3"/>
        <v>1</v>
      </c>
      <c r="N20" s="84">
        <v>0</v>
      </c>
    </row>
    <row r="21" spans="2:14">
      <c r="B21" s="73"/>
      <c r="C21" s="74"/>
      <c r="D21" s="66"/>
      <c r="E21" s="92">
        <v>2</v>
      </c>
      <c r="F21" s="70">
        <v>0</v>
      </c>
      <c r="G21" s="70">
        <v>17</v>
      </c>
      <c r="H21" s="69">
        <f t="shared" si="1"/>
        <v>17</v>
      </c>
      <c r="I21" s="70">
        <v>0</v>
      </c>
      <c r="J21" s="69">
        <f t="shared" si="2"/>
        <v>17</v>
      </c>
      <c r="K21" s="84">
        <v>0</v>
      </c>
      <c r="L21" s="84">
        <v>1</v>
      </c>
      <c r="M21" s="72">
        <f t="shared" si="3"/>
        <v>1</v>
      </c>
      <c r="N21" s="84">
        <v>1</v>
      </c>
    </row>
    <row r="22" spans="2:14">
      <c r="B22" s="78"/>
      <c r="C22" s="76"/>
      <c r="D22" s="66"/>
      <c r="E22" s="79">
        <v>1</v>
      </c>
      <c r="F22" s="70">
        <v>0</v>
      </c>
      <c r="G22" s="70">
        <v>75</v>
      </c>
      <c r="H22" s="69">
        <f t="shared" si="1"/>
        <v>75</v>
      </c>
      <c r="I22" s="70">
        <v>111</v>
      </c>
      <c r="J22" s="69">
        <f t="shared" si="2"/>
        <v>186</v>
      </c>
      <c r="K22" s="84">
        <v>1</v>
      </c>
      <c r="L22" s="84">
        <v>0</v>
      </c>
      <c r="M22" s="72">
        <f t="shared" si="3"/>
        <v>1</v>
      </c>
      <c r="N22" s="84">
        <v>0</v>
      </c>
    </row>
    <row r="23" spans="2:14" ht="15" customHeight="1">
      <c r="B23" s="247" t="s">
        <v>18</v>
      </c>
      <c r="C23" s="248"/>
      <c r="D23" s="248"/>
      <c r="E23" s="249"/>
      <c r="F23" s="69">
        <f>SUM(F10:F22)</f>
        <v>1180</v>
      </c>
      <c r="G23" s="69">
        <f>SUM(G10:G22)</f>
        <v>94</v>
      </c>
      <c r="H23" s="80">
        <f>SUM(H10:H22)</f>
        <v>1274</v>
      </c>
      <c r="I23" s="69">
        <f t="shared" ref="I23:N23" si="4">SUM(I10:I22)</f>
        <v>111</v>
      </c>
      <c r="J23" s="80">
        <f>SUM(J10:J22)</f>
        <v>1385</v>
      </c>
      <c r="K23" s="81">
        <f>SUM(K10:K22)</f>
        <v>751</v>
      </c>
      <c r="L23" s="81">
        <f>SUM(L10:L22)</f>
        <v>173</v>
      </c>
      <c r="M23" s="69">
        <f t="shared" si="4"/>
        <v>924</v>
      </c>
      <c r="N23" s="69">
        <f t="shared" si="4"/>
        <v>190</v>
      </c>
    </row>
    <row r="24" spans="2:14">
      <c r="B24" s="73"/>
      <c r="C24" s="73"/>
      <c r="D24" s="82"/>
      <c r="E24" s="78">
        <v>13</v>
      </c>
      <c r="F24" s="70">
        <v>1297</v>
      </c>
      <c r="G24" s="70">
        <v>0</v>
      </c>
      <c r="H24" s="69">
        <f>F24+G24</f>
        <v>1297</v>
      </c>
      <c r="I24" s="70">
        <v>0</v>
      </c>
      <c r="J24" s="69">
        <f t="shared" si="2"/>
        <v>1297</v>
      </c>
      <c r="K24" s="84">
        <v>789</v>
      </c>
      <c r="L24" s="84">
        <v>115</v>
      </c>
      <c r="M24" s="83">
        <f t="shared" ref="M24:M36" si="5">K24+L24</f>
        <v>904</v>
      </c>
      <c r="N24" s="84">
        <v>137</v>
      </c>
    </row>
    <row r="25" spans="2:14">
      <c r="B25" s="73"/>
      <c r="C25" s="73" t="s">
        <v>0</v>
      </c>
      <c r="D25" s="82"/>
      <c r="E25" s="92">
        <v>12</v>
      </c>
      <c r="F25" s="70">
        <v>52</v>
      </c>
      <c r="G25" s="70">
        <v>0</v>
      </c>
      <c r="H25" s="69">
        <f t="shared" ref="H25:H50" si="6">F25+G25</f>
        <v>52</v>
      </c>
      <c r="I25" s="70">
        <v>0</v>
      </c>
      <c r="J25" s="69">
        <f t="shared" si="2"/>
        <v>52</v>
      </c>
      <c r="K25" s="84">
        <v>2</v>
      </c>
      <c r="L25" s="84">
        <v>1</v>
      </c>
      <c r="M25" s="83">
        <f t="shared" si="5"/>
        <v>3</v>
      </c>
      <c r="N25" s="84">
        <v>1</v>
      </c>
    </row>
    <row r="26" spans="2:14">
      <c r="B26" s="73" t="s">
        <v>7</v>
      </c>
      <c r="C26" s="78"/>
      <c r="D26" s="82"/>
      <c r="E26" s="92">
        <v>11</v>
      </c>
      <c r="F26" s="70">
        <v>50</v>
      </c>
      <c r="G26" s="70">
        <v>0</v>
      </c>
      <c r="H26" s="69">
        <f t="shared" si="6"/>
        <v>50</v>
      </c>
      <c r="I26" s="70">
        <v>0</v>
      </c>
      <c r="J26" s="69">
        <f t="shared" si="2"/>
        <v>50</v>
      </c>
      <c r="K26" s="84">
        <v>2</v>
      </c>
      <c r="L26" s="84">
        <v>1</v>
      </c>
      <c r="M26" s="83">
        <f t="shared" si="5"/>
        <v>3</v>
      </c>
      <c r="N26" s="84">
        <v>2</v>
      </c>
    </row>
    <row r="27" spans="2:14">
      <c r="B27" s="73" t="s">
        <v>8</v>
      </c>
      <c r="C27" s="73"/>
      <c r="D27" s="82" t="s">
        <v>26</v>
      </c>
      <c r="E27" s="92">
        <v>10</v>
      </c>
      <c r="F27" s="70">
        <v>99</v>
      </c>
      <c r="G27" s="70">
        <v>0</v>
      </c>
      <c r="H27" s="69">
        <f t="shared" si="6"/>
        <v>99</v>
      </c>
      <c r="I27" s="70">
        <v>0</v>
      </c>
      <c r="J27" s="69">
        <f t="shared" si="2"/>
        <v>99</v>
      </c>
      <c r="K27" s="84">
        <v>2</v>
      </c>
      <c r="L27" s="84">
        <v>2</v>
      </c>
      <c r="M27" s="83">
        <f t="shared" si="5"/>
        <v>4</v>
      </c>
      <c r="N27" s="84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70">
        <v>81</v>
      </c>
      <c r="G28" s="70">
        <v>0</v>
      </c>
      <c r="H28" s="69">
        <f t="shared" si="6"/>
        <v>81</v>
      </c>
      <c r="I28" s="70">
        <v>0</v>
      </c>
      <c r="J28" s="69">
        <f t="shared" si="2"/>
        <v>81</v>
      </c>
      <c r="K28" s="84">
        <v>1</v>
      </c>
      <c r="L28" s="84">
        <v>2</v>
      </c>
      <c r="M28" s="83">
        <f t="shared" si="5"/>
        <v>3</v>
      </c>
      <c r="N28" s="84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70">
        <v>49</v>
      </c>
      <c r="G29" s="70">
        <v>0</v>
      </c>
      <c r="H29" s="69">
        <f t="shared" si="6"/>
        <v>49</v>
      </c>
      <c r="I29" s="70">
        <v>0</v>
      </c>
      <c r="J29" s="69">
        <f t="shared" si="2"/>
        <v>49</v>
      </c>
      <c r="K29" s="84">
        <v>3</v>
      </c>
      <c r="L29" s="84">
        <v>0</v>
      </c>
      <c r="M29" s="83">
        <f t="shared" si="5"/>
        <v>3</v>
      </c>
      <c r="N29" s="84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70">
        <v>59</v>
      </c>
      <c r="G30" s="70">
        <v>0</v>
      </c>
      <c r="H30" s="69">
        <f t="shared" si="6"/>
        <v>59</v>
      </c>
      <c r="I30" s="70">
        <v>0</v>
      </c>
      <c r="J30" s="69">
        <f t="shared" si="2"/>
        <v>59</v>
      </c>
      <c r="K30" s="84">
        <v>1</v>
      </c>
      <c r="L30" s="84">
        <v>0</v>
      </c>
      <c r="M30" s="83">
        <f t="shared" si="5"/>
        <v>1</v>
      </c>
      <c r="N30" s="84">
        <v>0</v>
      </c>
    </row>
    <row r="31" spans="2:14">
      <c r="B31" s="73" t="s">
        <v>0</v>
      </c>
      <c r="C31" s="73"/>
      <c r="D31" s="82" t="s">
        <v>9</v>
      </c>
      <c r="E31" s="92">
        <v>6</v>
      </c>
      <c r="F31" s="70">
        <v>18</v>
      </c>
      <c r="G31" s="70">
        <v>0</v>
      </c>
      <c r="H31" s="69">
        <f t="shared" si="6"/>
        <v>18</v>
      </c>
      <c r="I31" s="70">
        <v>0</v>
      </c>
      <c r="J31" s="69">
        <f t="shared" si="2"/>
        <v>18</v>
      </c>
      <c r="K31" s="84">
        <v>0</v>
      </c>
      <c r="L31" s="84">
        <v>0</v>
      </c>
      <c r="M31" s="83">
        <f t="shared" si="5"/>
        <v>0</v>
      </c>
      <c r="N31" s="84">
        <v>0</v>
      </c>
    </row>
    <row r="32" spans="2:14">
      <c r="B32" s="73" t="s">
        <v>9</v>
      </c>
      <c r="C32" s="79"/>
      <c r="D32" s="82"/>
      <c r="E32" s="92">
        <v>5</v>
      </c>
      <c r="F32" s="70">
        <v>41</v>
      </c>
      <c r="G32" s="70">
        <v>0</v>
      </c>
      <c r="H32" s="69">
        <f t="shared" si="6"/>
        <v>41</v>
      </c>
      <c r="I32" s="70">
        <v>0</v>
      </c>
      <c r="J32" s="69">
        <f t="shared" si="2"/>
        <v>41</v>
      </c>
      <c r="K32" s="84">
        <v>0</v>
      </c>
      <c r="L32" s="84">
        <v>1</v>
      </c>
      <c r="M32" s="83">
        <f t="shared" si="5"/>
        <v>1</v>
      </c>
      <c r="N32" s="84">
        <v>3</v>
      </c>
    </row>
    <row r="33" spans="2:14">
      <c r="B33" s="73"/>
      <c r="C33" s="73"/>
      <c r="D33" s="82"/>
      <c r="E33" s="92">
        <v>4</v>
      </c>
      <c r="F33" s="70">
        <v>23</v>
      </c>
      <c r="G33" s="70">
        <v>0</v>
      </c>
      <c r="H33" s="69">
        <f t="shared" si="6"/>
        <v>23</v>
      </c>
      <c r="I33" s="70">
        <v>0</v>
      </c>
      <c r="J33" s="69">
        <f t="shared" si="2"/>
        <v>23</v>
      </c>
      <c r="K33" s="84">
        <v>0</v>
      </c>
      <c r="L33" s="84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2">
        <v>3</v>
      </c>
      <c r="F34" s="70">
        <v>0</v>
      </c>
      <c r="G34" s="70">
        <v>4</v>
      </c>
      <c r="H34" s="69">
        <f t="shared" si="6"/>
        <v>4</v>
      </c>
      <c r="I34" s="70">
        <v>0</v>
      </c>
      <c r="J34" s="69">
        <f t="shared" si="2"/>
        <v>4</v>
      </c>
      <c r="K34" s="84">
        <v>1</v>
      </c>
      <c r="L34" s="84">
        <v>0</v>
      </c>
      <c r="M34" s="83">
        <f t="shared" si="5"/>
        <v>1</v>
      </c>
      <c r="N34" s="84">
        <v>0</v>
      </c>
    </row>
    <row r="35" spans="2:14">
      <c r="B35" s="73"/>
      <c r="C35" s="73"/>
      <c r="D35" s="82"/>
      <c r="E35" s="92">
        <v>2</v>
      </c>
      <c r="F35" s="70">
        <v>0</v>
      </c>
      <c r="G35" s="70">
        <v>10</v>
      </c>
      <c r="H35" s="69">
        <f t="shared" si="6"/>
        <v>10</v>
      </c>
      <c r="I35" s="70">
        <v>0</v>
      </c>
      <c r="J35" s="69">
        <f t="shared" si="2"/>
        <v>10</v>
      </c>
      <c r="K35" s="84">
        <v>0</v>
      </c>
      <c r="L35" s="84">
        <v>2</v>
      </c>
      <c r="M35" s="83">
        <f t="shared" si="5"/>
        <v>2</v>
      </c>
      <c r="N35" s="84">
        <v>2</v>
      </c>
    </row>
    <row r="36" spans="2:14">
      <c r="B36" s="78"/>
      <c r="C36" s="78"/>
      <c r="D36" s="82"/>
      <c r="E36" s="79">
        <v>1</v>
      </c>
      <c r="F36" s="70">
        <v>0</v>
      </c>
      <c r="G36" s="70">
        <v>40</v>
      </c>
      <c r="H36" s="69">
        <f t="shared" si="6"/>
        <v>40</v>
      </c>
      <c r="I36" s="70">
        <v>292</v>
      </c>
      <c r="J36" s="69">
        <f>H36+I36</f>
        <v>332</v>
      </c>
      <c r="K36" s="84">
        <v>0</v>
      </c>
      <c r="L36" s="84">
        <v>0</v>
      </c>
      <c r="M36" s="83">
        <f t="shared" si="5"/>
        <v>0</v>
      </c>
      <c r="N36" s="84">
        <v>0</v>
      </c>
    </row>
    <row r="37" spans="2:14" ht="15" customHeight="1">
      <c r="B37" s="247" t="s">
        <v>19</v>
      </c>
      <c r="C37" s="248"/>
      <c r="D37" s="248"/>
      <c r="E37" s="249"/>
      <c r="F37" s="81">
        <f t="shared" ref="F37:N37" si="7">SUM(F24:F36)</f>
        <v>1769</v>
      </c>
      <c r="G37" s="69">
        <f t="shared" si="7"/>
        <v>54</v>
      </c>
      <c r="H37" s="85">
        <f t="shared" si="7"/>
        <v>1823</v>
      </c>
      <c r="I37" s="86">
        <f t="shared" si="7"/>
        <v>292</v>
      </c>
      <c r="J37" s="80">
        <f t="shared" si="7"/>
        <v>2115</v>
      </c>
      <c r="K37" s="81">
        <f t="shared" si="7"/>
        <v>801</v>
      </c>
      <c r="L37" s="69">
        <f t="shared" si="7"/>
        <v>124</v>
      </c>
      <c r="M37" s="80">
        <f t="shared" si="7"/>
        <v>925</v>
      </c>
      <c r="N37" s="81">
        <f t="shared" si="7"/>
        <v>150</v>
      </c>
    </row>
    <row r="38" spans="2:14">
      <c r="B38" s="79"/>
      <c r="C38" s="79"/>
      <c r="D38" s="87"/>
      <c r="E38" s="92">
        <v>13</v>
      </c>
      <c r="F38" s="70">
        <v>17</v>
      </c>
      <c r="G38" s="70">
        <v>0</v>
      </c>
      <c r="H38" s="69">
        <f t="shared" si="6"/>
        <v>17</v>
      </c>
      <c r="I38" s="70">
        <v>0</v>
      </c>
      <c r="J38" s="69">
        <f t="shared" si="2"/>
        <v>17</v>
      </c>
      <c r="K38" s="84">
        <v>1</v>
      </c>
      <c r="L38" s="84">
        <v>1</v>
      </c>
      <c r="M38" s="83">
        <f>K38+L38</f>
        <v>2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99">
        <f t="shared" si="6"/>
        <v>0</v>
      </c>
      <c r="I50" s="70">
        <v>24</v>
      </c>
      <c r="J50" s="99">
        <f t="shared" si="2"/>
        <v>24</v>
      </c>
      <c r="K50" s="84">
        <v>0</v>
      </c>
      <c r="L50" s="84">
        <v>0</v>
      </c>
      <c r="M50" s="100">
        <f t="shared" si="8"/>
        <v>0</v>
      </c>
      <c r="N50" s="84">
        <v>0</v>
      </c>
    </row>
    <row r="51" spans="2:14" ht="15" customHeight="1">
      <c r="B51" s="247" t="s">
        <v>20</v>
      </c>
      <c r="C51" s="248"/>
      <c r="D51" s="248"/>
      <c r="E51" s="249"/>
      <c r="F51" s="69">
        <f t="shared" ref="F51:N51" si="9">SUM(F38:F50)</f>
        <v>17</v>
      </c>
      <c r="G51" s="69">
        <f t="shared" si="9"/>
        <v>0</v>
      </c>
      <c r="H51" s="69">
        <f t="shared" si="9"/>
        <v>17</v>
      </c>
      <c r="I51" s="69">
        <f t="shared" si="9"/>
        <v>24</v>
      </c>
      <c r="J51" s="69">
        <f t="shared" si="9"/>
        <v>41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247" t="s">
        <v>34</v>
      </c>
      <c r="C52" s="248"/>
      <c r="D52" s="248"/>
      <c r="E52" s="249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16</v>
      </c>
      <c r="L52" s="70">
        <v>5</v>
      </c>
      <c r="M52" s="70">
        <v>21</v>
      </c>
      <c r="N52" s="70">
        <v>5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2966</v>
      </c>
      <c r="G53" s="90">
        <f t="shared" ref="G53:J53" si="10">+G23+G37+G51+G52</f>
        <v>148</v>
      </c>
      <c r="H53" s="90">
        <f t="shared" si="10"/>
        <v>3114</v>
      </c>
      <c r="I53" s="90">
        <f t="shared" si="10"/>
        <v>427</v>
      </c>
      <c r="J53" s="90">
        <f t="shared" si="10"/>
        <v>3541</v>
      </c>
      <c r="K53" s="90">
        <f>+K23+K37+K51+K52</f>
        <v>1569</v>
      </c>
      <c r="L53" s="90">
        <f t="shared" ref="L53:N53" si="11">+L23+L37+L51+L52</f>
        <v>303</v>
      </c>
      <c r="M53" s="90">
        <f t="shared" si="11"/>
        <v>1872</v>
      </c>
      <c r="N53" s="90">
        <f t="shared" si="11"/>
        <v>346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111" t="s">
        <v>16</v>
      </c>
      <c r="G9" s="111" t="s">
        <v>17</v>
      </c>
      <c r="H9" s="111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70">
        <v>570</v>
      </c>
      <c r="G10" s="70"/>
      <c r="H10" s="69">
        <f t="shared" ref="H10:H22" si="0">F10+G10</f>
        <v>570</v>
      </c>
      <c r="I10" s="70"/>
      <c r="J10" s="69">
        <f t="shared" ref="J10:J22" si="1">H10+I10</f>
        <v>570</v>
      </c>
      <c r="K10" s="84">
        <v>340</v>
      </c>
      <c r="L10" s="84">
        <v>71</v>
      </c>
      <c r="M10" s="72">
        <f t="shared" ref="M10:M22" si="2">K10+L10</f>
        <v>411</v>
      </c>
      <c r="N10" s="84">
        <v>85</v>
      </c>
    </row>
    <row r="11" spans="2:14">
      <c r="B11" s="73" t="s">
        <v>1</v>
      </c>
      <c r="C11" s="74" t="s">
        <v>0</v>
      </c>
      <c r="D11" s="66"/>
      <c r="E11" s="112">
        <v>12</v>
      </c>
      <c r="F11" s="70">
        <v>57</v>
      </c>
      <c r="G11" s="70"/>
      <c r="H11" s="69">
        <f t="shared" si="0"/>
        <v>57</v>
      </c>
      <c r="I11" s="70"/>
      <c r="J11" s="69">
        <f t="shared" si="1"/>
        <v>57</v>
      </c>
      <c r="K11" s="84">
        <v>6</v>
      </c>
      <c r="L11" s="84">
        <v>7</v>
      </c>
      <c r="M11" s="72">
        <f t="shared" si="2"/>
        <v>13</v>
      </c>
      <c r="N11" s="84">
        <v>8</v>
      </c>
    </row>
    <row r="12" spans="2:14">
      <c r="B12" s="73" t="s">
        <v>2</v>
      </c>
      <c r="C12" s="76"/>
      <c r="D12" s="77" t="s">
        <v>6</v>
      </c>
      <c r="E12" s="112">
        <v>11</v>
      </c>
      <c r="F12" s="70">
        <v>64</v>
      </c>
      <c r="G12" s="70"/>
      <c r="H12" s="69">
        <f t="shared" si="0"/>
        <v>64</v>
      </c>
      <c r="I12" s="70"/>
      <c r="J12" s="69">
        <f t="shared" si="1"/>
        <v>64</v>
      </c>
      <c r="K12" s="84">
        <v>1</v>
      </c>
      <c r="L12" s="84">
        <v>4</v>
      </c>
      <c r="M12" s="72">
        <f t="shared" si="2"/>
        <v>5</v>
      </c>
      <c r="N12" s="84">
        <v>4</v>
      </c>
    </row>
    <row r="13" spans="2:14">
      <c r="B13" s="73" t="s">
        <v>1</v>
      </c>
      <c r="C13" s="74"/>
      <c r="D13" s="77" t="s">
        <v>10</v>
      </c>
      <c r="E13" s="112">
        <v>10</v>
      </c>
      <c r="F13" s="70">
        <v>42</v>
      </c>
      <c r="G13" s="70"/>
      <c r="H13" s="69">
        <f t="shared" si="0"/>
        <v>42</v>
      </c>
      <c r="I13" s="70"/>
      <c r="J13" s="69">
        <f t="shared" si="1"/>
        <v>42</v>
      </c>
      <c r="K13" s="84">
        <v>1</v>
      </c>
      <c r="L13" s="84">
        <v>1</v>
      </c>
      <c r="M13" s="72">
        <f t="shared" si="2"/>
        <v>2</v>
      </c>
      <c r="N13" s="84">
        <v>1</v>
      </c>
    </row>
    <row r="14" spans="2:14">
      <c r="B14" s="73" t="s">
        <v>3</v>
      </c>
      <c r="C14" s="74"/>
      <c r="D14" s="77" t="s">
        <v>25</v>
      </c>
      <c r="E14" s="112">
        <v>9</v>
      </c>
      <c r="F14" s="70">
        <v>32</v>
      </c>
      <c r="G14" s="70"/>
      <c r="H14" s="69">
        <f t="shared" si="0"/>
        <v>32</v>
      </c>
      <c r="I14" s="70"/>
      <c r="J14" s="69">
        <f t="shared" si="1"/>
        <v>32</v>
      </c>
      <c r="K14" s="84">
        <v>0</v>
      </c>
      <c r="L14" s="84">
        <v>0</v>
      </c>
      <c r="M14" s="72">
        <f t="shared" si="2"/>
        <v>0</v>
      </c>
      <c r="N14" s="84">
        <v>0</v>
      </c>
    </row>
    <row r="15" spans="2:14">
      <c r="B15" s="73" t="s">
        <v>4</v>
      </c>
      <c r="C15" s="74" t="s">
        <v>5</v>
      </c>
      <c r="D15" s="77" t="s">
        <v>22</v>
      </c>
      <c r="E15" s="112">
        <v>8</v>
      </c>
      <c r="F15" s="70">
        <v>16</v>
      </c>
      <c r="G15" s="70"/>
      <c r="H15" s="69">
        <f t="shared" si="0"/>
        <v>16</v>
      </c>
      <c r="I15" s="70"/>
      <c r="J15" s="69">
        <f t="shared" si="1"/>
        <v>16</v>
      </c>
      <c r="K15" s="84">
        <v>0</v>
      </c>
      <c r="L15" s="84">
        <v>0</v>
      </c>
      <c r="M15" s="72">
        <f t="shared" si="2"/>
        <v>0</v>
      </c>
      <c r="N15" s="84">
        <v>0</v>
      </c>
    </row>
    <row r="16" spans="2:14">
      <c r="B16" s="73" t="s">
        <v>6</v>
      </c>
      <c r="C16" s="74"/>
      <c r="D16" s="77" t="s">
        <v>12</v>
      </c>
      <c r="E16" s="112">
        <v>7</v>
      </c>
      <c r="F16" s="70">
        <v>17</v>
      </c>
      <c r="G16" s="70"/>
      <c r="H16" s="69">
        <f t="shared" si="0"/>
        <v>17</v>
      </c>
      <c r="I16" s="70"/>
      <c r="J16" s="69">
        <f t="shared" si="1"/>
        <v>17</v>
      </c>
      <c r="K16" s="84">
        <v>0</v>
      </c>
      <c r="L16" s="84">
        <v>0</v>
      </c>
      <c r="M16" s="72">
        <f t="shared" si="2"/>
        <v>0</v>
      </c>
      <c r="N16" s="84">
        <v>0</v>
      </c>
    </row>
    <row r="17" spans="2:14">
      <c r="B17" s="73" t="s">
        <v>7</v>
      </c>
      <c r="C17" s="76"/>
      <c r="D17" s="77" t="s">
        <v>4</v>
      </c>
      <c r="E17" s="112">
        <v>6</v>
      </c>
      <c r="F17" s="70">
        <v>8</v>
      </c>
      <c r="G17" s="70"/>
      <c r="H17" s="69">
        <f t="shared" si="0"/>
        <v>8</v>
      </c>
      <c r="I17" s="70"/>
      <c r="J17" s="69">
        <f t="shared" si="1"/>
        <v>8</v>
      </c>
      <c r="K17" s="84">
        <v>2</v>
      </c>
      <c r="L17" s="84">
        <v>0</v>
      </c>
      <c r="M17" s="72">
        <f t="shared" si="2"/>
        <v>2</v>
      </c>
      <c r="N17" s="84">
        <v>0</v>
      </c>
    </row>
    <row r="18" spans="2:14">
      <c r="B18" s="73" t="s">
        <v>1</v>
      </c>
      <c r="C18" s="74"/>
      <c r="D18" s="77" t="s">
        <v>9</v>
      </c>
      <c r="E18" s="112">
        <v>5</v>
      </c>
      <c r="F18" s="70">
        <v>8</v>
      </c>
      <c r="G18" s="70"/>
      <c r="H18" s="69">
        <f t="shared" si="0"/>
        <v>8</v>
      </c>
      <c r="I18" s="70"/>
      <c r="J18" s="69">
        <f t="shared" si="1"/>
        <v>8</v>
      </c>
      <c r="K18" s="84">
        <v>0</v>
      </c>
      <c r="L18" s="84">
        <v>2</v>
      </c>
      <c r="M18" s="72">
        <f t="shared" si="2"/>
        <v>2</v>
      </c>
      <c r="N18" s="84">
        <v>3</v>
      </c>
    </row>
    <row r="19" spans="2:14">
      <c r="B19" s="73"/>
      <c r="C19" s="74"/>
      <c r="D19" s="77" t="s">
        <v>12</v>
      </c>
      <c r="E19" s="112">
        <v>4</v>
      </c>
      <c r="F19" s="70">
        <v>2</v>
      </c>
      <c r="G19" s="70"/>
      <c r="H19" s="69">
        <f t="shared" si="0"/>
        <v>2</v>
      </c>
      <c r="I19" s="70"/>
      <c r="J19" s="69">
        <f t="shared" si="1"/>
        <v>2</v>
      </c>
      <c r="K19" s="84">
        <v>1</v>
      </c>
      <c r="L19" s="84">
        <v>4</v>
      </c>
      <c r="M19" s="72">
        <f t="shared" si="2"/>
        <v>5</v>
      </c>
      <c r="N19" s="84">
        <v>5</v>
      </c>
    </row>
    <row r="20" spans="2:14">
      <c r="B20" s="73"/>
      <c r="C20" s="74" t="s">
        <v>1</v>
      </c>
      <c r="D20" s="66"/>
      <c r="E20" s="112">
        <v>3</v>
      </c>
      <c r="F20" s="70">
        <v>0</v>
      </c>
      <c r="G20" s="70"/>
      <c r="H20" s="69">
        <f t="shared" si="0"/>
        <v>0</v>
      </c>
      <c r="I20" s="70"/>
      <c r="J20" s="69">
        <f t="shared" si="1"/>
        <v>0</v>
      </c>
      <c r="K20" s="84">
        <v>0</v>
      </c>
      <c r="L20" s="84">
        <v>0</v>
      </c>
      <c r="M20" s="72">
        <f t="shared" si="2"/>
        <v>0</v>
      </c>
      <c r="N20" s="84">
        <v>0</v>
      </c>
    </row>
    <row r="21" spans="2:14">
      <c r="B21" s="73"/>
      <c r="C21" s="74"/>
      <c r="D21" s="66"/>
      <c r="E21" s="112">
        <v>2</v>
      </c>
      <c r="F21" s="70">
        <v>0</v>
      </c>
      <c r="G21" s="70"/>
      <c r="H21" s="69">
        <f t="shared" si="0"/>
        <v>0</v>
      </c>
      <c r="I21" s="70"/>
      <c r="J21" s="69">
        <f t="shared" si="1"/>
        <v>0</v>
      </c>
      <c r="K21" s="84">
        <v>0</v>
      </c>
      <c r="L21" s="84">
        <v>0</v>
      </c>
      <c r="M21" s="72">
        <f t="shared" si="2"/>
        <v>0</v>
      </c>
      <c r="N21" s="84">
        <v>0</v>
      </c>
    </row>
    <row r="22" spans="2:14">
      <c r="B22" s="78"/>
      <c r="C22" s="76"/>
      <c r="D22" s="66"/>
      <c r="E22" s="79">
        <v>1</v>
      </c>
      <c r="F22" s="70">
        <v>0</v>
      </c>
      <c r="G22" s="70"/>
      <c r="H22" s="69">
        <f t="shared" si="0"/>
        <v>0</v>
      </c>
      <c r="I22" s="70">
        <v>65</v>
      </c>
      <c r="J22" s="69">
        <f t="shared" si="1"/>
        <v>65</v>
      </c>
      <c r="K22" s="84">
        <v>0</v>
      </c>
      <c r="L22" s="84">
        <v>3</v>
      </c>
      <c r="M22" s="72">
        <f t="shared" si="2"/>
        <v>3</v>
      </c>
      <c r="N22" s="84">
        <v>4</v>
      </c>
    </row>
    <row r="23" spans="2:14" ht="15" customHeight="1">
      <c r="B23" s="247" t="s">
        <v>18</v>
      </c>
      <c r="C23" s="248"/>
      <c r="D23" s="248"/>
      <c r="E23" s="249"/>
      <c r="F23" s="69">
        <f t="shared" ref="F23:N23" si="3">SUM(F10:F22)</f>
        <v>816</v>
      </c>
      <c r="G23" s="69">
        <f t="shared" si="3"/>
        <v>0</v>
      </c>
      <c r="H23" s="80">
        <f t="shared" si="3"/>
        <v>816</v>
      </c>
      <c r="I23" s="69">
        <f t="shared" si="3"/>
        <v>65</v>
      </c>
      <c r="J23" s="80">
        <f t="shared" si="3"/>
        <v>881</v>
      </c>
      <c r="K23" s="81">
        <f t="shared" si="3"/>
        <v>351</v>
      </c>
      <c r="L23" s="81">
        <f t="shared" si="3"/>
        <v>92</v>
      </c>
      <c r="M23" s="69">
        <f t="shared" si="3"/>
        <v>443</v>
      </c>
      <c r="N23" s="69">
        <f t="shared" si="3"/>
        <v>110</v>
      </c>
    </row>
    <row r="24" spans="2:14">
      <c r="B24" s="73"/>
      <c r="C24" s="73"/>
      <c r="D24" s="82"/>
      <c r="E24" s="78">
        <v>13</v>
      </c>
      <c r="F24" s="70">
        <v>932</v>
      </c>
      <c r="G24" s="70"/>
      <c r="H24" s="69">
        <f t="shared" ref="H24:H36" si="4">F24+G24</f>
        <v>932</v>
      </c>
      <c r="I24" s="70"/>
      <c r="J24" s="69">
        <f t="shared" ref="J24:J36" si="5">H24+I24</f>
        <v>932</v>
      </c>
      <c r="K24" s="84">
        <v>482</v>
      </c>
      <c r="L24" s="84">
        <v>95</v>
      </c>
      <c r="M24" s="83">
        <f t="shared" ref="M24:M36" si="6">K24+L24</f>
        <v>577</v>
      </c>
      <c r="N24" s="84">
        <v>123</v>
      </c>
    </row>
    <row r="25" spans="2:14">
      <c r="B25" s="73"/>
      <c r="C25" s="73" t="s">
        <v>0</v>
      </c>
      <c r="D25" s="82"/>
      <c r="E25" s="112">
        <v>12</v>
      </c>
      <c r="F25" s="70">
        <v>34</v>
      </c>
      <c r="G25" s="70"/>
      <c r="H25" s="69">
        <f t="shared" si="4"/>
        <v>34</v>
      </c>
      <c r="I25" s="70"/>
      <c r="J25" s="69">
        <f t="shared" si="5"/>
        <v>34</v>
      </c>
      <c r="K25" s="84">
        <v>1</v>
      </c>
      <c r="L25" s="84">
        <v>1</v>
      </c>
      <c r="M25" s="83">
        <f t="shared" si="6"/>
        <v>2</v>
      </c>
      <c r="N25" s="84">
        <v>1</v>
      </c>
    </row>
    <row r="26" spans="2:14">
      <c r="B26" s="73" t="s">
        <v>7</v>
      </c>
      <c r="C26" s="78"/>
      <c r="D26" s="82"/>
      <c r="E26" s="112">
        <v>11</v>
      </c>
      <c r="F26" s="70">
        <v>45</v>
      </c>
      <c r="G26" s="70"/>
      <c r="H26" s="69">
        <f t="shared" si="4"/>
        <v>45</v>
      </c>
      <c r="I26" s="70"/>
      <c r="J26" s="69">
        <f t="shared" si="5"/>
        <v>45</v>
      </c>
      <c r="K26" s="84">
        <v>3</v>
      </c>
      <c r="L26" s="84">
        <v>0</v>
      </c>
      <c r="M26" s="83">
        <f t="shared" si="6"/>
        <v>3</v>
      </c>
      <c r="N26" s="84"/>
    </row>
    <row r="27" spans="2:14">
      <c r="B27" s="73" t="s">
        <v>8</v>
      </c>
      <c r="C27" s="73"/>
      <c r="D27" s="82" t="s">
        <v>26</v>
      </c>
      <c r="E27" s="112">
        <v>10</v>
      </c>
      <c r="F27" s="70">
        <v>26</v>
      </c>
      <c r="G27" s="70"/>
      <c r="H27" s="69">
        <f t="shared" si="4"/>
        <v>26</v>
      </c>
      <c r="I27" s="70"/>
      <c r="J27" s="69">
        <f t="shared" si="5"/>
        <v>26</v>
      </c>
      <c r="K27" s="84">
        <v>3</v>
      </c>
      <c r="L27" s="84">
        <v>2</v>
      </c>
      <c r="M27" s="83">
        <f t="shared" si="6"/>
        <v>5</v>
      </c>
      <c r="N27" s="84">
        <v>3</v>
      </c>
    </row>
    <row r="28" spans="2:14">
      <c r="B28" s="73" t="s">
        <v>0</v>
      </c>
      <c r="C28" s="73"/>
      <c r="D28" s="82" t="s">
        <v>8</v>
      </c>
      <c r="E28" s="112">
        <v>9</v>
      </c>
      <c r="F28" s="70">
        <v>34</v>
      </c>
      <c r="G28" s="70"/>
      <c r="H28" s="69">
        <f t="shared" si="4"/>
        <v>34</v>
      </c>
      <c r="I28" s="70"/>
      <c r="J28" s="69">
        <f t="shared" si="5"/>
        <v>34</v>
      </c>
      <c r="K28" s="84">
        <v>1</v>
      </c>
      <c r="L28" s="84">
        <v>0</v>
      </c>
      <c r="M28" s="83">
        <f t="shared" si="6"/>
        <v>1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112">
        <v>8</v>
      </c>
      <c r="F29" s="70">
        <v>41</v>
      </c>
      <c r="G29" s="70"/>
      <c r="H29" s="69">
        <f t="shared" si="4"/>
        <v>41</v>
      </c>
      <c r="I29" s="70"/>
      <c r="J29" s="69">
        <f t="shared" si="5"/>
        <v>41</v>
      </c>
      <c r="K29" s="84">
        <v>9</v>
      </c>
      <c r="L29" s="84">
        <v>5</v>
      </c>
      <c r="M29" s="83">
        <f t="shared" si="6"/>
        <v>14</v>
      </c>
      <c r="N29" s="84">
        <v>5</v>
      </c>
    </row>
    <row r="30" spans="2:14">
      <c r="B30" s="73" t="s">
        <v>4</v>
      </c>
      <c r="C30" s="73"/>
      <c r="D30" s="82" t="s">
        <v>4</v>
      </c>
      <c r="E30" s="112">
        <v>7</v>
      </c>
      <c r="F30" s="70">
        <v>39</v>
      </c>
      <c r="G30" s="70"/>
      <c r="H30" s="69">
        <f t="shared" si="4"/>
        <v>39</v>
      </c>
      <c r="I30" s="70"/>
      <c r="J30" s="69">
        <f t="shared" si="5"/>
        <v>39</v>
      </c>
      <c r="K30" s="84">
        <v>1</v>
      </c>
      <c r="L30" s="84">
        <v>0</v>
      </c>
      <c r="M30" s="83">
        <f t="shared" si="6"/>
        <v>1</v>
      </c>
      <c r="N30" s="84"/>
    </row>
    <row r="31" spans="2:14">
      <c r="B31" s="73" t="s">
        <v>0</v>
      </c>
      <c r="C31" s="73"/>
      <c r="D31" s="82" t="s">
        <v>9</v>
      </c>
      <c r="E31" s="112">
        <v>6</v>
      </c>
      <c r="F31" s="70">
        <v>33</v>
      </c>
      <c r="G31" s="70"/>
      <c r="H31" s="69">
        <f t="shared" si="4"/>
        <v>33</v>
      </c>
      <c r="I31" s="70"/>
      <c r="J31" s="69">
        <f t="shared" si="5"/>
        <v>33</v>
      </c>
      <c r="K31" s="84">
        <v>4</v>
      </c>
      <c r="L31" s="84">
        <v>0</v>
      </c>
      <c r="M31" s="83">
        <f t="shared" si="6"/>
        <v>4</v>
      </c>
      <c r="N31" s="84"/>
    </row>
    <row r="32" spans="2:14">
      <c r="B32" s="73" t="s">
        <v>9</v>
      </c>
      <c r="C32" s="79"/>
      <c r="D32" s="82"/>
      <c r="E32" s="112">
        <v>5</v>
      </c>
      <c r="F32" s="70">
        <v>10</v>
      </c>
      <c r="G32" s="70"/>
      <c r="H32" s="69">
        <f t="shared" si="4"/>
        <v>10</v>
      </c>
      <c r="I32" s="70"/>
      <c r="J32" s="69">
        <f t="shared" si="5"/>
        <v>10</v>
      </c>
      <c r="K32" s="84"/>
      <c r="L32" s="84">
        <v>0</v>
      </c>
      <c r="M32" s="83">
        <f t="shared" si="6"/>
        <v>0</v>
      </c>
      <c r="N32" s="84"/>
    </row>
    <row r="33" spans="2:14">
      <c r="B33" s="73"/>
      <c r="C33" s="73"/>
      <c r="D33" s="82"/>
      <c r="E33" s="112">
        <v>4</v>
      </c>
      <c r="F33" s="70">
        <v>1</v>
      </c>
      <c r="G33" s="70"/>
      <c r="H33" s="69">
        <f t="shared" si="4"/>
        <v>1</v>
      </c>
      <c r="I33" s="70"/>
      <c r="J33" s="69">
        <f t="shared" si="5"/>
        <v>1</v>
      </c>
      <c r="K33" s="84"/>
      <c r="L33" s="84">
        <v>2</v>
      </c>
      <c r="M33" s="83">
        <f t="shared" si="6"/>
        <v>2</v>
      </c>
      <c r="N33" s="84">
        <v>3</v>
      </c>
    </row>
    <row r="34" spans="2:14">
      <c r="B34" s="73"/>
      <c r="C34" s="73" t="s">
        <v>1</v>
      </c>
      <c r="D34" s="82"/>
      <c r="E34" s="112">
        <v>3</v>
      </c>
      <c r="F34" s="70"/>
      <c r="G34" s="70"/>
      <c r="H34" s="69">
        <f t="shared" si="4"/>
        <v>0</v>
      </c>
      <c r="I34" s="70"/>
      <c r="J34" s="69">
        <f t="shared" si="5"/>
        <v>0</v>
      </c>
      <c r="K34" s="84"/>
      <c r="L34" s="84"/>
      <c r="M34" s="83">
        <f t="shared" si="6"/>
        <v>0</v>
      </c>
      <c r="N34" s="84"/>
    </row>
    <row r="35" spans="2:14">
      <c r="B35" s="73"/>
      <c r="C35" s="73"/>
      <c r="D35" s="82"/>
      <c r="E35" s="112">
        <v>2</v>
      </c>
      <c r="F35" s="70"/>
      <c r="G35" s="70"/>
      <c r="H35" s="69">
        <f t="shared" si="4"/>
        <v>0</v>
      </c>
      <c r="I35" s="70"/>
      <c r="J35" s="69">
        <f t="shared" si="5"/>
        <v>0</v>
      </c>
      <c r="K35" s="84"/>
      <c r="L35" s="84"/>
      <c r="M35" s="83">
        <f t="shared" si="6"/>
        <v>0</v>
      </c>
      <c r="N35" s="84"/>
    </row>
    <row r="36" spans="2:14">
      <c r="B36" s="78"/>
      <c r="C36" s="78"/>
      <c r="D36" s="82"/>
      <c r="E36" s="79">
        <v>1</v>
      </c>
      <c r="F36" s="70"/>
      <c r="G36" s="70"/>
      <c r="H36" s="69">
        <f t="shared" si="4"/>
        <v>0</v>
      </c>
      <c r="I36" s="70">
        <v>186</v>
      </c>
      <c r="J36" s="69">
        <f t="shared" si="5"/>
        <v>186</v>
      </c>
      <c r="K36" s="84"/>
      <c r="L36" s="84"/>
      <c r="M36" s="83">
        <f t="shared" si="6"/>
        <v>0</v>
      </c>
      <c r="N36" s="84"/>
    </row>
    <row r="37" spans="2:14" ht="15" customHeight="1">
      <c r="B37" s="247" t="s">
        <v>19</v>
      </c>
      <c r="C37" s="248"/>
      <c r="D37" s="248"/>
      <c r="E37" s="249"/>
      <c r="F37" s="81">
        <f t="shared" ref="F37:N37" si="7">SUM(F24:F36)</f>
        <v>1195</v>
      </c>
      <c r="G37" s="69">
        <f t="shared" si="7"/>
        <v>0</v>
      </c>
      <c r="H37" s="85">
        <f t="shared" si="7"/>
        <v>1195</v>
      </c>
      <c r="I37" s="86">
        <f t="shared" si="7"/>
        <v>186</v>
      </c>
      <c r="J37" s="80">
        <f t="shared" si="7"/>
        <v>1381</v>
      </c>
      <c r="K37" s="81">
        <f t="shared" si="7"/>
        <v>504</v>
      </c>
      <c r="L37" s="69">
        <f t="shared" si="7"/>
        <v>105</v>
      </c>
      <c r="M37" s="80">
        <f t="shared" si="7"/>
        <v>609</v>
      </c>
      <c r="N37" s="81">
        <f t="shared" si="7"/>
        <v>135</v>
      </c>
    </row>
    <row r="38" spans="2:14">
      <c r="B38" s="79"/>
      <c r="C38" s="79"/>
      <c r="D38" s="87"/>
      <c r="E38" s="112">
        <v>13</v>
      </c>
      <c r="F38" s="70">
        <v>9</v>
      </c>
      <c r="G38" s="70"/>
      <c r="H38" s="69">
        <f t="shared" ref="H38:H50" si="8">F38+G38</f>
        <v>9</v>
      </c>
      <c r="I38" s="70"/>
      <c r="J38" s="69">
        <f t="shared" ref="J38:J50" si="9">H38+I38</f>
        <v>9</v>
      </c>
      <c r="K38" s="84"/>
      <c r="L38" s="84">
        <v>13</v>
      </c>
      <c r="M38" s="83">
        <f t="shared" ref="M38:M50" si="10">K38+L38</f>
        <v>13</v>
      </c>
      <c r="N38" s="84">
        <v>22</v>
      </c>
    </row>
    <row r="39" spans="2:14">
      <c r="B39" s="73" t="s">
        <v>1</v>
      </c>
      <c r="C39" s="73" t="s">
        <v>0</v>
      </c>
      <c r="D39" s="82" t="s">
        <v>21</v>
      </c>
      <c r="E39" s="112">
        <v>12</v>
      </c>
      <c r="F39" s="70"/>
      <c r="G39" s="70"/>
      <c r="H39" s="69">
        <f t="shared" si="8"/>
        <v>0</v>
      </c>
      <c r="I39" s="70"/>
      <c r="J39" s="69">
        <f t="shared" si="9"/>
        <v>0</v>
      </c>
      <c r="K39" s="84"/>
      <c r="L39" s="84"/>
      <c r="M39" s="83">
        <f t="shared" si="10"/>
        <v>0</v>
      </c>
      <c r="N39" s="84"/>
    </row>
    <row r="40" spans="2:14">
      <c r="B40" s="73" t="s">
        <v>10</v>
      </c>
      <c r="C40" s="73"/>
      <c r="D40" s="82" t="s">
        <v>10</v>
      </c>
      <c r="E40" s="112">
        <v>11</v>
      </c>
      <c r="F40" s="70"/>
      <c r="G40" s="70"/>
      <c r="H40" s="69">
        <f t="shared" si="8"/>
        <v>0</v>
      </c>
      <c r="I40" s="70"/>
      <c r="J40" s="69">
        <f t="shared" si="9"/>
        <v>0</v>
      </c>
      <c r="K40" s="84"/>
      <c r="L40" s="84">
        <v>1</v>
      </c>
      <c r="M40" s="83">
        <f t="shared" si="10"/>
        <v>1</v>
      </c>
      <c r="N40" s="84">
        <v>2</v>
      </c>
    </row>
    <row r="41" spans="2:14">
      <c r="B41" s="73" t="s">
        <v>11</v>
      </c>
      <c r="C41" s="79"/>
      <c r="D41" s="82" t="s">
        <v>2</v>
      </c>
      <c r="E41" s="112">
        <v>10</v>
      </c>
      <c r="F41" s="70"/>
      <c r="G41" s="70"/>
      <c r="H41" s="69">
        <f t="shared" si="8"/>
        <v>0</v>
      </c>
      <c r="I41" s="70"/>
      <c r="J41" s="69">
        <f t="shared" si="9"/>
        <v>0</v>
      </c>
      <c r="K41" s="84"/>
      <c r="L41" s="84">
        <v>2</v>
      </c>
      <c r="M41" s="83">
        <f t="shared" si="10"/>
        <v>2</v>
      </c>
      <c r="N41" s="84">
        <v>4</v>
      </c>
    </row>
    <row r="42" spans="2:14">
      <c r="B42" s="73" t="s">
        <v>4</v>
      </c>
      <c r="C42" s="73"/>
      <c r="D42" s="82" t="s">
        <v>27</v>
      </c>
      <c r="E42" s="112">
        <v>9</v>
      </c>
      <c r="F42" s="70"/>
      <c r="G42" s="70"/>
      <c r="H42" s="69">
        <f t="shared" si="8"/>
        <v>0</v>
      </c>
      <c r="I42" s="70"/>
      <c r="J42" s="69">
        <f t="shared" si="9"/>
        <v>0</v>
      </c>
      <c r="K42" s="84"/>
      <c r="L42" s="84"/>
      <c r="M42" s="83">
        <f t="shared" si="10"/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112">
        <v>8</v>
      </c>
      <c r="F43" s="70"/>
      <c r="G43" s="70"/>
      <c r="H43" s="69">
        <f t="shared" si="8"/>
        <v>0</v>
      </c>
      <c r="I43" s="70"/>
      <c r="J43" s="69">
        <f t="shared" si="9"/>
        <v>0</v>
      </c>
      <c r="K43" s="84"/>
      <c r="L43" s="84"/>
      <c r="M43" s="83">
        <f t="shared" si="10"/>
        <v>0</v>
      </c>
      <c r="N43" s="84"/>
    </row>
    <row r="44" spans="2:14">
      <c r="B44" s="73" t="s">
        <v>4</v>
      </c>
      <c r="C44" s="73"/>
      <c r="D44" s="82" t="s">
        <v>26</v>
      </c>
      <c r="E44" s="112">
        <v>7</v>
      </c>
      <c r="F44" s="70"/>
      <c r="G44" s="70"/>
      <c r="H44" s="69">
        <f t="shared" si="8"/>
        <v>0</v>
      </c>
      <c r="I44" s="70"/>
      <c r="J44" s="69">
        <f t="shared" si="9"/>
        <v>0</v>
      </c>
      <c r="K44" s="84"/>
      <c r="L44" s="84"/>
      <c r="M44" s="83">
        <f t="shared" si="10"/>
        <v>0</v>
      </c>
      <c r="N44" s="84"/>
    </row>
    <row r="45" spans="2:14">
      <c r="B45" s="73" t="s">
        <v>1</v>
      </c>
      <c r="C45" s="73"/>
      <c r="D45" s="82" t="s">
        <v>22</v>
      </c>
      <c r="E45" s="112">
        <v>6</v>
      </c>
      <c r="F45" s="70"/>
      <c r="G45" s="70"/>
      <c r="H45" s="69">
        <f t="shared" si="8"/>
        <v>0</v>
      </c>
      <c r="I45" s="70"/>
      <c r="J45" s="69">
        <f t="shared" si="9"/>
        <v>0</v>
      </c>
      <c r="K45" s="84"/>
      <c r="L45" s="84">
        <v>1</v>
      </c>
      <c r="M45" s="83">
        <f t="shared" si="10"/>
        <v>1</v>
      </c>
      <c r="N45" s="84">
        <v>2</v>
      </c>
    </row>
    <row r="46" spans="2:14">
      <c r="B46" s="73" t="s">
        <v>12</v>
      </c>
      <c r="C46" s="79"/>
      <c r="D46" s="82" t="s">
        <v>2</v>
      </c>
      <c r="E46" s="112">
        <v>5</v>
      </c>
      <c r="F46" s="70"/>
      <c r="G46" s="70"/>
      <c r="H46" s="69">
        <f t="shared" si="8"/>
        <v>0</v>
      </c>
      <c r="I46" s="70"/>
      <c r="J46" s="69">
        <f t="shared" si="9"/>
        <v>0</v>
      </c>
      <c r="K46" s="84"/>
      <c r="L46" s="84"/>
      <c r="M46" s="83">
        <f t="shared" si="10"/>
        <v>0</v>
      </c>
      <c r="N46" s="84"/>
    </row>
    <row r="47" spans="2:14">
      <c r="B47" s="73"/>
      <c r="C47" s="73"/>
      <c r="D47" s="82" t="s">
        <v>7</v>
      </c>
      <c r="E47" s="112">
        <v>4</v>
      </c>
      <c r="F47" s="70"/>
      <c r="G47" s="70"/>
      <c r="H47" s="69">
        <f t="shared" si="8"/>
        <v>0</v>
      </c>
      <c r="I47" s="70"/>
      <c r="J47" s="69">
        <f t="shared" si="9"/>
        <v>0</v>
      </c>
      <c r="K47" s="84"/>
      <c r="L47" s="84"/>
      <c r="M47" s="83">
        <f t="shared" si="10"/>
        <v>0</v>
      </c>
      <c r="N47" s="84"/>
    </row>
    <row r="48" spans="2:14">
      <c r="B48" s="73"/>
      <c r="C48" s="73" t="s">
        <v>1</v>
      </c>
      <c r="D48" s="82" t="s">
        <v>1</v>
      </c>
      <c r="E48" s="112">
        <v>3</v>
      </c>
      <c r="F48" s="70"/>
      <c r="G48" s="70"/>
      <c r="H48" s="69">
        <f t="shared" si="8"/>
        <v>0</v>
      </c>
      <c r="I48" s="70"/>
      <c r="J48" s="69">
        <f t="shared" si="9"/>
        <v>0</v>
      </c>
      <c r="K48" s="84"/>
      <c r="L48" s="84"/>
      <c r="M48" s="83">
        <f t="shared" si="10"/>
        <v>0</v>
      </c>
      <c r="N48" s="84"/>
    </row>
    <row r="49" spans="2:14">
      <c r="B49" s="73"/>
      <c r="C49" s="73"/>
      <c r="D49" s="82" t="s">
        <v>3</v>
      </c>
      <c r="E49" s="112">
        <v>2</v>
      </c>
      <c r="F49" s="70"/>
      <c r="G49" s="70"/>
      <c r="H49" s="69">
        <f t="shared" si="8"/>
        <v>0</v>
      </c>
      <c r="I49" s="70"/>
      <c r="J49" s="69">
        <f t="shared" si="9"/>
        <v>0</v>
      </c>
      <c r="K49" s="84"/>
      <c r="L49" s="84"/>
      <c r="M49" s="83">
        <f t="shared" si="10"/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99">
        <f t="shared" si="8"/>
        <v>0</v>
      </c>
      <c r="I50" s="70">
        <v>11</v>
      </c>
      <c r="J50" s="99">
        <f t="shared" si="9"/>
        <v>11</v>
      </c>
      <c r="K50" s="84"/>
      <c r="L50" s="84"/>
      <c r="M50" s="100">
        <f t="shared" si="10"/>
        <v>0</v>
      </c>
      <c r="N50" s="84"/>
    </row>
    <row r="51" spans="2:14" ht="15" customHeight="1">
      <c r="B51" s="247" t="s">
        <v>20</v>
      </c>
      <c r="C51" s="248"/>
      <c r="D51" s="248"/>
      <c r="E51" s="249"/>
      <c r="F51" s="69">
        <f t="shared" ref="F51:N51" si="11">SUM(F38:F50)</f>
        <v>9</v>
      </c>
      <c r="G51" s="69">
        <f t="shared" si="11"/>
        <v>0</v>
      </c>
      <c r="H51" s="69">
        <f t="shared" si="11"/>
        <v>9</v>
      </c>
      <c r="I51" s="69">
        <f t="shared" si="11"/>
        <v>11</v>
      </c>
      <c r="J51" s="69">
        <f t="shared" si="11"/>
        <v>20</v>
      </c>
      <c r="K51" s="69">
        <f t="shared" si="11"/>
        <v>0</v>
      </c>
      <c r="L51" s="69">
        <f t="shared" si="11"/>
        <v>17</v>
      </c>
      <c r="M51" s="69">
        <f t="shared" si="11"/>
        <v>17</v>
      </c>
      <c r="N51" s="69">
        <f t="shared" si="11"/>
        <v>30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>
        <v>4</v>
      </c>
      <c r="L52" s="70">
        <v>9</v>
      </c>
      <c r="M52" s="70"/>
      <c r="N52" s="70">
        <v>10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2020</v>
      </c>
      <c r="G53" s="90">
        <f t="shared" ref="G53:J53" si="12">+G23+G37+G51+G52</f>
        <v>0</v>
      </c>
      <c r="H53" s="90">
        <f t="shared" si="12"/>
        <v>2020</v>
      </c>
      <c r="I53" s="90">
        <f t="shared" si="12"/>
        <v>262</v>
      </c>
      <c r="J53" s="90">
        <f t="shared" si="12"/>
        <v>2282</v>
      </c>
      <c r="K53" s="90">
        <f>+K23+K37+K51+K52</f>
        <v>859</v>
      </c>
      <c r="L53" s="90">
        <f t="shared" ref="L53:N53" si="13">+L23+L37+L51+L52</f>
        <v>223</v>
      </c>
      <c r="M53" s="90">
        <f t="shared" si="13"/>
        <v>1069</v>
      </c>
      <c r="N53" s="90">
        <f t="shared" si="13"/>
        <v>285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1" t="s">
        <v>16</v>
      </c>
      <c r="G9" s="91" t="s">
        <v>17</v>
      </c>
      <c r="H9" s="91" t="s">
        <v>23</v>
      </c>
      <c r="I9" s="245"/>
      <c r="J9" s="24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113">
        <v>312</v>
      </c>
      <c r="G10" s="113"/>
      <c r="H10" s="69">
        <f>F10+G10</f>
        <v>312</v>
      </c>
      <c r="I10" s="114"/>
      <c r="J10" s="69">
        <f>H10+I10</f>
        <v>312</v>
      </c>
      <c r="K10" s="115">
        <v>201</v>
      </c>
      <c r="L10" s="116">
        <v>35</v>
      </c>
      <c r="M10" s="72">
        <f t="shared" ref="M10:M12" si="0">K10+L10</f>
        <v>236</v>
      </c>
      <c r="N10" s="117">
        <v>39</v>
      </c>
    </row>
    <row r="11" spans="2:14">
      <c r="B11" s="73" t="s">
        <v>1</v>
      </c>
      <c r="C11" s="74" t="s">
        <v>0</v>
      </c>
      <c r="D11" s="66"/>
      <c r="E11" s="92">
        <v>12</v>
      </c>
      <c r="F11" s="113">
        <v>34</v>
      </c>
      <c r="G11" s="113"/>
      <c r="H11" s="69">
        <f t="shared" ref="H11:H22" si="1">F11+G11</f>
        <v>34</v>
      </c>
      <c r="I11" s="114"/>
      <c r="J11" s="69">
        <f t="shared" ref="J11:J50" si="2">H11+I11</f>
        <v>34</v>
      </c>
      <c r="K11" s="115">
        <v>2</v>
      </c>
      <c r="L11" s="116">
        <v>2</v>
      </c>
      <c r="M11" s="72">
        <f t="shared" si="0"/>
        <v>4</v>
      </c>
      <c r="N11" s="117">
        <v>2</v>
      </c>
    </row>
    <row r="12" spans="2:14">
      <c r="B12" s="73" t="s">
        <v>2</v>
      </c>
      <c r="C12" s="76"/>
      <c r="D12" s="77" t="s">
        <v>6</v>
      </c>
      <c r="E12" s="92">
        <v>11</v>
      </c>
      <c r="F12" s="113">
        <v>83</v>
      </c>
      <c r="G12" s="113"/>
      <c r="H12" s="69">
        <f t="shared" si="1"/>
        <v>83</v>
      </c>
      <c r="I12" s="114"/>
      <c r="J12" s="69">
        <f t="shared" si="2"/>
        <v>83</v>
      </c>
      <c r="K12" s="115">
        <v>1</v>
      </c>
      <c r="L12" s="116"/>
      <c r="M12" s="72">
        <f t="shared" si="0"/>
        <v>1</v>
      </c>
      <c r="N12" s="117"/>
    </row>
    <row r="13" spans="2:14">
      <c r="B13" s="73" t="s">
        <v>1</v>
      </c>
      <c r="C13" s="74"/>
      <c r="D13" s="77" t="s">
        <v>10</v>
      </c>
      <c r="E13" s="92">
        <v>10</v>
      </c>
      <c r="F13" s="113">
        <v>31</v>
      </c>
      <c r="G13" s="113"/>
      <c r="H13" s="69">
        <f t="shared" si="1"/>
        <v>31</v>
      </c>
      <c r="I13" s="114"/>
      <c r="J13" s="69">
        <f t="shared" si="2"/>
        <v>31</v>
      </c>
      <c r="K13" s="115"/>
      <c r="L13" s="116"/>
      <c r="M13" s="72">
        <f>K13+L13</f>
        <v>0</v>
      </c>
      <c r="N13" s="117"/>
    </row>
    <row r="14" spans="2:14">
      <c r="B14" s="73" t="s">
        <v>3</v>
      </c>
      <c r="C14" s="74"/>
      <c r="D14" s="77" t="s">
        <v>25</v>
      </c>
      <c r="E14" s="92">
        <v>9</v>
      </c>
      <c r="F14" s="113">
        <v>24</v>
      </c>
      <c r="G14" s="113"/>
      <c r="H14" s="69">
        <f t="shared" si="1"/>
        <v>24</v>
      </c>
      <c r="I14" s="114"/>
      <c r="J14" s="69">
        <f t="shared" si="2"/>
        <v>24</v>
      </c>
      <c r="K14" s="115"/>
      <c r="L14" s="116">
        <v>1</v>
      </c>
      <c r="M14" s="72">
        <f t="shared" ref="M14:M22" si="3">K14+L14</f>
        <v>1</v>
      </c>
      <c r="N14" s="117">
        <v>1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13">
        <v>14</v>
      </c>
      <c r="G15" s="113"/>
      <c r="H15" s="69">
        <f t="shared" si="1"/>
        <v>14</v>
      </c>
      <c r="I15" s="114"/>
      <c r="J15" s="69">
        <f t="shared" si="2"/>
        <v>14</v>
      </c>
      <c r="K15" s="115">
        <v>1</v>
      </c>
      <c r="L15" s="116"/>
      <c r="M15" s="72">
        <f t="shared" si="3"/>
        <v>1</v>
      </c>
      <c r="N15" s="117"/>
    </row>
    <row r="16" spans="2:14">
      <c r="B16" s="73" t="s">
        <v>6</v>
      </c>
      <c r="C16" s="74"/>
      <c r="D16" s="77" t="s">
        <v>12</v>
      </c>
      <c r="E16" s="92">
        <v>7</v>
      </c>
      <c r="F16" s="113">
        <v>16</v>
      </c>
      <c r="G16" s="113"/>
      <c r="H16" s="69">
        <f t="shared" si="1"/>
        <v>16</v>
      </c>
      <c r="I16" s="114"/>
      <c r="J16" s="69">
        <f t="shared" si="2"/>
        <v>16</v>
      </c>
      <c r="K16" s="115">
        <v>1</v>
      </c>
      <c r="L16" s="116">
        <v>3</v>
      </c>
      <c r="M16" s="72">
        <f t="shared" si="3"/>
        <v>4</v>
      </c>
      <c r="N16" s="117">
        <v>6</v>
      </c>
    </row>
    <row r="17" spans="2:14">
      <c r="B17" s="73" t="s">
        <v>7</v>
      </c>
      <c r="C17" s="76"/>
      <c r="D17" s="77" t="s">
        <v>4</v>
      </c>
      <c r="E17" s="92">
        <v>6</v>
      </c>
      <c r="F17" s="113">
        <v>1</v>
      </c>
      <c r="G17" s="113"/>
      <c r="H17" s="69">
        <f t="shared" si="1"/>
        <v>1</v>
      </c>
      <c r="I17" s="114"/>
      <c r="J17" s="69">
        <f t="shared" si="2"/>
        <v>1</v>
      </c>
      <c r="K17" s="115"/>
      <c r="L17" s="116">
        <v>1</v>
      </c>
      <c r="M17" s="72">
        <f t="shared" si="3"/>
        <v>1</v>
      </c>
      <c r="N17" s="117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113">
        <v>4</v>
      </c>
      <c r="G18" s="113"/>
      <c r="H18" s="69">
        <f t="shared" si="1"/>
        <v>4</v>
      </c>
      <c r="I18" s="114"/>
      <c r="J18" s="69">
        <f t="shared" si="2"/>
        <v>4</v>
      </c>
      <c r="K18" s="115"/>
      <c r="L18" s="116"/>
      <c r="M18" s="72">
        <f t="shared" si="3"/>
        <v>0</v>
      </c>
      <c r="N18" s="117"/>
    </row>
    <row r="19" spans="2:14">
      <c r="B19" s="73"/>
      <c r="C19" s="74"/>
      <c r="D19" s="77" t="s">
        <v>12</v>
      </c>
      <c r="E19" s="92">
        <v>4</v>
      </c>
      <c r="F19" s="113">
        <v>6</v>
      </c>
      <c r="G19" s="113"/>
      <c r="H19" s="69">
        <f t="shared" si="1"/>
        <v>6</v>
      </c>
      <c r="I19" s="114"/>
      <c r="J19" s="69">
        <f t="shared" si="2"/>
        <v>6</v>
      </c>
      <c r="K19" s="115">
        <v>1</v>
      </c>
      <c r="L19" s="116"/>
      <c r="M19" s="72">
        <f t="shared" si="3"/>
        <v>1</v>
      </c>
      <c r="N19" s="117"/>
    </row>
    <row r="20" spans="2:14">
      <c r="B20" s="73"/>
      <c r="C20" s="74" t="s">
        <v>1</v>
      </c>
      <c r="D20" s="66"/>
      <c r="E20" s="92">
        <v>3</v>
      </c>
      <c r="F20" s="113"/>
      <c r="G20" s="113">
        <v>2</v>
      </c>
      <c r="H20" s="69">
        <f t="shared" si="1"/>
        <v>2</v>
      </c>
      <c r="I20" s="114"/>
      <c r="J20" s="69">
        <f t="shared" si="2"/>
        <v>2</v>
      </c>
      <c r="K20" s="115"/>
      <c r="L20" s="116"/>
      <c r="M20" s="72">
        <f t="shared" si="3"/>
        <v>0</v>
      </c>
      <c r="N20" s="117"/>
    </row>
    <row r="21" spans="2:14">
      <c r="B21" s="73"/>
      <c r="C21" s="74"/>
      <c r="D21" s="66"/>
      <c r="E21" s="92">
        <v>2</v>
      </c>
      <c r="F21" s="113"/>
      <c r="G21" s="113">
        <v>18</v>
      </c>
      <c r="H21" s="69">
        <f t="shared" si="1"/>
        <v>18</v>
      </c>
      <c r="I21" s="114"/>
      <c r="J21" s="69">
        <f t="shared" si="2"/>
        <v>18</v>
      </c>
      <c r="K21" s="115"/>
      <c r="L21" s="116"/>
      <c r="M21" s="72">
        <f t="shared" si="3"/>
        <v>0</v>
      </c>
      <c r="N21" s="117"/>
    </row>
    <row r="22" spans="2:14">
      <c r="B22" s="78"/>
      <c r="C22" s="76"/>
      <c r="D22" s="66"/>
      <c r="E22" s="79">
        <v>1</v>
      </c>
      <c r="F22" s="113"/>
      <c r="G22" s="113">
        <v>21</v>
      </c>
      <c r="H22" s="69">
        <f t="shared" si="1"/>
        <v>21</v>
      </c>
      <c r="I22" s="114">
        <v>12</v>
      </c>
      <c r="J22" s="69">
        <f t="shared" si="2"/>
        <v>33</v>
      </c>
      <c r="K22" s="115"/>
      <c r="L22" s="116"/>
      <c r="M22" s="72">
        <f t="shared" si="3"/>
        <v>0</v>
      </c>
      <c r="N22" s="117"/>
    </row>
    <row r="23" spans="2:14" ht="15" customHeight="1">
      <c r="B23" s="247" t="s">
        <v>18</v>
      </c>
      <c r="C23" s="248"/>
      <c r="D23" s="248"/>
      <c r="E23" s="249"/>
      <c r="F23" s="69">
        <f>SUM(F10:F22)</f>
        <v>525</v>
      </c>
      <c r="G23" s="69">
        <f>SUM(G10:G22)</f>
        <v>41</v>
      </c>
      <c r="H23" s="80">
        <f>SUM(H10:H22)</f>
        <v>566</v>
      </c>
      <c r="I23" s="69">
        <f t="shared" ref="I23:N23" si="4">SUM(I10:I22)</f>
        <v>12</v>
      </c>
      <c r="J23" s="80">
        <f>SUM(J10:J22)</f>
        <v>578</v>
      </c>
      <c r="K23" s="81">
        <f>SUM(K10:K22)</f>
        <v>207</v>
      </c>
      <c r="L23" s="81">
        <f>SUM(L10:L22)</f>
        <v>42</v>
      </c>
      <c r="M23" s="69">
        <f t="shared" si="4"/>
        <v>249</v>
      </c>
      <c r="N23" s="69">
        <f t="shared" si="4"/>
        <v>49</v>
      </c>
    </row>
    <row r="24" spans="2:14">
      <c r="B24" s="73"/>
      <c r="C24" s="73"/>
      <c r="D24" s="82"/>
      <c r="E24" s="78">
        <v>13</v>
      </c>
      <c r="F24" s="118">
        <v>773</v>
      </c>
      <c r="G24" s="118"/>
      <c r="H24" s="69">
        <f>F24+G24</f>
        <v>773</v>
      </c>
      <c r="I24" s="119"/>
      <c r="J24" s="69">
        <f t="shared" si="2"/>
        <v>773</v>
      </c>
      <c r="K24" s="120">
        <v>363</v>
      </c>
      <c r="L24" s="121">
        <v>107</v>
      </c>
      <c r="M24" s="83">
        <f t="shared" ref="M24:M36" si="5">K24+L24</f>
        <v>470</v>
      </c>
      <c r="N24" s="122">
        <v>145</v>
      </c>
    </row>
    <row r="25" spans="2:14">
      <c r="B25" s="73"/>
      <c r="C25" s="73" t="s">
        <v>0</v>
      </c>
      <c r="D25" s="82"/>
      <c r="E25" s="92">
        <v>12</v>
      </c>
      <c r="F25" s="118">
        <v>33</v>
      </c>
      <c r="G25" s="118"/>
      <c r="H25" s="69">
        <f t="shared" ref="H25:H50" si="6">F25+G25</f>
        <v>33</v>
      </c>
      <c r="I25" s="119"/>
      <c r="J25" s="69">
        <f t="shared" si="2"/>
        <v>33</v>
      </c>
      <c r="K25" s="120">
        <v>1</v>
      </c>
      <c r="L25" s="121">
        <v>4</v>
      </c>
      <c r="M25" s="83">
        <f t="shared" si="5"/>
        <v>5</v>
      </c>
      <c r="N25" s="122">
        <v>4</v>
      </c>
    </row>
    <row r="26" spans="2:14">
      <c r="B26" s="73" t="s">
        <v>7</v>
      </c>
      <c r="C26" s="78"/>
      <c r="D26" s="82"/>
      <c r="E26" s="92">
        <v>11</v>
      </c>
      <c r="F26" s="118">
        <v>32</v>
      </c>
      <c r="G26" s="118"/>
      <c r="H26" s="69">
        <f t="shared" si="6"/>
        <v>32</v>
      </c>
      <c r="I26" s="119"/>
      <c r="J26" s="69">
        <f t="shared" si="2"/>
        <v>32</v>
      </c>
      <c r="K26" s="120">
        <v>1</v>
      </c>
      <c r="L26" s="121"/>
      <c r="M26" s="83">
        <f t="shared" si="5"/>
        <v>1</v>
      </c>
      <c r="N26" s="122"/>
    </row>
    <row r="27" spans="2:14">
      <c r="B27" s="73" t="s">
        <v>8</v>
      </c>
      <c r="C27" s="73"/>
      <c r="D27" s="82" t="s">
        <v>26</v>
      </c>
      <c r="E27" s="92">
        <v>10</v>
      </c>
      <c r="F27" s="118">
        <v>39</v>
      </c>
      <c r="G27" s="118"/>
      <c r="H27" s="69">
        <f t="shared" si="6"/>
        <v>39</v>
      </c>
      <c r="I27" s="119"/>
      <c r="J27" s="69">
        <f t="shared" si="2"/>
        <v>39</v>
      </c>
      <c r="K27" s="120">
        <v>2</v>
      </c>
      <c r="L27" s="121"/>
      <c r="M27" s="83">
        <f t="shared" si="5"/>
        <v>2</v>
      </c>
      <c r="N27" s="122"/>
    </row>
    <row r="28" spans="2:14">
      <c r="B28" s="73" t="s">
        <v>0</v>
      </c>
      <c r="C28" s="73"/>
      <c r="D28" s="82" t="s">
        <v>8</v>
      </c>
      <c r="E28" s="92">
        <v>9</v>
      </c>
      <c r="F28" s="118">
        <v>44</v>
      </c>
      <c r="G28" s="118"/>
      <c r="H28" s="69">
        <f t="shared" si="6"/>
        <v>44</v>
      </c>
      <c r="I28" s="119"/>
      <c r="J28" s="69">
        <f t="shared" si="2"/>
        <v>44</v>
      </c>
      <c r="K28" s="120"/>
      <c r="L28" s="121">
        <v>2</v>
      </c>
      <c r="M28" s="83">
        <f t="shared" si="5"/>
        <v>2</v>
      </c>
      <c r="N28" s="122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18">
        <v>41</v>
      </c>
      <c r="G29" s="118"/>
      <c r="H29" s="69">
        <f t="shared" si="6"/>
        <v>41</v>
      </c>
      <c r="I29" s="119"/>
      <c r="J29" s="69">
        <f t="shared" si="2"/>
        <v>41</v>
      </c>
      <c r="K29" s="120"/>
      <c r="L29" s="121">
        <v>2</v>
      </c>
      <c r="M29" s="83">
        <f t="shared" si="5"/>
        <v>2</v>
      </c>
      <c r="N29" s="122">
        <v>3</v>
      </c>
    </row>
    <row r="30" spans="2:14">
      <c r="B30" s="73" t="s">
        <v>4</v>
      </c>
      <c r="C30" s="73"/>
      <c r="D30" s="82" t="s">
        <v>4</v>
      </c>
      <c r="E30" s="92">
        <v>7</v>
      </c>
      <c r="F30" s="118">
        <v>41</v>
      </c>
      <c r="G30" s="118"/>
      <c r="H30" s="69">
        <f t="shared" si="6"/>
        <v>41</v>
      </c>
      <c r="I30" s="119"/>
      <c r="J30" s="69">
        <f t="shared" si="2"/>
        <v>41</v>
      </c>
      <c r="K30" s="120"/>
      <c r="L30" s="121"/>
      <c r="M30" s="83">
        <f t="shared" si="5"/>
        <v>0</v>
      </c>
      <c r="N30" s="122"/>
    </row>
    <row r="31" spans="2:14">
      <c r="B31" s="73" t="s">
        <v>0</v>
      </c>
      <c r="C31" s="73"/>
      <c r="D31" s="82" t="s">
        <v>9</v>
      </c>
      <c r="E31" s="92">
        <v>6</v>
      </c>
      <c r="F31" s="118">
        <v>9</v>
      </c>
      <c r="G31" s="118"/>
      <c r="H31" s="69">
        <f t="shared" si="6"/>
        <v>9</v>
      </c>
      <c r="I31" s="119"/>
      <c r="J31" s="69">
        <f t="shared" si="2"/>
        <v>9</v>
      </c>
      <c r="K31" s="120"/>
      <c r="L31" s="121">
        <v>2</v>
      </c>
      <c r="M31" s="83">
        <f t="shared" si="5"/>
        <v>2</v>
      </c>
      <c r="N31" s="122">
        <v>5</v>
      </c>
    </row>
    <row r="32" spans="2:14">
      <c r="B32" s="73" t="s">
        <v>9</v>
      </c>
      <c r="C32" s="79"/>
      <c r="D32" s="82"/>
      <c r="E32" s="92">
        <v>5</v>
      </c>
      <c r="F32" s="118">
        <v>15</v>
      </c>
      <c r="G32" s="118"/>
      <c r="H32" s="69">
        <f t="shared" si="6"/>
        <v>15</v>
      </c>
      <c r="I32" s="119"/>
      <c r="J32" s="69">
        <f t="shared" si="2"/>
        <v>15</v>
      </c>
      <c r="K32" s="120"/>
      <c r="L32" s="121">
        <v>1</v>
      </c>
      <c r="M32" s="83">
        <f t="shared" si="5"/>
        <v>1</v>
      </c>
      <c r="N32" s="122">
        <v>3</v>
      </c>
    </row>
    <row r="33" spans="2:14">
      <c r="B33" s="73"/>
      <c r="C33" s="73"/>
      <c r="D33" s="82"/>
      <c r="E33" s="92">
        <v>4</v>
      </c>
      <c r="F33" s="118">
        <v>2</v>
      </c>
      <c r="G33" s="118"/>
      <c r="H33" s="69">
        <f t="shared" si="6"/>
        <v>2</v>
      </c>
      <c r="I33" s="119"/>
      <c r="J33" s="69">
        <f t="shared" si="2"/>
        <v>2</v>
      </c>
      <c r="K33" s="120"/>
      <c r="L33" s="121">
        <v>1</v>
      </c>
      <c r="M33" s="83">
        <f t="shared" si="5"/>
        <v>1</v>
      </c>
      <c r="N33" s="122">
        <v>1</v>
      </c>
    </row>
    <row r="34" spans="2:14">
      <c r="B34" s="73"/>
      <c r="C34" s="73" t="s">
        <v>1</v>
      </c>
      <c r="D34" s="82"/>
      <c r="E34" s="92">
        <v>3</v>
      </c>
      <c r="F34" s="118"/>
      <c r="G34" s="118">
        <v>1</v>
      </c>
      <c r="H34" s="69">
        <f t="shared" si="6"/>
        <v>1</v>
      </c>
      <c r="I34" s="119"/>
      <c r="J34" s="69">
        <f t="shared" si="2"/>
        <v>1</v>
      </c>
      <c r="K34" s="120"/>
      <c r="L34" s="121">
        <v>1</v>
      </c>
      <c r="M34" s="83">
        <f t="shared" si="5"/>
        <v>1</v>
      </c>
      <c r="N34" s="122">
        <v>1</v>
      </c>
    </row>
    <row r="35" spans="2:14">
      <c r="B35" s="73"/>
      <c r="C35" s="73"/>
      <c r="D35" s="82"/>
      <c r="E35" s="92">
        <v>2</v>
      </c>
      <c r="F35" s="118"/>
      <c r="G35" s="118">
        <v>15</v>
      </c>
      <c r="H35" s="69">
        <f t="shared" si="6"/>
        <v>15</v>
      </c>
      <c r="I35" s="119"/>
      <c r="J35" s="69">
        <f t="shared" si="2"/>
        <v>15</v>
      </c>
      <c r="K35" s="120"/>
      <c r="L35" s="121"/>
      <c r="M35" s="83">
        <f t="shared" si="5"/>
        <v>0</v>
      </c>
      <c r="N35" s="122"/>
    </row>
    <row r="36" spans="2:14">
      <c r="B36" s="78"/>
      <c r="C36" s="78"/>
      <c r="D36" s="82"/>
      <c r="E36" s="79">
        <v>1</v>
      </c>
      <c r="F36" s="118"/>
      <c r="G36" s="118">
        <v>54</v>
      </c>
      <c r="H36" s="69">
        <f t="shared" si="6"/>
        <v>54</v>
      </c>
      <c r="I36" s="119">
        <v>72</v>
      </c>
      <c r="J36" s="69">
        <f>H36+I36</f>
        <v>126</v>
      </c>
      <c r="K36" s="120"/>
      <c r="L36" s="121">
        <v>4</v>
      </c>
      <c r="M36" s="83">
        <f t="shared" si="5"/>
        <v>4</v>
      </c>
      <c r="N36" s="122">
        <v>4</v>
      </c>
    </row>
    <row r="37" spans="2:14" ht="15" customHeight="1">
      <c r="B37" s="247" t="s">
        <v>19</v>
      </c>
      <c r="C37" s="248"/>
      <c r="D37" s="248"/>
      <c r="E37" s="249"/>
      <c r="F37" s="81">
        <f t="shared" ref="F37:N37" si="7">SUM(F24:F36)</f>
        <v>1029</v>
      </c>
      <c r="G37" s="69">
        <f t="shared" si="7"/>
        <v>70</v>
      </c>
      <c r="H37" s="85">
        <f t="shared" si="7"/>
        <v>1099</v>
      </c>
      <c r="I37" s="86">
        <f t="shared" si="7"/>
        <v>72</v>
      </c>
      <c r="J37" s="80">
        <f t="shared" si="7"/>
        <v>1171</v>
      </c>
      <c r="K37" s="81">
        <f t="shared" si="7"/>
        <v>367</v>
      </c>
      <c r="L37" s="69">
        <f t="shared" si="7"/>
        <v>124</v>
      </c>
      <c r="M37" s="80">
        <f t="shared" si="7"/>
        <v>491</v>
      </c>
      <c r="N37" s="81">
        <f t="shared" si="7"/>
        <v>169</v>
      </c>
    </row>
    <row r="38" spans="2:14">
      <c r="B38" s="79"/>
      <c r="C38" s="79"/>
      <c r="D38" s="87"/>
      <c r="E38" s="92">
        <v>13</v>
      </c>
      <c r="F38" s="123">
        <v>5</v>
      </c>
      <c r="G38" s="123"/>
      <c r="H38" s="69">
        <f t="shared" si="6"/>
        <v>5</v>
      </c>
      <c r="I38" s="70"/>
      <c r="J38" s="69">
        <f t="shared" si="2"/>
        <v>5</v>
      </c>
      <c r="K38" s="124"/>
      <c r="L38" s="124">
        <v>5</v>
      </c>
      <c r="M38" s="83">
        <f>K38+L38</f>
        <v>5</v>
      </c>
      <c r="N38" s="125">
        <v>5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123"/>
      <c r="G39" s="123"/>
      <c r="H39" s="69">
        <f t="shared" si="6"/>
        <v>0</v>
      </c>
      <c r="I39" s="70"/>
      <c r="J39" s="69">
        <f t="shared" si="2"/>
        <v>0</v>
      </c>
      <c r="K39" s="124"/>
      <c r="L39" s="124"/>
      <c r="M39" s="83">
        <f t="shared" ref="M39:M50" si="8">K39+L39</f>
        <v>0</v>
      </c>
      <c r="N39" s="125"/>
    </row>
    <row r="40" spans="2:14">
      <c r="B40" s="73" t="s">
        <v>10</v>
      </c>
      <c r="C40" s="73"/>
      <c r="D40" s="82" t="s">
        <v>10</v>
      </c>
      <c r="E40" s="92">
        <v>11</v>
      </c>
      <c r="F40" s="123"/>
      <c r="G40" s="123"/>
      <c r="H40" s="69">
        <f t="shared" si="6"/>
        <v>0</v>
      </c>
      <c r="I40" s="70"/>
      <c r="J40" s="69">
        <f t="shared" si="2"/>
        <v>0</v>
      </c>
      <c r="K40" s="124"/>
      <c r="L40" s="124"/>
      <c r="M40" s="83">
        <f t="shared" si="8"/>
        <v>0</v>
      </c>
      <c r="N40" s="125"/>
    </row>
    <row r="41" spans="2:14">
      <c r="B41" s="73" t="s">
        <v>11</v>
      </c>
      <c r="C41" s="79"/>
      <c r="D41" s="82" t="s">
        <v>2</v>
      </c>
      <c r="E41" s="92">
        <v>10</v>
      </c>
      <c r="F41" s="123"/>
      <c r="G41" s="123"/>
      <c r="H41" s="69">
        <f t="shared" si="6"/>
        <v>0</v>
      </c>
      <c r="I41" s="70"/>
      <c r="J41" s="69">
        <f t="shared" si="2"/>
        <v>0</v>
      </c>
      <c r="K41" s="124"/>
      <c r="L41" s="124"/>
      <c r="M41" s="83">
        <f t="shared" si="8"/>
        <v>0</v>
      </c>
      <c r="N41" s="125"/>
    </row>
    <row r="42" spans="2:14">
      <c r="B42" s="73" t="s">
        <v>4</v>
      </c>
      <c r="C42" s="73"/>
      <c r="D42" s="82" t="s">
        <v>27</v>
      </c>
      <c r="E42" s="92">
        <v>9</v>
      </c>
      <c r="F42" s="123"/>
      <c r="G42" s="123"/>
      <c r="H42" s="69">
        <f t="shared" si="6"/>
        <v>0</v>
      </c>
      <c r="I42" s="70"/>
      <c r="J42" s="69">
        <f t="shared" si="2"/>
        <v>0</v>
      </c>
      <c r="K42" s="124"/>
      <c r="L42" s="124"/>
      <c r="M42" s="83">
        <f t="shared" si="8"/>
        <v>0</v>
      </c>
      <c r="N42" s="125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123"/>
      <c r="G43" s="123"/>
      <c r="H43" s="69">
        <f t="shared" si="6"/>
        <v>0</v>
      </c>
      <c r="I43" s="70"/>
      <c r="J43" s="69">
        <f t="shared" si="2"/>
        <v>0</v>
      </c>
      <c r="K43" s="124"/>
      <c r="L43" s="124"/>
      <c r="M43" s="83">
        <f t="shared" si="8"/>
        <v>0</v>
      </c>
      <c r="N43" s="125"/>
    </row>
    <row r="44" spans="2:14">
      <c r="B44" s="73" t="s">
        <v>4</v>
      </c>
      <c r="C44" s="73"/>
      <c r="D44" s="82" t="s">
        <v>26</v>
      </c>
      <c r="E44" s="92">
        <v>7</v>
      </c>
      <c r="F44" s="123"/>
      <c r="G44" s="123"/>
      <c r="H44" s="69">
        <f t="shared" si="6"/>
        <v>0</v>
      </c>
      <c r="I44" s="70"/>
      <c r="J44" s="69">
        <f t="shared" si="2"/>
        <v>0</v>
      </c>
      <c r="K44" s="124"/>
      <c r="L44" s="124"/>
      <c r="M44" s="83">
        <f t="shared" si="8"/>
        <v>0</v>
      </c>
      <c r="N44" s="125"/>
    </row>
    <row r="45" spans="2:14">
      <c r="B45" s="73" t="s">
        <v>1</v>
      </c>
      <c r="C45" s="73"/>
      <c r="D45" s="82" t="s">
        <v>22</v>
      </c>
      <c r="E45" s="92">
        <v>6</v>
      </c>
      <c r="F45" s="123"/>
      <c r="G45" s="123"/>
      <c r="H45" s="69">
        <f t="shared" si="6"/>
        <v>0</v>
      </c>
      <c r="I45" s="70"/>
      <c r="J45" s="69">
        <f t="shared" si="2"/>
        <v>0</v>
      </c>
      <c r="K45" s="124"/>
      <c r="L45" s="124"/>
      <c r="M45" s="83">
        <f t="shared" si="8"/>
        <v>0</v>
      </c>
      <c r="N45" s="125"/>
    </row>
    <row r="46" spans="2:14">
      <c r="B46" s="73" t="s">
        <v>12</v>
      </c>
      <c r="C46" s="79"/>
      <c r="D46" s="82" t="s">
        <v>2</v>
      </c>
      <c r="E46" s="92">
        <v>5</v>
      </c>
      <c r="F46" s="123"/>
      <c r="G46" s="123"/>
      <c r="H46" s="69">
        <f t="shared" si="6"/>
        <v>0</v>
      </c>
      <c r="I46" s="70"/>
      <c r="J46" s="69">
        <f t="shared" si="2"/>
        <v>0</v>
      </c>
      <c r="K46" s="124"/>
      <c r="L46" s="124"/>
      <c r="M46" s="83">
        <f t="shared" si="8"/>
        <v>0</v>
      </c>
      <c r="N46" s="125"/>
    </row>
    <row r="47" spans="2:14">
      <c r="B47" s="73"/>
      <c r="C47" s="73"/>
      <c r="D47" s="82" t="s">
        <v>7</v>
      </c>
      <c r="E47" s="92">
        <v>4</v>
      </c>
      <c r="F47" s="123"/>
      <c r="G47" s="123"/>
      <c r="H47" s="69">
        <f t="shared" si="6"/>
        <v>0</v>
      </c>
      <c r="I47" s="70"/>
      <c r="J47" s="69">
        <f t="shared" si="2"/>
        <v>0</v>
      </c>
      <c r="K47" s="124"/>
      <c r="L47" s="124">
        <v>1</v>
      </c>
      <c r="M47" s="83">
        <f t="shared" si="8"/>
        <v>1</v>
      </c>
      <c r="N47" s="125">
        <v>1</v>
      </c>
    </row>
    <row r="48" spans="2:14">
      <c r="B48" s="73"/>
      <c r="C48" s="73" t="s">
        <v>1</v>
      </c>
      <c r="D48" s="82" t="s">
        <v>1</v>
      </c>
      <c r="E48" s="92">
        <v>3</v>
      </c>
      <c r="F48" s="123"/>
      <c r="G48" s="123"/>
      <c r="H48" s="69">
        <f t="shared" si="6"/>
        <v>0</v>
      </c>
      <c r="I48" s="70"/>
      <c r="J48" s="69">
        <f t="shared" si="2"/>
        <v>0</v>
      </c>
      <c r="K48" s="124"/>
      <c r="L48" s="124"/>
      <c r="M48" s="83">
        <f t="shared" si="8"/>
        <v>0</v>
      </c>
      <c r="N48" s="125"/>
    </row>
    <row r="49" spans="2:14">
      <c r="B49" s="73"/>
      <c r="C49" s="73"/>
      <c r="D49" s="82" t="s">
        <v>3</v>
      </c>
      <c r="E49" s="92">
        <v>2</v>
      </c>
      <c r="F49" s="123"/>
      <c r="G49" s="123"/>
      <c r="H49" s="69">
        <f t="shared" si="6"/>
        <v>0</v>
      </c>
      <c r="I49" s="70"/>
      <c r="J49" s="69">
        <f t="shared" si="2"/>
        <v>0</v>
      </c>
      <c r="K49" s="124"/>
      <c r="L49" s="124"/>
      <c r="M49" s="83">
        <f t="shared" si="8"/>
        <v>0</v>
      </c>
      <c r="N49" s="125"/>
    </row>
    <row r="50" spans="2:14">
      <c r="B50" s="78"/>
      <c r="C50" s="82"/>
      <c r="D50" s="78"/>
      <c r="E50" s="79">
        <v>1</v>
      </c>
      <c r="F50" s="123"/>
      <c r="G50" s="123"/>
      <c r="H50" s="88">
        <f t="shared" si="6"/>
        <v>0</v>
      </c>
      <c r="I50" s="70"/>
      <c r="J50" s="88">
        <f t="shared" si="2"/>
        <v>0</v>
      </c>
      <c r="K50" s="124"/>
      <c r="L50" s="124"/>
      <c r="M50" s="89">
        <f t="shared" si="8"/>
        <v>0</v>
      </c>
      <c r="N50" s="125"/>
    </row>
    <row r="51" spans="2:14" ht="15" customHeight="1">
      <c r="B51" s="247" t="s">
        <v>20</v>
      </c>
      <c r="C51" s="248"/>
      <c r="D51" s="248"/>
      <c r="E51" s="249"/>
      <c r="F51" s="69">
        <f t="shared" ref="F51:N51" si="9">SUM(F38:F50)</f>
        <v>5</v>
      </c>
      <c r="G51" s="69">
        <f t="shared" si="9"/>
        <v>0</v>
      </c>
      <c r="H51" s="69">
        <f t="shared" si="9"/>
        <v>5</v>
      </c>
      <c r="I51" s="69">
        <f t="shared" si="9"/>
        <v>0</v>
      </c>
      <c r="J51" s="69">
        <f t="shared" si="9"/>
        <v>5</v>
      </c>
      <c r="K51" s="69">
        <f t="shared" si="9"/>
        <v>0</v>
      </c>
      <c r="L51" s="69">
        <f t="shared" si="9"/>
        <v>6</v>
      </c>
      <c r="M51" s="69">
        <f t="shared" si="9"/>
        <v>6</v>
      </c>
      <c r="N51" s="69">
        <f t="shared" si="9"/>
        <v>6</v>
      </c>
    </row>
    <row r="52" spans="2:14">
      <c r="B52" s="247" t="s">
        <v>34</v>
      </c>
      <c r="C52" s="248"/>
      <c r="D52" s="248"/>
      <c r="E52" s="249"/>
      <c r="F52" s="126"/>
      <c r="G52" s="126"/>
      <c r="H52" s="126"/>
      <c r="I52" s="126"/>
      <c r="J52" s="126"/>
      <c r="K52" s="126">
        <v>3</v>
      </c>
      <c r="L52" s="126">
        <v>9</v>
      </c>
      <c r="M52" s="126"/>
      <c r="N52" s="126">
        <v>12</v>
      </c>
    </row>
    <row r="53" spans="2:14" ht="15" customHeight="1">
      <c r="B53" s="241" t="s">
        <v>36</v>
      </c>
      <c r="C53" s="242"/>
      <c r="D53" s="242"/>
      <c r="E53" s="243"/>
      <c r="F53" s="90">
        <f>+F23+F37+F51+F52</f>
        <v>1559</v>
      </c>
      <c r="G53" s="90">
        <f t="shared" ref="G53:J53" si="10">+G23+G37+G51+G52</f>
        <v>111</v>
      </c>
      <c r="H53" s="90">
        <f t="shared" si="10"/>
        <v>1670</v>
      </c>
      <c r="I53" s="90">
        <f t="shared" si="10"/>
        <v>84</v>
      </c>
      <c r="J53" s="90">
        <f t="shared" si="10"/>
        <v>1754</v>
      </c>
      <c r="K53" s="90">
        <f>+K23+K37+K51+K52</f>
        <v>577</v>
      </c>
      <c r="L53" s="90">
        <f t="shared" ref="L53:N53" si="11">+L23+L37+L51+L52</f>
        <v>181</v>
      </c>
      <c r="M53" s="90">
        <f t="shared" si="11"/>
        <v>746</v>
      </c>
      <c r="N53" s="90">
        <f t="shared" si="11"/>
        <v>236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250" t="s">
        <v>46</v>
      </c>
      <c r="D3" s="250"/>
      <c r="E3" s="250"/>
      <c r="F3" s="250"/>
      <c r="G3" s="250"/>
      <c r="H3" s="250"/>
      <c r="I3" s="251"/>
    </row>
    <row r="4" spans="2:14">
      <c r="B4" s="55" t="s">
        <v>41</v>
      </c>
      <c r="C4" s="56"/>
      <c r="D4" s="57">
        <v>45046</v>
      </c>
      <c r="E4" s="58"/>
      <c r="F4" s="58"/>
      <c r="G4" s="59"/>
      <c r="H4" s="59"/>
      <c r="I4" s="60"/>
    </row>
    <row r="5" spans="2:14">
      <c r="B5" s="252" t="s">
        <v>24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253" t="s">
        <v>37</v>
      </c>
      <c r="C7" s="254"/>
      <c r="D7" s="254"/>
      <c r="E7" s="255"/>
      <c r="F7" s="262" t="s">
        <v>33</v>
      </c>
      <c r="G7" s="263"/>
      <c r="H7" s="263"/>
      <c r="I7" s="263"/>
      <c r="J7" s="264"/>
      <c r="K7" s="262" t="s">
        <v>28</v>
      </c>
      <c r="L7" s="263"/>
      <c r="M7" s="263"/>
      <c r="N7" s="264"/>
    </row>
    <row r="8" spans="2:14" ht="15" customHeight="1">
      <c r="B8" s="256"/>
      <c r="C8" s="257"/>
      <c r="D8" s="257"/>
      <c r="E8" s="258"/>
      <c r="F8" s="262" t="s">
        <v>13</v>
      </c>
      <c r="G8" s="263"/>
      <c r="H8" s="264"/>
      <c r="I8" s="244" t="s">
        <v>14</v>
      </c>
      <c r="J8" s="244" t="s">
        <v>15</v>
      </c>
      <c r="K8" s="244" t="s">
        <v>30</v>
      </c>
      <c r="L8" s="244" t="s">
        <v>31</v>
      </c>
      <c r="M8" s="244" t="s">
        <v>15</v>
      </c>
      <c r="N8" s="244" t="s">
        <v>29</v>
      </c>
    </row>
    <row r="9" spans="2:14" ht="24">
      <c r="B9" s="259"/>
      <c r="C9" s="260"/>
      <c r="D9" s="260"/>
      <c r="E9" s="261"/>
      <c r="F9" s="91" t="s">
        <v>16</v>
      </c>
      <c r="G9" s="91" t="s">
        <v>17</v>
      </c>
      <c r="H9" s="91" t="s">
        <v>23</v>
      </c>
      <c r="I9" s="265"/>
      <c r="J9" s="265"/>
      <c r="K9" s="246"/>
      <c r="L9" s="246"/>
      <c r="M9" s="245"/>
      <c r="N9" s="246"/>
    </row>
    <row r="10" spans="2:14">
      <c r="B10" s="64"/>
      <c r="C10" s="65"/>
      <c r="D10" s="66"/>
      <c r="E10" s="67">
        <v>13</v>
      </c>
      <c r="F10" s="68">
        <v>238</v>
      </c>
      <c r="G10" s="68">
        <v>0</v>
      </c>
      <c r="H10" s="69">
        <f>F10+G10</f>
        <v>238</v>
      </c>
      <c r="I10" s="68">
        <v>0</v>
      </c>
      <c r="J10" s="69">
        <f>H10+I10</f>
        <v>238</v>
      </c>
      <c r="K10" s="127">
        <v>152</v>
      </c>
      <c r="L10" s="127">
        <v>23</v>
      </c>
      <c r="M10" s="72">
        <f t="shared" ref="M10:M12" si="0">K10+L10</f>
        <v>175</v>
      </c>
      <c r="N10" s="127">
        <v>26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25</v>
      </c>
      <c r="G11" s="68">
        <v>0</v>
      </c>
      <c r="H11" s="69">
        <f t="shared" ref="H11:H22" si="1">F11+G11</f>
        <v>25</v>
      </c>
      <c r="I11" s="68">
        <v>0</v>
      </c>
      <c r="J11" s="69">
        <f t="shared" ref="J11:J50" si="2">H11+I11</f>
        <v>25</v>
      </c>
      <c r="K11" s="127">
        <v>2</v>
      </c>
      <c r="L11" s="127">
        <v>5</v>
      </c>
      <c r="M11" s="72">
        <f t="shared" si="0"/>
        <v>7</v>
      </c>
      <c r="N11" s="127">
        <v>9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27</v>
      </c>
      <c r="G12" s="68">
        <v>0</v>
      </c>
      <c r="H12" s="69">
        <f t="shared" si="1"/>
        <v>27</v>
      </c>
      <c r="I12" s="68">
        <v>0</v>
      </c>
      <c r="J12" s="69">
        <f t="shared" si="2"/>
        <v>27</v>
      </c>
      <c r="K12" s="127">
        <v>2</v>
      </c>
      <c r="L12" s="127"/>
      <c r="M12" s="72">
        <f t="shared" si="0"/>
        <v>2</v>
      </c>
      <c r="N12" s="127"/>
    </row>
    <row r="13" spans="2:14">
      <c r="B13" s="73" t="s">
        <v>1</v>
      </c>
      <c r="C13" s="74"/>
      <c r="D13" s="77" t="s">
        <v>10</v>
      </c>
      <c r="E13" s="92">
        <v>10</v>
      </c>
      <c r="F13" s="68">
        <v>21</v>
      </c>
      <c r="G13" s="68">
        <v>0</v>
      </c>
      <c r="H13" s="69">
        <f t="shared" si="1"/>
        <v>21</v>
      </c>
      <c r="I13" s="68">
        <v>0</v>
      </c>
      <c r="J13" s="69">
        <f t="shared" si="2"/>
        <v>21</v>
      </c>
      <c r="K13" s="127"/>
      <c r="L13" s="127"/>
      <c r="M13" s="72">
        <f>K13+L13</f>
        <v>0</v>
      </c>
      <c r="N13" s="127"/>
    </row>
    <row r="14" spans="2:14">
      <c r="B14" s="73" t="s">
        <v>3</v>
      </c>
      <c r="C14" s="74"/>
      <c r="D14" s="77" t="s">
        <v>25</v>
      </c>
      <c r="E14" s="92">
        <v>9</v>
      </c>
      <c r="F14" s="68">
        <v>2</v>
      </c>
      <c r="G14" s="68">
        <v>0</v>
      </c>
      <c r="H14" s="69">
        <f t="shared" si="1"/>
        <v>2</v>
      </c>
      <c r="I14" s="68">
        <v>0</v>
      </c>
      <c r="J14" s="69">
        <f t="shared" si="2"/>
        <v>2</v>
      </c>
      <c r="K14" s="127">
        <v>1</v>
      </c>
      <c r="L14" s="127"/>
      <c r="M14" s="72">
        <f t="shared" ref="M14:M22" si="3">K14+L14</f>
        <v>1</v>
      </c>
      <c r="N14" s="127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1</v>
      </c>
      <c r="G15" s="68">
        <v>0</v>
      </c>
      <c r="H15" s="69">
        <f t="shared" si="1"/>
        <v>1</v>
      </c>
      <c r="I15" s="68">
        <v>0</v>
      </c>
      <c r="J15" s="69">
        <f t="shared" si="2"/>
        <v>1</v>
      </c>
      <c r="K15" s="127"/>
      <c r="L15" s="127"/>
      <c r="M15" s="72">
        <f t="shared" si="3"/>
        <v>0</v>
      </c>
      <c r="N15" s="127"/>
    </row>
    <row r="16" spans="2:14">
      <c r="B16" s="73" t="s">
        <v>6</v>
      </c>
      <c r="C16" s="74"/>
      <c r="D16" s="77" t="s">
        <v>12</v>
      </c>
      <c r="E16" s="92">
        <v>7</v>
      </c>
      <c r="F16" s="68">
        <v>1</v>
      </c>
      <c r="G16" s="68">
        <v>0</v>
      </c>
      <c r="H16" s="69">
        <f t="shared" si="1"/>
        <v>1</v>
      </c>
      <c r="I16" s="68">
        <v>0</v>
      </c>
      <c r="J16" s="69">
        <f t="shared" si="2"/>
        <v>1</v>
      </c>
      <c r="K16" s="127"/>
      <c r="L16" s="127">
        <v>1</v>
      </c>
      <c r="M16" s="72">
        <f t="shared" si="3"/>
        <v>1</v>
      </c>
      <c r="N16" s="127">
        <v>1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1</v>
      </c>
      <c r="G17" s="68">
        <v>0</v>
      </c>
      <c r="H17" s="69">
        <f t="shared" si="1"/>
        <v>1</v>
      </c>
      <c r="I17" s="68">
        <v>0</v>
      </c>
      <c r="J17" s="69">
        <f t="shared" si="2"/>
        <v>1</v>
      </c>
      <c r="K17" s="127">
        <v>1</v>
      </c>
      <c r="L17" s="127"/>
      <c r="M17" s="72">
        <f t="shared" si="3"/>
        <v>1</v>
      </c>
      <c r="N17" s="127"/>
    </row>
    <row r="18" spans="2:14">
      <c r="B18" s="73" t="s">
        <v>1</v>
      </c>
      <c r="C18" s="74"/>
      <c r="D18" s="77" t="s">
        <v>9</v>
      </c>
      <c r="E18" s="92">
        <v>5</v>
      </c>
      <c r="F18" s="68">
        <v>5</v>
      </c>
      <c r="G18" s="68">
        <v>0</v>
      </c>
      <c r="H18" s="69">
        <f t="shared" si="1"/>
        <v>5</v>
      </c>
      <c r="I18" s="68">
        <v>0</v>
      </c>
      <c r="J18" s="69">
        <f t="shared" si="2"/>
        <v>5</v>
      </c>
      <c r="K18" s="127">
        <v>1</v>
      </c>
      <c r="L18" s="127"/>
      <c r="M18" s="72">
        <f t="shared" si="3"/>
        <v>1</v>
      </c>
      <c r="N18" s="127"/>
    </row>
    <row r="19" spans="2:14">
      <c r="B19" s="73"/>
      <c r="C19" s="74"/>
      <c r="D19" s="77" t="s">
        <v>12</v>
      </c>
      <c r="E19" s="92">
        <v>4</v>
      </c>
      <c r="F19" s="68">
        <v>2</v>
      </c>
      <c r="G19" s="68">
        <v>0</v>
      </c>
      <c r="H19" s="69">
        <f t="shared" si="1"/>
        <v>2</v>
      </c>
      <c r="I19" s="68">
        <v>0</v>
      </c>
      <c r="J19" s="69">
        <f t="shared" si="2"/>
        <v>2</v>
      </c>
      <c r="K19" s="127"/>
      <c r="L19" s="127"/>
      <c r="M19" s="72">
        <f t="shared" si="3"/>
        <v>0</v>
      </c>
      <c r="N19" s="127"/>
    </row>
    <row r="20" spans="2:14">
      <c r="B20" s="73"/>
      <c r="C20" s="74" t="s">
        <v>1</v>
      </c>
      <c r="D20" s="66"/>
      <c r="E20" s="92">
        <v>3</v>
      </c>
      <c r="F20" s="68">
        <v>0</v>
      </c>
      <c r="G20" s="68">
        <v>0</v>
      </c>
      <c r="H20" s="69">
        <f t="shared" si="1"/>
        <v>0</v>
      </c>
      <c r="I20" s="68">
        <v>0</v>
      </c>
      <c r="J20" s="69">
        <f t="shared" si="2"/>
        <v>0</v>
      </c>
      <c r="K20" s="127"/>
      <c r="L20" s="127"/>
      <c r="M20" s="72">
        <f t="shared" si="3"/>
        <v>0</v>
      </c>
      <c r="N20" s="127"/>
    </row>
    <row r="21" spans="2:14">
      <c r="B21" s="73"/>
      <c r="C21" s="74"/>
      <c r="D21" s="66"/>
      <c r="E21" s="92">
        <v>2</v>
      </c>
      <c r="F21" s="68">
        <v>0</v>
      </c>
      <c r="G21" s="68">
        <v>16</v>
      </c>
      <c r="H21" s="69">
        <f t="shared" si="1"/>
        <v>16</v>
      </c>
      <c r="I21" s="68">
        <v>0</v>
      </c>
      <c r="J21" s="69">
        <f t="shared" si="2"/>
        <v>16</v>
      </c>
      <c r="K21" s="127"/>
      <c r="L21" s="127"/>
      <c r="M21" s="72">
        <f t="shared" si="3"/>
        <v>0</v>
      </c>
      <c r="N21" s="127"/>
    </row>
    <row r="22" spans="2:14">
      <c r="B22" s="78"/>
      <c r="C22" s="76"/>
      <c r="D22" s="66"/>
      <c r="E22" s="79">
        <v>1</v>
      </c>
      <c r="F22" s="68">
        <v>0</v>
      </c>
      <c r="G22" s="68">
        <v>11</v>
      </c>
      <c r="H22" s="69">
        <f t="shared" si="1"/>
        <v>11</v>
      </c>
      <c r="I22" s="68">
        <v>4</v>
      </c>
      <c r="J22" s="69">
        <f t="shared" si="2"/>
        <v>15</v>
      </c>
      <c r="K22" s="127"/>
      <c r="L22" s="127"/>
      <c r="M22" s="72">
        <f t="shared" si="3"/>
        <v>0</v>
      </c>
      <c r="N22" s="127"/>
    </row>
    <row r="23" spans="2:14" ht="15" customHeight="1">
      <c r="B23" s="247" t="s">
        <v>18</v>
      </c>
      <c r="C23" s="248"/>
      <c r="D23" s="248"/>
      <c r="E23" s="249"/>
      <c r="F23" s="69">
        <f>SUM(F10:F22)</f>
        <v>323</v>
      </c>
      <c r="G23" s="69">
        <f>SUM(G10:G22)</f>
        <v>27</v>
      </c>
      <c r="H23" s="80">
        <f>SUM(H10:H22)</f>
        <v>350</v>
      </c>
      <c r="I23" s="69">
        <f t="shared" ref="I23:N23" si="4">SUM(I10:I22)</f>
        <v>4</v>
      </c>
      <c r="J23" s="80">
        <f>SUM(J10:J22)</f>
        <v>354</v>
      </c>
      <c r="K23" s="81">
        <f>SUM(K10:K22)</f>
        <v>159</v>
      </c>
      <c r="L23" s="81">
        <f>SUM(L10:L22)</f>
        <v>29</v>
      </c>
      <c r="M23" s="69">
        <f t="shared" si="4"/>
        <v>188</v>
      </c>
      <c r="N23" s="69">
        <f t="shared" si="4"/>
        <v>36</v>
      </c>
    </row>
    <row r="24" spans="2:14">
      <c r="B24" s="73"/>
      <c r="C24" s="73"/>
      <c r="D24" s="82"/>
      <c r="E24" s="78">
        <v>13</v>
      </c>
      <c r="F24" s="68">
        <v>393</v>
      </c>
      <c r="G24" s="68">
        <v>0</v>
      </c>
      <c r="H24" s="69">
        <f>F24+G24</f>
        <v>393</v>
      </c>
      <c r="I24" s="68">
        <v>0</v>
      </c>
      <c r="J24" s="69">
        <f t="shared" si="2"/>
        <v>393</v>
      </c>
      <c r="K24" s="127">
        <v>150</v>
      </c>
      <c r="L24" s="127">
        <v>36</v>
      </c>
      <c r="M24" s="83">
        <f t="shared" ref="M24:M36" si="5">K24+L24</f>
        <v>186</v>
      </c>
      <c r="N24" s="127">
        <v>42</v>
      </c>
    </row>
    <row r="25" spans="2:14">
      <c r="B25" s="73"/>
      <c r="C25" s="73" t="s">
        <v>0</v>
      </c>
      <c r="D25" s="82"/>
      <c r="E25" s="92">
        <v>12</v>
      </c>
      <c r="F25" s="68">
        <v>21</v>
      </c>
      <c r="G25" s="68">
        <v>0</v>
      </c>
      <c r="H25" s="69">
        <f t="shared" ref="H25:H50" si="6">F25+G25</f>
        <v>21</v>
      </c>
      <c r="I25" s="68">
        <v>0</v>
      </c>
      <c r="J25" s="69">
        <f t="shared" si="2"/>
        <v>21</v>
      </c>
      <c r="K25" s="127">
        <v>1</v>
      </c>
      <c r="L25" s="127"/>
      <c r="M25" s="83">
        <f t="shared" si="5"/>
        <v>1</v>
      </c>
      <c r="N25" s="127"/>
    </row>
    <row r="26" spans="2:14">
      <c r="B26" s="73" t="s">
        <v>7</v>
      </c>
      <c r="C26" s="78"/>
      <c r="D26" s="82"/>
      <c r="E26" s="92">
        <v>11</v>
      </c>
      <c r="F26" s="68">
        <v>21</v>
      </c>
      <c r="G26" s="68">
        <v>0</v>
      </c>
      <c r="H26" s="69">
        <f t="shared" si="6"/>
        <v>21</v>
      </c>
      <c r="I26" s="68">
        <v>0</v>
      </c>
      <c r="J26" s="69">
        <f t="shared" si="2"/>
        <v>21</v>
      </c>
      <c r="K26" s="127">
        <v>1</v>
      </c>
      <c r="L26" s="127">
        <v>1</v>
      </c>
      <c r="M26" s="83">
        <f t="shared" si="5"/>
        <v>2</v>
      </c>
      <c r="N26" s="127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68">
        <v>30</v>
      </c>
      <c r="G27" s="68">
        <v>0</v>
      </c>
      <c r="H27" s="69">
        <f t="shared" si="6"/>
        <v>30</v>
      </c>
      <c r="I27" s="68">
        <v>0</v>
      </c>
      <c r="J27" s="69">
        <f t="shared" si="2"/>
        <v>30</v>
      </c>
      <c r="K27" s="127">
        <v>2</v>
      </c>
      <c r="L27" s="127">
        <v>1</v>
      </c>
      <c r="M27" s="83">
        <f t="shared" si="5"/>
        <v>3</v>
      </c>
      <c r="N27" s="127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3</v>
      </c>
      <c r="G28" s="68">
        <v>0</v>
      </c>
      <c r="H28" s="69">
        <f t="shared" si="6"/>
        <v>3</v>
      </c>
      <c r="I28" s="68">
        <v>0</v>
      </c>
      <c r="J28" s="69">
        <f t="shared" si="2"/>
        <v>3</v>
      </c>
      <c r="K28" s="127">
        <v>1</v>
      </c>
      <c r="L28" s="127"/>
      <c r="M28" s="83">
        <f t="shared" si="5"/>
        <v>1</v>
      </c>
      <c r="N28" s="127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2</v>
      </c>
      <c r="G29" s="68">
        <v>0</v>
      </c>
      <c r="H29" s="69">
        <f t="shared" si="6"/>
        <v>2</v>
      </c>
      <c r="I29" s="68">
        <v>0</v>
      </c>
      <c r="J29" s="69">
        <f t="shared" si="2"/>
        <v>2</v>
      </c>
      <c r="K29" s="127"/>
      <c r="L29" s="127"/>
      <c r="M29" s="83">
        <f t="shared" si="5"/>
        <v>0</v>
      </c>
      <c r="N29" s="127"/>
    </row>
    <row r="30" spans="2:14">
      <c r="B30" s="73" t="s">
        <v>4</v>
      </c>
      <c r="C30" s="73"/>
      <c r="D30" s="82" t="s">
        <v>4</v>
      </c>
      <c r="E30" s="92">
        <v>7</v>
      </c>
      <c r="F30" s="68">
        <v>0</v>
      </c>
      <c r="G30" s="68">
        <v>0</v>
      </c>
      <c r="H30" s="69">
        <f t="shared" si="6"/>
        <v>0</v>
      </c>
      <c r="I30" s="68">
        <v>0</v>
      </c>
      <c r="J30" s="69">
        <f t="shared" si="2"/>
        <v>0</v>
      </c>
      <c r="K30" s="127"/>
      <c r="L30" s="127">
        <v>2</v>
      </c>
      <c r="M30" s="83">
        <f t="shared" si="5"/>
        <v>2</v>
      </c>
      <c r="N30" s="127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0</v>
      </c>
      <c r="G31" s="68">
        <v>0</v>
      </c>
      <c r="H31" s="69">
        <f t="shared" si="6"/>
        <v>0</v>
      </c>
      <c r="I31" s="68">
        <v>0</v>
      </c>
      <c r="J31" s="69">
        <f t="shared" si="2"/>
        <v>0</v>
      </c>
      <c r="K31" s="127">
        <v>1</v>
      </c>
      <c r="L31" s="127">
        <v>1</v>
      </c>
      <c r="M31" s="83">
        <f t="shared" si="5"/>
        <v>2</v>
      </c>
      <c r="N31" s="127">
        <v>2</v>
      </c>
    </row>
    <row r="32" spans="2:14">
      <c r="B32" s="73" t="s">
        <v>9</v>
      </c>
      <c r="C32" s="79"/>
      <c r="D32" s="82"/>
      <c r="E32" s="92">
        <v>5</v>
      </c>
      <c r="F32" s="68">
        <v>5</v>
      </c>
      <c r="G32" s="68">
        <v>0</v>
      </c>
      <c r="H32" s="69">
        <f t="shared" si="6"/>
        <v>5</v>
      </c>
      <c r="I32" s="68">
        <v>0</v>
      </c>
      <c r="J32" s="69">
        <f t="shared" si="2"/>
        <v>5</v>
      </c>
      <c r="K32" s="127"/>
      <c r="L32" s="127"/>
      <c r="M32" s="83">
        <f t="shared" si="5"/>
        <v>0</v>
      </c>
      <c r="N32" s="127"/>
    </row>
    <row r="33" spans="2:14">
      <c r="B33" s="73"/>
      <c r="C33" s="73"/>
      <c r="D33" s="82"/>
      <c r="E33" s="92">
        <v>4</v>
      </c>
      <c r="F33" s="68">
        <v>3</v>
      </c>
      <c r="G33" s="68">
        <v>0</v>
      </c>
      <c r="H33" s="69">
        <f t="shared" si="6"/>
        <v>3</v>
      </c>
      <c r="I33" s="68">
        <v>0</v>
      </c>
      <c r="J33" s="69">
        <f t="shared" si="2"/>
        <v>3</v>
      </c>
      <c r="K33" s="127"/>
      <c r="L33" s="127"/>
      <c r="M33" s="83">
        <f t="shared" si="5"/>
        <v>0</v>
      </c>
      <c r="N33" s="127"/>
    </row>
    <row r="34" spans="2:14">
      <c r="B34" s="73"/>
      <c r="C34" s="73" t="s">
        <v>1</v>
      </c>
      <c r="D34" s="82"/>
      <c r="E34" s="92">
        <v>3</v>
      </c>
      <c r="F34" s="68">
        <v>0</v>
      </c>
      <c r="G34" s="68">
        <v>1</v>
      </c>
      <c r="H34" s="69">
        <f t="shared" si="6"/>
        <v>1</v>
      </c>
      <c r="I34" s="68">
        <v>0</v>
      </c>
      <c r="J34" s="69">
        <f t="shared" si="2"/>
        <v>1</v>
      </c>
      <c r="K34" s="127"/>
      <c r="L34" s="127"/>
      <c r="M34" s="83">
        <f t="shared" si="5"/>
        <v>0</v>
      </c>
      <c r="N34" s="127"/>
    </row>
    <row r="35" spans="2:14">
      <c r="B35" s="73"/>
      <c r="C35" s="73"/>
      <c r="D35" s="82"/>
      <c r="E35" s="92">
        <v>2</v>
      </c>
      <c r="F35" s="68">
        <v>0</v>
      </c>
      <c r="G35" s="68">
        <v>12</v>
      </c>
      <c r="H35" s="69">
        <f t="shared" si="6"/>
        <v>12</v>
      </c>
      <c r="I35" s="68">
        <v>0</v>
      </c>
      <c r="J35" s="69">
        <f t="shared" si="2"/>
        <v>12</v>
      </c>
      <c r="K35" s="127"/>
      <c r="L35" s="127">
        <v>2</v>
      </c>
      <c r="M35" s="83">
        <f t="shared" si="5"/>
        <v>2</v>
      </c>
      <c r="N35" s="127">
        <v>2</v>
      </c>
    </row>
    <row r="36" spans="2:14">
      <c r="B36" s="78"/>
      <c r="C36" s="78"/>
      <c r="D36" s="82"/>
      <c r="E36" s="79">
        <v>1</v>
      </c>
      <c r="F36" s="68">
        <v>0</v>
      </c>
      <c r="G36" s="68">
        <v>44</v>
      </c>
      <c r="H36" s="69">
        <f t="shared" si="6"/>
        <v>44</v>
      </c>
      <c r="I36" s="68">
        <v>26</v>
      </c>
      <c r="J36" s="69">
        <f>H36+I36</f>
        <v>70</v>
      </c>
      <c r="K36" s="127"/>
      <c r="L36" s="127">
        <v>1</v>
      </c>
      <c r="M36" s="83">
        <f t="shared" si="5"/>
        <v>1</v>
      </c>
      <c r="N36" s="127">
        <v>1</v>
      </c>
    </row>
    <row r="37" spans="2:14" ht="15" customHeight="1">
      <c r="B37" s="247" t="s">
        <v>19</v>
      </c>
      <c r="C37" s="248"/>
      <c r="D37" s="248"/>
      <c r="E37" s="249"/>
      <c r="F37" s="81">
        <f t="shared" ref="F37:N37" si="7">SUM(F24:F36)</f>
        <v>478</v>
      </c>
      <c r="G37" s="69">
        <f t="shared" si="7"/>
        <v>57</v>
      </c>
      <c r="H37" s="85">
        <f t="shared" si="7"/>
        <v>535</v>
      </c>
      <c r="I37" s="86">
        <f t="shared" si="7"/>
        <v>26</v>
      </c>
      <c r="J37" s="80">
        <f t="shared" si="7"/>
        <v>561</v>
      </c>
      <c r="K37" s="81">
        <f t="shared" si="7"/>
        <v>156</v>
      </c>
      <c r="L37" s="69">
        <f t="shared" si="7"/>
        <v>44</v>
      </c>
      <c r="M37" s="80">
        <f t="shared" si="7"/>
        <v>200</v>
      </c>
      <c r="N37" s="81">
        <f t="shared" si="7"/>
        <v>53</v>
      </c>
    </row>
    <row r="38" spans="2:14">
      <c r="B38" s="79"/>
      <c r="C38" s="79"/>
      <c r="D38" s="87"/>
      <c r="E38" s="92">
        <v>13</v>
      </c>
      <c r="F38" s="68">
        <v>2</v>
      </c>
      <c r="G38" s="68">
        <v>0</v>
      </c>
      <c r="H38" s="69">
        <f t="shared" si="6"/>
        <v>2</v>
      </c>
      <c r="I38" s="68">
        <v>0</v>
      </c>
      <c r="J38" s="69">
        <f t="shared" si="2"/>
        <v>2</v>
      </c>
      <c r="K38" s="127"/>
      <c r="L38" s="127"/>
      <c r="M38" s="83">
        <f>K38+L38</f>
        <v>0</v>
      </c>
      <c r="N38" s="127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68">
        <v>0</v>
      </c>
      <c r="G39" s="68">
        <v>0</v>
      </c>
      <c r="H39" s="69">
        <f t="shared" si="6"/>
        <v>0</v>
      </c>
      <c r="I39" s="68">
        <v>0</v>
      </c>
      <c r="J39" s="69">
        <f t="shared" si="2"/>
        <v>0</v>
      </c>
      <c r="K39" s="127"/>
      <c r="L39" s="127">
        <v>1</v>
      </c>
      <c r="M39" s="83">
        <f t="shared" ref="M39:M50" si="8">K39+L39</f>
        <v>1</v>
      </c>
      <c r="N39" s="127">
        <v>1</v>
      </c>
    </row>
    <row r="40" spans="2:14">
      <c r="B40" s="73" t="s">
        <v>10</v>
      </c>
      <c r="C40" s="73"/>
      <c r="D40" s="82" t="s">
        <v>10</v>
      </c>
      <c r="E40" s="92">
        <v>11</v>
      </c>
      <c r="F40" s="68">
        <v>0</v>
      </c>
      <c r="G40" s="68">
        <v>0</v>
      </c>
      <c r="H40" s="69">
        <f t="shared" si="6"/>
        <v>0</v>
      </c>
      <c r="I40" s="68">
        <v>0</v>
      </c>
      <c r="J40" s="69">
        <f t="shared" si="2"/>
        <v>0</v>
      </c>
      <c r="K40" s="127"/>
      <c r="L40" s="127"/>
      <c r="M40" s="83">
        <f t="shared" si="8"/>
        <v>0</v>
      </c>
      <c r="N40" s="127"/>
    </row>
    <row r="41" spans="2:14">
      <c r="B41" s="73" t="s">
        <v>11</v>
      </c>
      <c r="C41" s="79"/>
      <c r="D41" s="82" t="s">
        <v>2</v>
      </c>
      <c r="E41" s="92">
        <v>10</v>
      </c>
      <c r="F41" s="68">
        <v>0</v>
      </c>
      <c r="G41" s="68">
        <v>0</v>
      </c>
      <c r="H41" s="69">
        <f t="shared" si="6"/>
        <v>0</v>
      </c>
      <c r="I41" s="68">
        <v>0</v>
      </c>
      <c r="J41" s="69">
        <f t="shared" si="2"/>
        <v>0</v>
      </c>
      <c r="K41" s="127"/>
      <c r="L41" s="127"/>
      <c r="M41" s="83">
        <f t="shared" si="8"/>
        <v>0</v>
      </c>
      <c r="N41" s="127"/>
    </row>
    <row r="42" spans="2:14">
      <c r="B42" s="73" t="s">
        <v>4</v>
      </c>
      <c r="C42" s="73"/>
      <c r="D42" s="82" t="s">
        <v>27</v>
      </c>
      <c r="E42" s="92">
        <v>9</v>
      </c>
      <c r="F42" s="68">
        <v>0</v>
      </c>
      <c r="G42" s="68">
        <v>0</v>
      </c>
      <c r="H42" s="69">
        <f t="shared" si="6"/>
        <v>0</v>
      </c>
      <c r="I42" s="68">
        <v>0</v>
      </c>
      <c r="J42" s="69">
        <f t="shared" si="2"/>
        <v>0</v>
      </c>
      <c r="K42" s="127"/>
      <c r="L42" s="127"/>
      <c r="M42" s="83">
        <f t="shared" si="8"/>
        <v>0</v>
      </c>
      <c r="N42" s="127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68">
        <v>0</v>
      </c>
      <c r="G43" s="68">
        <v>0</v>
      </c>
      <c r="H43" s="69">
        <f t="shared" si="6"/>
        <v>0</v>
      </c>
      <c r="I43" s="68">
        <v>0</v>
      </c>
      <c r="J43" s="69">
        <f t="shared" si="2"/>
        <v>0</v>
      </c>
      <c r="K43" s="127"/>
      <c r="L43" s="127"/>
      <c r="M43" s="83">
        <f t="shared" si="8"/>
        <v>0</v>
      </c>
      <c r="N43" s="127"/>
    </row>
    <row r="44" spans="2:14">
      <c r="B44" s="73" t="s">
        <v>4</v>
      </c>
      <c r="C44" s="73"/>
      <c r="D44" s="82" t="s">
        <v>26</v>
      </c>
      <c r="E44" s="92">
        <v>7</v>
      </c>
      <c r="F44" s="68">
        <v>0</v>
      </c>
      <c r="G44" s="68">
        <v>0</v>
      </c>
      <c r="H44" s="69">
        <f t="shared" si="6"/>
        <v>0</v>
      </c>
      <c r="I44" s="68">
        <v>0</v>
      </c>
      <c r="J44" s="69">
        <f t="shared" si="2"/>
        <v>0</v>
      </c>
      <c r="K44" s="127"/>
      <c r="L44" s="127"/>
      <c r="M44" s="83">
        <f t="shared" si="8"/>
        <v>0</v>
      </c>
      <c r="N44" s="127"/>
    </row>
    <row r="45" spans="2:14">
      <c r="B45" s="73" t="s">
        <v>1</v>
      </c>
      <c r="C45" s="73"/>
      <c r="D45" s="82" t="s">
        <v>22</v>
      </c>
      <c r="E45" s="92">
        <v>6</v>
      </c>
      <c r="F45" s="68">
        <v>0</v>
      </c>
      <c r="G45" s="68">
        <v>0</v>
      </c>
      <c r="H45" s="69">
        <f t="shared" si="6"/>
        <v>0</v>
      </c>
      <c r="I45" s="68">
        <v>0</v>
      </c>
      <c r="J45" s="69">
        <f t="shared" si="2"/>
        <v>0</v>
      </c>
      <c r="K45" s="127"/>
      <c r="L45" s="127"/>
      <c r="M45" s="83">
        <f t="shared" si="8"/>
        <v>0</v>
      </c>
      <c r="N45" s="127"/>
    </row>
    <row r="46" spans="2:14">
      <c r="B46" s="73" t="s">
        <v>12</v>
      </c>
      <c r="C46" s="79"/>
      <c r="D46" s="82" t="s">
        <v>2</v>
      </c>
      <c r="E46" s="92">
        <v>5</v>
      </c>
      <c r="F46" s="68">
        <v>0</v>
      </c>
      <c r="G46" s="68">
        <v>0</v>
      </c>
      <c r="H46" s="69">
        <f t="shared" si="6"/>
        <v>0</v>
      </c>
      <c r="I46" s="68">
        <v>0</v>
      </c>
      <c r="J46" s="69">
        <f t="shared" si="2"/>
        <v>0</v>
      </c>
      <c r="K46" s="127"/>
      <c r="L46" s="127"/>
      <c r="M46" s="83">
        <f t="shared" si="8"/>
        <v>0</v>
      </c>
      <c r="N46" s="127"/>
    </row>
    <row r="47" spans="2:14">
      <c r="B47" s="73"/>
      <c r="C47" s="73"/>
      <c r="D47" s="82" t="s">
        <v>7</v>
      </c>
      <c r="E47" s="92">
        <v>4</v>
      </c>
      <c r="F47" s="68">
        <v>0</v>
      </c>
      <c r="G47" s="68">
        <v>0</v>
      </c>
      <c r="H47" s="69">
        <f t="shared" si="6"/>
        <v>0</v>
      </c>
      <c r="I47" s="68">
        <v>0</v>
      </c>
      <c r="J47" s="69">
        <f t="shared" si="2"/>
        <v>0</v>
      </c>
      <c r="K47" s="127"/>
      <c r="L47" s="127"/>
      <c r="M47" s="83">
        <f t="shared" si="8"/>
        <v>0</v>
      </c>
      <c r="N47" s="127"/>
    </row>
    <row r="48" spans="2:14">
      <c r="B48" s="73"/>
      <c r="C48" s="73" t="s">
        <v>1</v>
      </c>
      <c r="D48" s="82" t="s">
        <v>1</v>
      </c>
      <c r="E48" s="92">
        <v>3</v>
      </c>
      <c r="F48" s="68">
        <v>0</v>
      </c>
      <c r="G48" s="68">
        <v>0</v>
      </c>
      <c r="H48" s="69">
        <f t="shared" si="6"/>
        <v>0</v>
      </c>
      <c r="I48" s="68">
        <v>0</v>
      </c>
      <c r="J48" s="69">
        <f t="shared" si="2"/>
        <v>0</v>
      </c>
      <c r="K48" s="127"/>
      <c r="L48" s="127"/>
      <c r="M48" s="83">
        <f t="shared" si="8"/>
        <v>0</v>
      </c>
      <c r="N48" s="127"/>
    </row>
    <row r="49" spans="2:14">
      <c r="B49" s="73"/>
      <c r="C49" s="73"/>
      <c r="D49" s="82" t="s">
        <v>3</v>
      </c>
      <c r="E49" s="92">
        <v>2</v>
      </c>
      <c r="F49" s="68">
        <v>0</v>
      </c>
      <c r="G49" s="68">
        <v>0</v>
      </c>
      <c r="H49" s="69">
        <f t="shared" si="6"/>
        <v>0</v>
      </c>
      <c r="I49" s="68">
        <v>0</v>
      </c>
      <c r="J49" s="69">
        <f t="shared" si="2"/>
        <v>0</v>
      </c>
      <c r="K49" s="127"/>
      <c r="L49" s="127"/>
      <c r="M49" s="83">
        <f t="shared" si="8"/>
        <v>0</v>
      </c>
      <c r="N49" s="127"/>
    </row>
    <row r="50" spans="2:14">
      <c r="B50" s="78"/>
      <c r="C50" s="82"/>
      <c r="D50" s="78"/>
      <c r="E50" s="79">
        <v>1</v>
      </c>
      <c r="F50" s="68">
        <v>0</v>
      </c>
      <c r="G50" s="68">
        <v>0</v>
      </c>
      <c r="H50" s="99">
        <f t="shared" si="6"/>
        <v>0</v>
      </c>
      <c r="I50" s="68">
        <v>0</v>
      </c>
      <c r="J50" s="99">
        <f t="shared" si="2"/>
        <v>0</v>
      </c>
      <c r="K50" s="127"/>
      <c r="L50" s="127"/>
      <c r="M50" s="100">
        <f t="shared" si="8"/>
        <v>0</v>
      </c>
      <c r="N50" s="127"/>
    </row>
    <row r="51" spans="2:14" ht="15" customHeight="1">
      <c r="B51" s="247" t="s">
        <v>20</v>
      </c>
      <c r="C51" s="248"/>
      <c r="D51" s="248"/>
      <c r="E51" s="249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0</v>
      </c>
      <c r="J51" s="69">
        <f t="shared" si="9"/>
        <v>2</v>
      </c>
      <c r="K51" s="69">
        <f t="shared" si="9"/>
        <v>0</v>
      </c>
      <c r="L51" s="69">
        <f t="shared" si="9"/>
        <v>1</v>
      </c>
      <c r="M51" s="69">
        <f t="shared" si="9"/>
        <v>1</v>
      </c>
      <c r="N51" s="69">
        <f t="shared" si="9"/>
        <v>1</v>
      </c>
    </row>
    <row r="52" spans="2:14">
      <c r="B52" s="247" t="s">
        <v>34</v>
      </c>
      <c r="C52" s="248"/>
      <c r="D52" s="248"/>
      <c r="E52" s="249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241" t="s">
        <v>36</v>
      </c>
      <c r="C53" s="242"/>
      <c r="D53" s="242"/>
      <c r="E53" s="243"/>
      <c r="F53" s="90">
        <f>+F23+F37+F51+F52</f>
        <v>803</v>
      </c>
      <c r="G53" s="90">
        <f t="shared" ref="G53:J53" si="10">+G23+G37+G51+G52</f>
        <v>84</v>
      </c>
      <c r="H53" s="90">
        <f t="shared" si="10"/>
        <v>887</v>
      </c>
      <c r="I53" s="90">
        <f t="shared" si="10"/>
        <v>30</v>
      </c>
      <c r="J53" s="90">
        <f t="shared" si="10"/>
        <v>917</v>
      </c>
      <c r="K53" s="90">
        <f>+K23+K37+K51+K52</f>
        <v>315</v>
      </c>
      <c r="L53" s="90">
        <f t="shared" ref="L53:N53" si="11">+L23+L37+L51+L52</f>
        <v>74</v>
      </c>
      <c r="M53" s="90">
        <f t="shared" si="11"/>
        <v>389</v>
      </c>
      <c r="N53" s="90">
        <f t="shared" si="11"/>
        <v>90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J52 K51:L52 M10:M52 K23:L23 N23 K37:L37 N37 N51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2016-09-23T14:26:18Z</cp:lastPrinted>
  <dcterms:created xsi:type="dcterms:W3CDTF">2010-01-11T15:46:31Z</dcterms:created>
  <dcterms:modified xsi:type="dcterms:W3CDTF">2023-05-17T15:22:08Z</dcterms:modified>
</cp:coreProperties>
</file>