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B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D16" i="1"/>
  <c r="D17" i="1"/>
  <c r="D18" i="1"/>
  <c r="D15" i="1"/>
  <c r="C18" i="1"/>
  <c r="C17" i="1"/>
  <c r="C16" i="1"/>
  <c r="C15" i="1"/>
</calcChain>
</file>

<file path=xl/sharedStrings.xml><?xml version="1.0" encoding="utf-8"?>
<sst xmlns="http://schemas.openxmlformats.org/spreadsheetml/2006/main" count="23" uniqueCount="23">
  <si>
    <t>PODER JUDICIÁRIO</t>
  </si>
  <si>
    <t>Consolidado da Justiça do Trabalho</t>
  </si>
  <si>
    <t>RESOLUÇÃO 102 CNJ - ANEXO III B - REMUNERAÇÃO DE CARGOS EM COMISSÃO E FUNÇÕES DE CONFIANÇA</t>
  </si>
  <si>
    <t>(Portaria Conjunta nº 5/SOF/SEGEP/MP, ANEXO IV, Tabela 1)</t>
  </si>
  <si>
    <t>Denominação/Nível</t>
  </si>
  <si>
    <t>Integral (R$)</t>
  </si>
  <si>
    <t>Opção pelo
 cargo efetivo (R$)</t>
  </si>
  <si>
    <t>CARGOS EM COMISSÃO</t>
  </si>
  <si>
    <t>CJ-04</t>
  </si>
  <si>
    <t>CJ-03</t>
  </si>
  <si>
    <t>CJ-02</t>
  </si>
  <si>
    <t>CJ-01</t>
  </si>
  <si>
    <t>FUNÇÕES DE CONFIANÇA</t>
  </si>
  <si>
    <t>FC-06</t>
  </si>
  <si>
    <t>FC-05</t>
  </si>
  <si>
    <t>FC-04</t>
  </si>
  <si>
    <t>FC-03</t>
  </si>
  <si>
    <t>FC-02</t>
  </si>
  <si>
    <t>FC-01</t>
  </si>
  <si>
    <t>Secretaria de Gestão de Pessoas CSJT</t>
  </si>
  <si>
    <t>Data de início da vigência: 1º/2/2023</t>
  </si>
  <si>
    <t>Observações: a) Legislação de referência: Lei nº 11.416, de 15/12/2006, Lei nº 13.317, de 20/7/2016 e Lei nº 14.523, de 9/1/2023.</t>
  </si>
  <si>
    <t>Data de referência: 1º/4/2023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</si>
</sst>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 &quot;* #,##0.00_-;&quot;-R$ &quot;* #,##0.00_-;_-&quot;R$ &quot;* \-??_-;_-@_-"/>
  </numFmts>
  <fonts count="7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sz val="9"/>
      <name val="Arial"/>
      <family val="2"/>
      <charset val="1"/>
    </font>
    <font>
      <i/>
      <sz val="8"/>
      <color rgb="FF4F6228"/>
      <name val="Arial"/>
      <family val="2"/>
      <charset val="1"/>
    </font>
    <font>
      <i/>
      <sz val="8"/>
      <color rgb="FF254061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C3D69B"/>
        <bgColor rgb="FFD9D9D9"/>
      </patternFill>
    </fill>
    <fill>
      <patternFill patternType="solid">
        <fgColor rgb="FFDCE6F2"/>
        <bgColor rgb="FFD9D9D9"/>
      </patternFill>
    </fill>
    <fill>
      <patternFill patternType="solid">
        <fgColor rgb="FFB9CDE5"/>
        <bgColor rgb="FF99CCFF"/>
      </patternFill>
    </fill>
    <fill>
      <patternFill patternType="solid">
        <fgColor rgb="FFA6A6A6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13">
    <xf numFmtId="0" fontId="0" fillId="0" borderId="0" xfId="0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4" fontId="3" fillId="3" borderId="1" xfId="1" applyNumberFormat="1" applyFont="1" applyFill="1" applyBorder="1" applyAlignment="1" applyProtection="1">
      <alignment horizontal="right"/>
    </xf>
    <xf numFmtId="0" fontId="3" fillId="6" borderId="1" xfId="0" applyFont="1" applyFill="1" applyBorder="1" applyAlignment="1">
      <alignment horizontal="center"/>
    </xf>
    <xf numFmtId="4" fontId="3" fillId="5" borderId="1" xfId="1" applyNumberFormat="1" applyFont="1" applyFill="1" applyBorder="1" applyAlignment="1" applyProtection="1">
      <alignment horizontal="right"/>
    </xf>
    <xf numFmtId="3" fontId="3" fillId="7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zoomScaleNormal="100" workbookViewId="0">
      <selection activeCell="B8" sqref="B8:H8"/>
    </sheetView>
  </sheetViews>
  <sheetFormatPr defaultRowHeight="15" x14ac:dyDescent="0.25"/>
  <cols>
    <col min="1" max="1" width="8.5703125" customWidth="1"/>
    <col min="2" max="2" width="25.140625" customWidth="1"/>
    <col min="3" max="4" width="18.5703125" customWidth="1"/>
    <col min="5" max="5" width="16.5703125" customWidth="1"/>
    <col min="6" max="6" width="8.7109375" customWidth="1"/>
    <col min="7" max="7" width="5.7109375" customWidth="1"/>
    <col min="8" max="8" width="5.28515625" customWidth="1"/>
    <col min="9" max="1025" width="8.5703125" customWidth="1"/>
  </cols>
  <sheetData>
    <row r="1" spans="2:8" x14ac:dyDescent="0.25">
      <c r="B1" t="s">
        <v>0</v>
      </c>
    </row>
    <row r="2" spans="2:8" x14ac:dyDescent="0.25">
      <c r="B2" t="s">
        <v>1</v>
      </c>
    </row>
    <row r="3" spans="2:8" x14ac:dyDescent="0.25">
      <c r="B3" t="s">
        <v>19</v>
      </c>
    </row>
    <row r="4" spans="2:8" x14ac:dyDescent="0.25">
      <c r="B4" t="s">
        <v>22</v>
      </c>
    </row>
    <row r="5" spans="2:8" x14ac:dyDescent="0.25">
      <c r="B5" t="s">
        <v>20</v>
      </c>
    </row>
    <row r="8" spans="2:8" x14ac:dyDescent="0.25">
      <c r="B8" s="10" t="s">
        <v>2</v>
      </c>
      <c r="C8" s="10"/>
      <c r="D8" s="10"/>
      <c r="E8" s="10"/>
      <c r="F8" s="10"/>
      <c r="G8" s="10"/>
      <c r="H8" s="10"/>
    </row>
    <row r="9" spans="2:8" x14ac:dyDescent="0.25">
      <c r="B9" s="11" t="s">
        <v>3</v>
      </c>
      <c r="C9" s="11"/>
      <c r="D9" s="11"/>
      <c r="E9" s="11"/>
      <c r="F9" s="11"/>
      <c r="G9" s="11"/>
    </row>
    <row r="10" spans="2:8" x14ac:dyDescent="0.25">
      <c r="B10" s="1"/>
    </row>
    <row r="12" spans="2:8" ht="15" customHeight="1" x14ac:dyDescent="0.25">
      <c r="B12" s="12" t="s">
        <v>4</v>
      </c>
      <c r="C12" s="12" t="s">
        <v>5</v>
      </c>
      <c r="D12" s="12" t="s">
        <v>6</v>
      </c>
    </row>
    <row r="13" spans="2:8" x14ac:dyDescent="0.25">
      <c r="B13" s="12"/>
      <c r="C13" s="12"/>
      <c r="D13" s="12"/>
    </row>
    <row r="14" spans="2:8" ht="15" customHeight="1" x14ac:dyDescent="0.25">
      <c r="B14" s="8" t="s">
        <v>7</v>
      </c>
      <c r="C14" s="8"/>
      <c r="D14" s="8"/>
    </row>
    <row r="15" spans="2:8" x14ac:dyDescent="0.25">
      <c r="B15" s="2" t="s">
        <v>8</v>
      </c>
      <c r="C15" s="3">
        <f>14607.74*1.06</f>
        <v>15484.204400000001</v>
      </c>
      <c r="D15" s="3">
        <f>C15*0.65</f>
        <v>10064.73286</v>
      </c>
    </row>
    <row r="16" spans="2:8" x14ac:dyDescent="0.25">
      <c r="B16" s="2" t="s">
        <v>9</v>
      </c>
      <c r="C16" s="3">
        <f>12940.02*1.06</f>
        <v>13716.421200000001</v>
      </c>
      <c r="D16" s="3">
        <f t="shared" ref="D16:D18" si="0">C16*0.65</f>
        <v>8915.673780000001</v>
      </c>
    </row>
    <row r="17" spans="2:8" x14ac:dyDescent="0.25">
      <c r="B17" s="2" t="s">
        <v>10</v>
      </c>
      <c r="C17" s="3">
        <f>11382.88*1.06</f>
        <v>12065.852800000001</v>
      </c>
      <c r="D17" s="3">
        <f t="shared" si="0"/>
        <v>7842.8043200000002</v>
      </c>
    </row>
    <row r="18" spans="2:8" x14ac:dyDescent="0.25">
      <c r="B18" s="2" t="s">
        <v>11</v>
      </c>
      <c r="C18" s="3">
        <f>9216.74*1.06</f>
        <v>9769.7443999999996</v>
      </c>
      <c r="D18" s="3">
        <f t="shared" si="0"/>
        <v>6350.3338599999997</v>
      </c>
    </row>
    <row r="19" spans="2:8" x14ac:dyDescent="0.25">
      <c r="B19" s="9" t="s">
        <v>12</v>
      </c>
      <c r="C19" s="9"/>
      <c r="D19" s="9"/>
    </row>
    <row r="20" spans="2:8" x14ac:dyDescent="0.25">
      <c r="B20" s="4" t="s">
        <v>13</v>
      </c>
      <c r="C20" s="5">
        <f>3072.36*1.06</f>
        <v>3256.7016000000003</v>
      </c>
      <c r="D20" s="6"/>
    </row>
    <row r="21" spans="2:8" x14ac:dyDescent="0.25">
      <c r="B21" s="4" t="s">
        <v>14</v>
      </c>
      <c r="C21" s="5">
        <f>2232.38*1.06</f>
        <v>2366.3228000000004</v>
      </c>
      <c r="D21" s="6"/>
    </row>
    <row r="22" spans="2:8" x14ac:dyDescent="0.25">
      <c r="B22" s="4" t="s">
        <v>15</v>
      </c>
      <c r="C22" s="5">
        <f>1939.89*1.06</f>
        <v>2056.2834000000003</v>
      </c>
      <c r="D22" s="6"/>
    </row>
    <row r="23" spans="2:8" x14ac:dyDescent="0.25">
      <c r="B23" s="4" t="s">
        <v>16</v>
      </c>
      <c r="C23" s="5">
        <f>1379.07*1.06</f>
        <v>1461.8142</v>
      </c>
      <c r="D23" s="6"/>
    </row>
    <row r="24" spans="2:8" x14ac:dyDescent="0.25">
      <c r="B24" s="4" t="s">
        <v>17</v>
      </c>
      <c r="C24" s="5">
        <f>1185.05*1.06</f>
        <v>1256.153</v>
      </c>
      <c r="D24" s="6"/>
    </row>
    <row r="25" spans="2:8" x14ac:dyDescent="0.25">
      <c r="B25" s="4" t="s">
        <v>18</v>
      </c>
      <c r="C25" s="5">
        <f>1019.17*1.06</f>
        <v>1080.3202000000001</v>
      </c>
      <c r="D25" s="6"/>
    </row>
    <row r="27" spans="2:8" ht="41.25" customHeight="1" x14ac:dyDescent="0.25">
      <c r="B27" s="7" t="s">
        <v>21</v>
      </c>
      <c r="C27" s="7"/>
      <c r="D27" s="7"/>
      <c r="E27" s="7"/>
      <c r="F27" s="7"/>
      <c r="G27" s="7"/>
      <c r="H27" s="7"/>
    </row>
    <row r="28" spans="2:8" ht="18.75" customHeight="1" x14ac:dyDescent="0.25"/>
    <row r="29" spans="2:8" ht="20.25" customHeight="1" x14ac:dyDescent="0.25"/>
  </sheetData>
  <mergeCells count="8">
    <mergeCell ref="B27:H27"/>
    <mergeCell ref="B14:D14"/>
    <mergeCell ref="B19:D19"/>
    <mergeCell ref="B8:H8"/>
    <mergeCell ref="B9:G9"/>
    <mergeCell ref="B12:B13"/>
    <mergeCell ref="C12:C13"/>
    <mergeCell ref="D12:D1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c048514</dc:creator>
  <cp:lastModifiedBy>Gilberto Ferreira Junior</cp:lastModifiedBy>
  <cp:revision>1</cp:revision>
  <cp:lastPrinted>2017-11-16T18:08:05Z</cp:lastPrinted>
  <dcterms:created xsi:type="dcterms:W3CDTF">2017-09-01T16:15:52Z</dcterms:created>
  <dcterms:modified xsi:type="dcterms:W3CDTF">2023-03-29T10:35:10Z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