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31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46" l="1"/>
  <c r="E14" i="46"/>
  <c r="E15" i="46"/>
  <c r="E16" i="46"/>
  <c r="G25" i="57" l="1"/>
  <c r="D25" i="57"/>
  <c r="C25" i="57"/>
  <c r="E24" i="57"/>
  <c r="H24" i="57" s="1"/>
  <c r="E23" i="57"/>
  <c r="H23" i="57" s="1"/>
  <c r="E22" i="57"/>
  <c r="H22" i="57" s="1"/>
  <c r="E21" i="57"/>
  <c r="H21" i="57" s="1"/>
  <c r="E20" i="57"/>
  <c r="H20" i="57" s="1"/>
  <c r="E19" i="57"/>
  <c r="H19" i="57" s="1"/>
  <c r="G17" i="57"/>
  <c r="G26" i="57" s="1"/>
  <c r="F17" i="57"/>
  <c r="D17" i="57"/>
  <c r="C17" i="57"/>
  <c r="C26" i="57" s="1"/>
  <c r="E16" i="57"/>
  <c r="H16" i="57" s="1"/>
  <c r="E15" i="57"/>
  <c r="H15" i="57" s="1"/>
  <c r="E14" i="57"/>
  <c r="H14" i="57" s="1"/>
  <c r="E13" i="57"/>
  <c r="H13" i="57" s="1"/>
  <c r="G25" i="56"/>
  <c r="D25" i="56"/>
  <c r="C25" i="56"/>
  <c r="E25" i="56" s="1"/>
  <c r="E24" i="56"/>
  <c r="H24" i="56" s="1"/>
  <c r="E23" i="56"/>
  <c r="H23" i="56" s="1"/>
  <c r="E22" i="56"/>
  <c r="H22" i="56" s="1"/>
  <c r="E21" i="56"/>
  <c r="H21" i="56" s="1"/>
  <c r="E20" i="56"/>
  <c r="H20" i="56" s="1"/>
  <c r="E19" i="56"/>
  <c r="H19" i="56" s="1"/>
  <c r="G17" i="56"/>
  <c r="F17" i="56"/>
  <c r="D17" i="56"/>
  <c r="C17" i="56"/>
  <c r="C26" i="56" s="1"/>
  <c r="E16" i="56"/>
  <c r="H16" i="56" s="1"/>
  <c r="E15" i="56"/>
  <c r="H15" i="56" s="1"/>
  <c r="E14" i="56"/>
  <c r="H14" i="56" s="1"/>
  <c r="E13" i="56"/>
  <c r="H13" i="56" s="1"/>
  <c r="G25" i="55"/>
  <c r="D25" i="55"/>
  <c r="C25" i="55"/>
  <c r="E24" i="55"/>
  <c r="H24" i="55" s="1"/>
  <c r="E23" i="55"/>
  <c r="H23" i="55" s="1"/>
  <c r="E22" i="55"/>
  <c r="H22" i="55" s="1"/>
  <c r="E21" i="55"/>
  <c r="H21" i="55" s="1"/>
  <c r="E20" i="55"/>
  <c r="H20" i="55" s="1"/>
  <c r="E19" i="55"/>
  <c r="H19" i="55" s="1"/>
  <c r="G17" i="55"/>
  <c r="G26" i="55" s="1"/>
  <c r="F17" i="55"/>
  <c r="D17" i="55"/>
  <c r="C17" i="55"/>
  <c r="C26" i="55" s="1"/>
  <c r="E16" i="55"/>
  <c r="H16" i="55" s="1"/>
  <c r="E15" i="55"/>
  <c r="H15" i="55" s="1"/>
  <c r="E14" i="55"/>
  <c r="H14" i="55" s="1"/>
  <c r="E13" i="55"/>
  <c r="H13" i="55" s="1"/>
  <c r="G25" i="54"/>
  <c r="D25" i="54"/>
  <c r="C25" i="54"/>
  <c r="E25" i="54" s="1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E19" i="54"/>
  <c r="H19" i="54" s="1"/>
  <c r="G17" i="54"/>
  <c r="F17" i="54"/>
  <c r="D17" i="54"/>
  <c r="D26" i="54" s="1"/>
  <c r="C17" i="54"/>
  <c r="E16" i="54"/>
  <c r="H16" i="54" s="1"/>
  <c r="E15" i="54"/>
  <c r="H15" i="54" s="1"/>
  <c r="E14" i="54"/>
  <c r="H14" i="54" s="1"/>
  <c r="E13" i="54"/>
  <c r="H13" i="54" s="1"/>
  <c r="G25" i="53"/>
  <c r="D25" i="53"/>
  <c r="C25" i="53"/>
  <c r="E25" i="53" s="1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E19" i="53"/>
  <c r="H19" i="53" s="1"/>
  <c r="G17" i="53"/>
  <c r="G26" i="53" s="1"/>
  <c r="F17" i="53"/>
  <c r="D17" i="53"/>
  <c r="D26" i="53" s="1"/>
  <c r="C17" i="53"/>
  <c r="C26" i="53" s="1"/>
  <c r="E16" i="53"/>
  <c r="H16" i="53" s="1"/>
  <c r="E15" i="53"/>
  <c r="H15" i="53" s="1"/>
  <c r="E14" i="53"/>
  <c r="H14" i="53" s="1"/>
  <c r="E13" i="53"/>
  <c r="H13" i="53" s="1"/>
  <c r="G25" i="52"/>
  <c r="D25" i="52"/>
  <c r="C25" i="52"/>
  <c r="E25" i="52" s="1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E19" i="52"/>
  <c r="H19" i="52" s="1"/>
  <c r="G17" i="52"/>
  <c r="G26" i="52" s="1"/>
  <c r="F17" i="52"/>
  <c r="D17" i="52"/>
  <c r="D26" i="52" s="1"/>
  <c r="C17" i="52"/>
  <c r="E16" i="52"/>
  <c r="H16" i="52" s="1"/>
  <c r="E15" i="52"/>
  <c r="H15" i="52" s="1"/>
  <c r="E14" i="52"/>
  <c r="H14" i="52" s="1"/>
  <c r="E13" i="52"/>
  <c r="H13" i="52" s="1"/>
  <c r="G25" i="51"/>
  <c r="D25" i="51"/>
  <c r="C25" i="51"/>
  <c r="E25" i="51" s="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E19" i="51"/>
  <c r="H19" i="51" s="1"/>
  <c r="G17" i="51"/>
  <c r="G26" i="51" s="1"/>
  <c r="F17" i="51"/>
  <c r="D17" i="51"/>
  <c r="D26" i="51" s="1"/>
  <c r="C17" i="51"/>
  <c r="E16" i="51"/>
  <c r="H16" i="51" s="1"/>
  <c r="E15" i="51"/>
  <c r="H15" i="51" s="1"/>
  <c r="E14" i="51"/>
  <c r="H14" i="51" s="1"/>
  <c r="E13" i="51"/>
  <c r="H13" i="51" s="1"/>
  <c r="G25" i="50"/>
  <c r="D25" i="50"/>
  <c r="C25" i="50"/>
  <c r="E24" i="50"/>
  <c r="H24" i="50" s="1"/>
  <c r="E23" i="50"/>
  <c r="H23" i="50" s="1"/>
  <c r="E22" i="50"/>
  <c r="H22" i="50" s="1"/>
  <c r="E21" i="50"/>
  <c r="H21" i="50" s="1"/>
  <c r="E20" i="50"/>
  <c r="H20" i="50" s="1"/>
  <c r="E19" i="50"/>
  <c r="H19" i="50" s="1"/>
  <c r="G17" i="50"/>
  <c r="F17" i="50"/>
  <c r="D17" i="50"/>
  <c r="C17" i="50"/>
  <c r="E17" i="50" s="1"/>
  <c r="E16" i="50"/>
  <c r="H16" i="50" s="1"/>
  <c r="E15" i="50"/>
  <c r="H15" i="50" s="1"/>
  <c r="E14" i="50"/>
  <c r="H14" i="50" s="1"/>
  <c r="E13" i="50"/>
  <c r="H13" i="50" s="1"/>
  <c r="G25" i="49"/>
  <c r="D25" i="49"/>
  <c r="C25" i="49"/>
  <c r="E25" i="49" s="1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E19" i="49"/>
  <c r="H19" i="49" s="1"/>
  <c r="G17" i="49"/>
  <c r="G26" i="49" s="1"/>
  <c r="F17" i="49"/>
  <c r="D17" i="49"/>
  <c r="D26" i="49" s="1"/>
  <c r="C17" i="49"/>
  <c r="E16" i="49"/>
  <c r="H16" i="49" s="1"/>
  <c r="E15" i="49"/>
  <c r="H15" i="49" s="1"/>
  <c r="E14" i="49"/>
  <c r="H14" i="49" s="1"/>
  <c r="E13" i="49"/>
  <c r="H13" i="49" s="1"/>
  <c r="G25" i="47"/>
  <c r="D25" i="47"/>
  <c r="C25" i="47"/>
  <c r="E25" i="47" s="1"/>
  <c r="E24" i="47"/>
  <c r="H24" i="47" s="1"/>
  <c r="E23" i="47"/>
  <c r="H23" i="47" s="1"/>
  <c r="E22" i="47"/>
  <c r="H22" i="47" s="1"/>
  <c r="E21" i="47"/>
  <c r="H21" i="47" s="1"/>
  <c r="E20" i="47"/>
  <c r="H20" i="47" s="1"/>
  <c r="E19" i="47"/>
  <c r="H19" i="47" s="1"/>
  <c r="G17" i="47"/>
  <c r="G26" i="47" s="1"/>
  <c r="F17" i="47"/>
  <c r="D17" i="47"/>
  <c r="D26" i="47" s="1"/>
  <c r="C17" i="47"/>
  <c r="E17" i="47" s="1"/>
  <c r="E16" i="47"/>
  <c r="H16" i="47" s="1"/>
  <c r="E15" i="47"/>
  <c r="H15" i="47" s="1"/>
  <c r="E14" i="47"/>
  <c r="H14" i="47" s="1"/>
  <c r="E13" i="47"/>
  <c r="H13" i="47" s="1"/>
  <c r="G25" i="46"/>
  <c r="D25" i="46"/>
  <c r="C25" i="46"/>
  <c r="E24" i="46"/>
  <c r="H24" i="46" s="1"/>
  <c r="E23" i="46"/>
  <c r="H23" i="46" s="1"/>
  <c r="E22" i="46"/>
  <c r="H22" i="46" s="1"/>
  <c r="E21" i="46"/>
  <c r="H21" i="46" s="1"/>
  <c r="E20" i="46"/>
  <c r="H20" i="46" s="1"/>
  <c r="E19" i="46"/>
  <c r="H19" i="46" s="1"/>
  <c r="G17" i="46"/>
  <c r="G26" i="46" s="1"/>
  <c r="F17" i="46"/>
  <c r="D17" i="46"/>
  <c r="D26" i="46" s="1"/>
  <c r="C17" i="46"/>
  <c r="C26" i="46" s="1"/>
  <c r="H16" i="46"/>
  <c r="H15" i="46"/>
  <c r="H14" i="46"/>
  <c r="H13" i="46"/>
  <c r="G25" i="45"/>
  <c r="D25" i="45"/>
  <c r="C25" i="45"/>
  <c r="E25" i="45" s="1"/>
  <c r="E24" i="45"/>
  <c r="H24" i="45" s="1"/>
  <c r="E23" i="45"/>
  <c r="H23" i="45" s="1"/>
  <c r="E22" i="45"/>
  <c r="H22" i="45" s="1"/>
  <c r="E21" i="45"/>
  <c r="H21" i="45" s="1"/>
  <c r="E20" i="45"/>
  <c r="H20" i="45" s="1"/>
  <c r="E19" i="45"/>
  <c r="H19" i="45" s="1"/>
  <c r="G17" i="45"/>
  <c r="G26" i="45" s="1"/>
  <c r="F17" i="45"/>
  <c r="D17" i="45"/>
  <c r="D26" i="45" s="1"/>
  <c r="C17" i="45"/>
  <c r="C26" i="45" s="1"/>
  <c r="E16" i="45"/>
  <c r="H16" i="45" s="1"/>
  <c r="E15" i="45"/>
  <c r="H15" i="45" s="1"/>
  <c r="E14" i="45"/>
  <c r="H14" i="45" s="1"/>
  <c r="E13" i="45"/>
  <c r="H13" i="45" s="1"/>
  <c r="G25" i="44"/>
  <c r="D25" i="44"/>
  <c r="C25" i="44"/>
  <c r="E24" i="44"/>
  <c r="H24" i="44" s="1"/>
  <c r="E23" i="44"/>
  <c r="H23" i="44" s="1"/>
  <c r="E22" i="44"/>
  <c r="H22" i="44" s="1"/>
  <c r="E21" i="44"/>
  <c r="H21" i="44" s="1"/>
  <c r="E20" i="44"/>
  <c r="H20" i="44" s="1"/>
  <c r="E19" i="44"/>
  <c r="H19" i="44" s="1"/>
  <c r="G17" i="44"/>
  <c r="F17" i="44"/>
  <c r="D17" i="44"/>
  <c r="C17" i="44"/>
  <c r="C26" i="44" s="1"/>
  <c r="E16" i="44"/>
  <c r="H16" i="44" s="1"/>
  <c r="E15" i="44"/>
  <c r="H15" i="44" s="1"/>
  <c r="E14" i="44"/>
  <c r="H14" i="44" s="1"/>
  <c r="E13" i="44"/>
  <c r="H13" i="44" s="1"/>
  <c r="G25" i="43"/>
  <c r="D25" i="43"/>
  <c r="C25" i="43"/>
  <c r="E25" i="43" s="1"/>
  <c r="E24" i="43"/>
  <c r="H24" i="43" s="1"/>
  <c r="E23" i="43"/>
  <c r="H23" i="43" s="1"/>
  <c r="E22" i="43"/>
  <c r="H22" i="43" s="1"/>
  <c r="E21" i="43"/>
  <c r="H21" i="43" s="1"/>
  <c r="E20" i="43"/>
  <c r="H20" i="43" s="1"/>
  <c r="E19" i="43"/>
  <c r="H19" i="43" s="1"/>
  <c r="G17" i="43"/>
  <c r="F17" i="43"/>
  <c r="D17" i="43"/>
  <c r="D26" i="43" s="1"/>
  <c r="C17" i="43"/>
  <c r="C26" i="43" s="1"/>
  <c r="E16" i="43"/>
  <c r="H16" i="43" s="1"/>
  <c r="E15" i="43"/>
  <c r="H15" i="43" s="1"/>
  <c r="E14" i="43"/>
  <c r="H14" i="43" s="1"/>
  <c r="E13" i="43"/>
  <c r="H13" i="43" s="1"/>
  <c r="G25" i="42"/>
  <c r="D25" i="42"/>
  <c r="C25" i="42"/>
  <c r="E25" i="42" s="1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E19" i="42"/>
  <c r="H19" i="42" s="1"/>
  <c r="G17" i="42"/>
  <c r="F17" i="42"/>
  <c r="D17" i="42"/>
  <c r="D26" i="42" s="1"/>
  <c r="C17" i="42"/>
  <c r="E16" i="42"/>
  <c r="H16" i="42" s="1"/>
  <c r="E15" i="42"/>
  <c r="H15" i="42" s="1"/>
  <c r="E14" i="42"/>
  <c r="H14" i="42" s="1"/>
  <c r="E13" i="42"/>
  <c r="H13" i="42" s="1"/>
  <c r="G25" i="41"/>
  <c r="D25" i="41"/>
  <c r="C25" i="41"/>
  <c r="E24" i="41"/>
  <c r="H24" i="41" s="1"/>
  <c r="E23" i="41"/>
  <c r="H23" i="41" s="1"/>
  <c r="E22" i="41"/>
  <c r="H22" i="41" s="1"/>
  <c r="E21" i="41"/>
  <c r="H21" i="41" s="1"/>
  <c r="E20" i="41"/>
  <c r="H20" i="41" s="1"/>
  <c r="E19" i="41"/>
  <c r="H19" i="41" s="1"/>
  <c r="G17" i="41"/>
  <c r="G26" i="41" s="1"/>
  <c r="F17" i="41"/>
  <c r="D17" i="41"/>
  <c r="C17" i="41"/>
  <c r="E16" i="41"/>
  <c r="H16" i="41" s="1"/>
  <c r="E15" i="41"/>
  <c r="H15" i="41" s="1"/>
  <c r="E14" i="41"/>
  <c r="H14" i="41" s="1"/>
  <c r="E13" i="41"/>
  <c r="H13" i="41" s="1"/>
  <c r="G25" i="40"/>
  <c r="D25" i="40"/>
  <c r="C25" i="40"/>
  <c r="E25" i="40" s="1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E19" i="40"/>
  <c r="H19" i="40" s="1"/>
  <c r="G17" i="40"/>
  <c r="F17" i="40"/>
  <c r="D17" i="40"/>
  <c r="D26" i="40" s="1"/>
  <c r="C17" i="40"/>
  <c r="C26" i="40" s="1"/>
  <c r="E16" i="40"/>
  <c r="H16" i="40" s="1"/>
  <c r="E15" i="40"/>
  <c r="H15" i="40" s="1"/>
  <c r="E14" i="40"/>
  <c r="H14" i="40" s="1"/>
  <c r="E13" i="40"/>
  <c r="H13" i="40" s="1"/>
  <c r="G25" i="39"/>
  <c r="D25" i="39"/>
  <c r="C25" i="39"/>
  <c r="E24" i="39"/>
  <c r="H24" i="39" s="1"/>
  <c r="E23" i="39"/>
  <c r="H23" i="39" s="1"/>
  <c r="E22" i="39"/>
  <c r="H22" i="39" s="1"/>
  <c r="E21" i="39"/>
  <c r="H21" i="39" s="1"/>
  <c r="E20" i="39"/>
  <c r="H20" i="39" s="1"/>
  <c r="E19" i="39"/>
  <c r="H19" i="39" s="1"/>
  <c r="G17" i="39"/>
  <c r="F17" i="39"/>
  <c r="D17" i="39"/>
  <c r="C17" i="39"/>
  <c r="E16" i="39"/>
  <c r="H16" i="39" s="1"/>
  <c r="E15" i="39"/>
  <c r="H15" i="39" s="1"/>
  <c r="E14" i="39"/>
  <c r="H14" i="39" s="1"/>
  <c r="E13" i="39"/>
  <c r="H13" i="39" s="1"/>
  <c r="G25" i="38"/>
  <c r="D25" i="38"/>
  <c r="C25" i="38"/>
  <c r="E25" i="38" s="1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E19" i="38"/>
  <c r="H19" i="38" s="1"/>
  <c r="G17" i="38"/>
  <c r="F17" i="38"/>
  <c r="D17" i="38"/>
  <c r="D26" i="38" s="1"/>
  <c r="C17" i="38"/>
  <c r="C26" i="38" s="1"/>
  <c r="E16" i="38"/>
  <c r="H16" i="38" s="1"/>
  <c r="E15" i="38"/>
  <c r="H15" i="38" s="1"/>
  <c r="E14" i="38"/>
  <c r="H14" i="38" s="1"/>
  <c r="E13" i="38"/>
  <c r="H13" i="38" s="1"/>
  <c r="G25" i="37"/>
  <c r="D25" i="37"/>
  <c r="C25" i="37"/>
  <c r="E24" i="37"/>
  <c r="H24" i="37" s="1"/>
  <c r="E23" i="37"/>
  <c r="H23" i="37" s="1"/>
  <c r="E22" i="37"/>
  <c r="H22" i="37" s="1"/>
  <c r="E21" i="37"/>
  <c r="H21" i="37" s="1"/>
  <c r="E20" i="37"/>
  <c r="H20" i="37" s="1"/>
  <c r="E19" i="37"/>
  <c r="H19" i="37" s="1"/>
  <c r="G17" i="37"/>
  <c r="G26" i="37" s="1"/>
  <c r="F17" i="37"/>
  <c r="D17" i="37"/>
  <c r="C17" i="37"/>
  <c r="C26" i="37" s="1"/>
  <c r="E16" i="37"/>
  <c r="H16" i="37" s="1"/>
  <c r="E15" i="37"/>
  <c r="H15" i="37" s="1"/>
  <c r="E14" i="37"/>
  <c r="H14" i="37" s="1"/>
  <c r="E13" i="37"/>
  <c r="H13" i="37" s="1"/>
  <c r="G25" i="36"/>
  <c r="D25" i="36"/>
  <c r="C25" i="36"/>
  <c r="E25" i="36" s="1"/>
  <c r="E24" i="36"/>
  <c r="H24" i="36" s="1"/>
  <c r="E23" i="36"/>
  <c r="H23" i="36" s="1"/>
  <c r="E22" i="36"/>
  <c r="H22" i="36" s="1"/>
  <c r="E21" i="36"/>
  <c r="H21" i="36" s="1"/>
  <c r="E20" i="36"/>
  <c r="H20" i="36" s="1"/>
  <c r="E19" i="36"/>
  <c r="H19" i="36" s="1"/>
  <c r="G17" i="36"/>
  <c r="F17" i="36"/>
  <c r="D17" i="36"/>
  <c r="D26" i="36" s="1"/>
  <c r="C17" i="36"/>
  <c r="E16" i="36"/>
  <c r="H16" i="36" s="1"/>
  <c r="E15" i="36"/>
  <c r="H15" i="36" s="1"/>
  <c r="E14" i="36"/>
  <c r="H14" i="36" s="1"/>
  <c r="E13" i="36"/>
  <c r="H13" i="36" s="1"/>
  <c r="G25" i="35"/>
  <c r="D25" i="35"/>
  <c r="C25" i="35"/>
  <c r="E25" i="35" s="1"/>
  <c r="E24" i="35"/>
  <c r="H24" i="35" s="1"/>
  <c r="E23" i="35"/>
  <c r="H23" i="35" s="1"/>
  <c r="E22" i="35"/>
  <c r="H22" i="35" s="1"/>
  <c r="E21" i="35"/>
  <c r="H21" i="35" s="1"/>
  <c r="E20" i="35"/>
  <c r="H20" i="35" s="1"/>
  <c r="E19" i="35"/>
  <c r="H19" i="35" s="1"/>
  <c r="G17" i="35"/>
  <c r="G26" i="35" s="1"/>
  <c r="F17" i="35"/>
  <c r="D17" i="35"/>
  <c r="D26" i="35" s="1"/>
  <c r="C17" i="35"/>
  <c r="C26" i="35" s="1"/>
  <c r="E16" i="35"/>
  <c r="H16" i="35" s="1"/>
  <c r="E15" i="35"/>
  <c r="H15" i="35" s="1"/>
  <c r="E14" i="35"/>
  <c r="H14" i="35" s="1"/>
  <c r="E13" i="35"/>
  <c r="H13" i="35" s="1"/>
  <c r="G25" i="34"/>
  <c r="D25" i="34"/>
  <c r="C25" i="34"/>
  <c r="E25" i="34" s="1"/>
  <c r="E24" i="34"/>
  <c r="H24" i="34" s="1"/>
  <c r="E23" i="34"/>
  <c r="H23" i="34" s="1"/>
  <c r="E22" i="34"/>
  <c r="H22" i="34" s="1"/>
  <c r="E21" i="34"/>
  <c r="H21" i="34" s="1"/>
  <c r="E20" i="34"/>
  <c r="H20" i="34" s="1"/>
  <c r="E19" i="34"/>
  <c r="H19" i="34" s="1"/>
  <c r="G17" i="34"/>
  <c r="G26" i="34" s="1"/>
  <c r="F17" i="34"/>
  <c r="D17" i="34"/>
  <c r="D26" i="34" s="1"/>
  <c r="C17" i="34"/>
  <c r="C26" i="34" s="1"/>
  <c r="E16" i="34"/>
  <c r="H16" i="34" s="1"/>
  <c r="E15" i="34"/>
  <c r="H15" i="34" s="1"/>
  <c r="E14" i="34"/>
  <c r="H14" i="34" s="1"/>
  <c r="E13" i="34"/>
  <c r="H13" i="34" s="1"/>
  <c r="G25" i="33"/>
  <c r="D25" i="33"/>
  <c r="C25" i="33"/>
  <c r="E25" i="33" s="1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E19" i="33"/>
  <c r="H19" i="33" s="1"/>
  <c r="G17" i="33"/>
  <c r="G26" i="33" s="1"/>
  <c r="F17" i="33"/>
  <c r="D17" i="33"/>
  <c r="D26" i="33" s="1"/>
  <c r="C17" i="33"/>
  <c r="E17" i="33" s="1"/>
  <c r="E16" i="33"/>
  <c r="H16" i="33" s="1"/>
  <c r="E15" i="33"/>
  <c r="H15" i="33" s="1"/>
  <c r="E14" i="33"/>
  <c r="H14" i="33" s="1"/>
  <c r="E13" i="33"/>
  <c r="H13" i="33" s="1"/>
  <c r="G25" i="31"/>
  <c r="D25" i="31"/>
  <c r="C25" i="31"/>
  <c r="E25" i="31" s="1"/>
  <c r="E24" i="31"/>
  <c r="H24" i="31" s="1"/>
  <c r="E23" i="31"/>
  <c r="H23" i="31" s="1"/>
  <c r="E22" i="31"/>
  <c r="H22" i="31" s="1"/>
  <c r="E21" i="31"/>
  <c r="H21" i="31" s="1"/>
  <c r="E20" i="31"/>
  <c r="H20" i="31" s="1"/>
  <c r="E19" i="31"/>
  <c r="H19" i="31" s="1"/>
  <c r="G17" i="31"/>
  <c r="F17" i="31"/>
  <c r="D17" i="31"/>
  <c r="D26" i="31" s="1"/>
  <c r="C17" i="31"/>
  <c r="E16" i="31"/>
  <c r="H16" i="31" s="1"/>
  <c r="E15" i="31"/>
  <c r="H15" i="31" s="1"/>
  <c r="E14" i="31"/>
  <c r="H14" i="31" s="1"/>
  <c r="E13" i="31"/>
  <c r="H13" i="31" s="1"/>
  <c r="G26" i="42" l="1"/>
  <c r="C26" i="42"/>
  <c r="E25" i="50"/>
  <c r="H25" i="50" s="1"/>
  <c r="G26" i="50"/>
  <c r="D26" i="50"/>
  <c r="E25" i="46"/>
  <c r="H25" i="46" s="1"/>
  <c r="G26" i="39"/>
  <c r="D26" i="39"/>
  <c r="E25" i="39"/>
  <c r="H25" i="39" s="1"/>
  <c r="E17" i="39"/>
  <c r="H17" i="39" s="1"/>
  <c r="H26" i="39" s="1"/>
  <c r="G26" i="38"/>
  <c r="G26" i="31"/>
  <c r="C26" i="31"/>
  <c r="C26" i="52"/>
  <c r="H25" i="56"/>
  <c r="G26" i="56"/>
  <c r="D26" i="56"/>
  <c r="G26" i="44"/>
  <c r="D26" i="44"/>
  <c r="E25" i="44"/>
  <c r="H25" i="44" s="1"/>
  <c r="H25" i="43"/>
  <c r="G26" i="43"/>
  <c r="D26" i="41"/>
  <c r="E25" i="41"/>
  <c r="H25" i="41" s="1"/>
  <c r="E17" i="41"/>
  <c r="G26" i="40"/>
  <c r="D26" i="37"/>
  <c r="E25" i="37"/>
  <c r="H25" i="37" s="1"/>
  <c r="H25" i="36"/>
  <c r="G26" i="36"/>
  <c r="C26" i="36"/>
  <c r="H25" i="35"/>
  <c r="D26" i="55"/>
  <c r="E25" i="55"/>
  <c r="H25" i="55" s="1"/>
  <c r="G26" i="54"/>
  <c r="C26" i="54"/>
  <c r="C26" i="51"/>
  <c r="E17" i="49"/>
  <c r="D26" i="57"/>
  <c r="E25" i="57"/>
  <c r="H25" i="57" s="1"/>
  <c r="H25" i="47"/>
  <c r="H25" i="45"/>
  <c r="H25" i="34"/>
  <c r="E17" i="57"/>
  <c r="E17" i="56"/>
  <c r="E17" i="55"/>
  <c r="E17" i="54"/>
  <c r="E17" i="53"/>
  <c r="E17" i="52"/>
  <c r="E17" i="51"/>
  <c r="H17" i="50"/>
  <c r="E26" i="50"/>
  <c r="C26" i="50"/>
  <c r="H17" i="49"/>
  <c r="H26" i="49" s="1"/>
  <c r="E26" i="49"/>
  <c r="C26" i="49"/>
  <c r="H17" i="47"/>
  <c r="H26" i="47" s="1"/>
  <c r="E26" i="47"/>
  <c r="C26" i="47"/>
  <c r="E17" i="46"/>
  <c r="E17" i="45"/>
  <c r="E17" i="44"/>
  <c r="E17" i="43"/>
  <c r="E17" i="42"/>
  <c r="H17" i="41"/>
  <c r="C26" i="41"/>
  <c r="E17" i="40"/>
  <c r="C26" i="39"/>
  <c r="E17" i="38"/>
  <c r="E17" i="37"/>
  <c r="E17" i="36"/>
  <c r="E17" i="35"/>
  <c r="E17" i="34"/>
  <c r="E26" i="33"/>
  <c r="H17" i="33"/>
  <c r="H26" i="33" s="1"/>
  <c r="C26" i="33"/>
  <c r="H25" i="31"/>
  <c r="E17" i="31"/>
  <c r="G21" i="8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H26" i="50" l="1"/>
  <c r="E26" i="39"/>
  <c r="H26" i="41"/>
  <c r="E26" i="41"/>
  <c r="H17" i="57"/>
  <c r="H26" i="57" s="1"/>
  <c r="E26" i="57"/>
  <c r="H17" i="56"/>
  <c r="H26" i="56" s="1"/>
  <c r="E26" i="56"/>
  <c r="E26" i="55"/>
  <c r="H17" i="55"/>
  <c r="H26" i="55" s="1"/>
  <c r="H17" i="54"/>
  <c r="H26" i="54" s="1"/>
  <c r="E26" i="54"/>
  <c r="H17" i="53"/>
  <c r="H26" i="53" s="1"/>
  <c r="E26" i="53"/>
  <c r="E26" i="52"/>
  <c r="H17" i="52"/>
  <c r="H26" i="52" s="1"/>
  <c r="E26" i="51"/>
  <c r="H17" i="51"/>
  <c r="H26" i="51" s="1"/>
  <c r="E26" i="46"/>
  <c r="H17" i="46"/>
  <c r="H26" i="46" s="1"/>
  <c r="E26" i="45"/>
  <c r="H17" i="45"/>
  <c r="H26" i="45" s="1"/>
  <c r="H17" i="44"/>
  <c r="H26" i="44" s="1"/>
  <c r="E26" i="44"/>
  <c r="E26" i="43"/>
  <c r="H17" i="43"/>
  <c r="H26" i="43" s="1"/>
  <c r="H17" i="42"/>
  <c r="H26" i="42" s="1"/>
  <c r="E26" i="42"/>
  <c r="E26" i="40"/>
  <c r="H17" i="40"/>
  <c r="H26" i="40" s="1"/>
  <c r="E26" i="38"/>
  <c r="H17" i="38"/>
  <c r="H26" i="38" s="1"/>
  <c r="E26" i="37"/>
  <c r="H17" i="37"/>
  <c r="H26" i="37" s="1"/>
  <c r="E26" i="36"/>
  <c r="H17" i="36"/>
  <c r="H26" i="36" s="1"/>
  <c r="H17" i="35"/>
  <c r="H26" i="35" s="1"/>
  <c r="E26" i="35"/>
  <c r="E26" i="34"/>
  <c r="H17" i="34"/>
  <c r="H26" i="34" s="1"/>
  <c r="E26" i="31"/>
  <c r="H17" i="31"/>
  <c r="H26" i="31" s="1"/>
  <c r="G26" i="8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<sst xmlns="http://schemas.openxmlformats.org/spreadsheetml/2006/main" count="958" uniqueCount="71">
  <si>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</si>
  <si>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</si>
  <si>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</si>
  <si>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</si>
  <si>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</si>
  <si>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</si>
  <si>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</si>
  <si>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</si>
  <si>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</si>
  <si>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</si>
  <si>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</si>
  <si>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</si>
  <si>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</si>
  <si>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</si>
  <si>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</si>
  <si>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</si>
  <si>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</si>
  <si>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</si>
  <si>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</si>
  <si>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</si>
  <si>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</si>
  <si>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</si>
  <si>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</si>
  <si>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</si>
  <si>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</si>
  <si>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</si>
  <si>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</si>
  <si>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</si>
  <si>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</si>
  <si>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</si>
  <si>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</si>
  <si>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</si>
  <si>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</si>
  <si>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</si>
  <si>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</si>
  <si>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</si>
  <si>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</si>
  <si>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</si>
  <si>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</si>
  <si>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t>SECRETARIA DE GESTÃO DE PESSOAS</t>
  </si>
  <si>
    <t>1ª REGIÃO</t>
  </si>
  <si>
    <t>2ª REGIÃO</t>
  </si>
  <si>
    <t>SECRETARIA DE GESTÃO DE PESSOAS E PAGAMENTO DE PESSOAL</t>
  </si>
  <si>
    <t>13ª REGIÃO</t>
  </si>
  <si>
    <t>15ª REGIÃO</t>
  </si>
  <si>
    <t>16ª REGIÃO</t>
  </si>
  <si>
    <t>17ª REGIÃO</t>
  </si>
  <si>
    <t>19ª REGIÃO</t>
  </si>
  <si>
    <t>22ª REGIÃO</t>
  </si>
  <si>
    <t>23ª REGIÃO</t>
  </si>
  <si>
    <t>SECRETARIA DE PESSOAL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</si>
  <si>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</si>
  <si>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</si>
  <si>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</si>
  <si>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</si>
  <si>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</si>
  <si>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</si>
  <si>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</si>
  <si>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</si>
  <si>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</si>
  <si>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</si>
  <si>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</si>
  <si>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TRIBUNAL SUPERIOR DO TRABALHO</t>
  </si>
  <si>
    <t>COORDENADORIA DE INFORMAÇÕES FUNCIONAIS</t>
  </si>
  <si>
    <t>6ª REGIÃO</t>
  </si>
  <si>
    <t>7ª REGIÃO</t>
  </si>
  <si>
    <t>14ª REGIÃO</t>
  </si>
  <si>
    <t>18ª REGIÃO</t>
  </si>
  <si>
    <t>10ª REGIÃO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</si>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</sst>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&quot; &quot;#,##0.00&quot; &quot;;&quot; (&quot;#,##0.00&quot;)&quot;;&quot;-&quot;#&quot; &quot;;&quot; &quot;@&quot; &quot;"/>
    <numFmt numFmtId="218" formatCode="&quot; &quot;#,##0.00&quot; &quot;;&quot;-&quot;#,##0.00&quot; &quot;;&quot;-&quot;#&quot; &quot;;&quot; &quot;@&quot; &quot;"/>
    <numFmt numFmtId="219" formatCode="#,##0.00;[Red]&quot;-&quot;#,##0.00"/>
  </numFmts>
  <fonts count="2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b/>
      <sz val="9"/>
      <name val="Arial"/>
      <family val="2"/>
      <charset val="1"/>
    </font>
    <font>
      <sz val="9"/>
      <color theme="1"/>
      <name val="Arial"/>
    </font>
    <font>
      <b/>
      <sz val="9"/>
      <color theme="1"/>
      <name val="Arial"/>
    </font>
    <font>
      <sz val="9"/>
      <name val="Arial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9"/>
      <color rgb="FF000000"/>
      <name val="Arial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64"/>
      </patternFill>
    </fill>
  </fills>
  <borders count="1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/>
      <bottom/>
      <diagonal/>
    </border>
  </borders>
  <cellStyleXfs count="4362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108" fillId="0" borderId="0"/>
    <xf numFmtId="0" fontId="109" fillId="30" borderId="0"/>
    <xf numFmtId="0" fontId="109" fillId="31" borderId="0"/>
    <xf numFmtId="0" fontId="109" fillId="32" borderId="0"/>
    <xf numFmtId="0" fontId="109" fillId="33" borderId="0"/>
    <xf numFmtId="0" fontId="109" fillId="34" borderId="0"/>
    <xf numFmtId="0" fontId="109" fillId="35" borderId="0"/>
    <xf numFmtId="0" fontId="109" fillId="30" borderId="0"/>
    <xf numFmtId="0" fontId="109" fillId="30" borderId="0"/>
    <xf numFmtId="0" fontId="109" fillId="30" borderId="0"/>
    <xf numFmtId="0" fontId="109" fillId="30" borderId="0"/>
    <xf numFmtId="0" fontId="109" fillId="31" borderId="0"/>
    <xf numFmtId="0" fontId="109" fillId="31" borderId="0"/>
    <xf numFmtId="0" fontId="109" fillId="31" borderId="0"/>
    <xf numFmtId="0" fontId="109" fillId="31" borderId="0"/>
    <xf numFmtId="0" fontId="109" fillId="32" borderId="0"/>
    <xf numFmtId="0" fontId="109" fillId="32" borderId="0"/>
    <xf numFmtId="0" fontId="109" fillId="32" borderId="0"/>
    <xf numFmtId="0" fontId="109" fillId="32" borderId="0"/>
    <xf numFmtId="0" fontId="109" fillId="33" borderId="0"/>
    <xf numFmtId="0" fontId="109" fillId="33" borderId="0"/>
    <xf numFmtId="0" fontId="109" fillId="33" borderId="0"/>
    <xf numFmtId="0" fontId="109" fillId="33" borderId="0"/>
    <xf numFmtId="0" fontId="109" fillId="34" borderId="0"/>
    <xf numFmtId="0" fontId="109" fillId="34" borderId="0"/>
    <xf numFmtId="0" fontId="109" fillId="34" borderId="0"/>
    <xf numFmtId="0" fontId="109" fillId="34" borderId="0"/>
    <xf numFmtId="0" fontId="109" fillId="35" borderId="0"/>
    <xf numFmtId="0" fontId="109" fillId="35" borderId="0"/>
    <xf numFmtId="0" fontId="109" fillId="35" borderId="0"/>
    <xf numFmtId="0" fontId="109" fillId="36" borderId="0"/>
    <xf numFmtId="0" fontId="109" fillId="37" borderId="0"/>
    <xf numFmtId="0" fontId="109" fillId="38" borderId="0"/>
    <xf numFmtId="0" fontId="109" fillId="39" borderId="0"/>
    <xf numFmtId="0" fontId="109" fillId="33" borderId="0"/>
    <xf numFmtId="0" fontId="109" fillId="37" borderId="0"/>
    <xf numFmtId="0" fontId="109" fillId="40" borderId="0"/>
    <xf numFmtId="0" fontId="109" fillId="37" borderId="0"/>
    <xf numFmtId="0" fontId="109" fillId="37" borderId="0"/>
    <xf numFmtId="0" fontId="109" fillId="37" borderId="0"/>
    <xf numFmtId="0" fontId="109" fillId="37" borderId="0"/>
    <xf numFmtId="0" fontId="109" fillId="38" borderId="0"/>
    <xf numFmtId="0" fontId="109" fillId="38" borderId="0"/>
    <xf numFmtId="0" fontId="109" fillId="38" borderId="0"/>
    <xf numFmtId="0" fontId="109" fillId="38" borderId="0"/>
    <xf numFmtId="0" fontId="109" fillId="39" borderId="0"/>
    <xf numFmtId="0" fontId="109" fillId="39" borderId="0"/>
    <xf numFmtId="0" fontId="109" fillId="39" borderId="0"/>
    <xf numFmtId="0" fontId="109" fillId="39" borderId="0"/>
    <xf numFmtId="0" fontId="109" fillId="33" borderId="0"/>
    <xf numFmtId="0" fontId="109" fillId="33" borderId="0"/>
    <xf numFmtId="0" fontId="109" fillId="33" borderId="0"/>
    <xf numFmtId="0" fontId="109" fillId="33" borderId="0"/>
    <xf numFmtId="0" fontId="109" fillId="37" borderId="0"/>
    <xf numFmtId="0" fontId="109" fillId="37" borderId="0"/>
    <xf numFmtId="0" fontId="109" fillId="37" borderId="0"/>
    <xf numFmtId="0" fontId="109" fillId="37" borderId="0"/>
    <xf numFmtId="0" fontId="109" fillId="40" borderId="0"/>
    <xf numFmtId="0" fontId="109" fillId="40" borderId="0"/>
    <xf numFmtId="0" fontId="109" fillId="40" borderId="0"/>
    <xf numFmtId="0" fontId="109" fillId="40" borderId="0"/>
    <xf numFmtId="0" fontId="110" fillId="41" borderId="0"/>
    <xf numFmtId="0" fontId="110" fillId="38" borderId="0"/>
    <xf numFmtId="0" fontId="110" fillId="39" borderId="0"/>
    <xf numFmtId="0" fontId="110" fillId="42" borderId="0"/>
    <xf numFmtId="0" fontId="110" fillId="43" borderId="0"/>
    <xf numFmtId="0" fontId="110" fillId="44" borderId="0"/>
    <xf numFmtId="0" fontId="110" fillId="41" borderId="0"/>
    <xf numFmtId="0" fontId="110" fillId="41" borderId="0"/>
    <xf numFmtId="0" fontId="110" fillId="41" borderId="0"/>
    <xf numFmtId="0" fontId="110" fillId="41" borderId="0"/>
    <xf numFmtId="0" fontId="110" fillId="38" borderId="0"/>
    <xf numFmtId="0" fontId="110" fillId="38" borderId="0"/>
    <xf numFmtId="0" fontId="110" fillId="38" borderId="0"/>
    <xf numFmtId="0" fontId="110" fillId="38" borderId="0"/>
    <xf numFmtId="0" fontId="110" fillId="39" borderId="0"/>
    <xf numFmtId="0" fontId="110" fillId="39" borderId="0"/>
    <xf numFmtId="0" fontId="110" fillId="39" borderId="0"/>
    <xf numFmtId="0" fontId="110" fillId="39" borderId="0"/>
    <xf numFmtId="0" fontId="110" fillId="42" borderId="0"/>
    <xf numFmtId="0" fontId="110" fillId="42" borderId="0"/>
    <xf numFmtId="0" fontId="110" fillId="42" borderId="0"/>
    <xf numFmtId="0" fontId="110" fillId="42" borderId="0"/>
    <xf numFmtId="0" fontId="110" fillId="43" borderId="0"/>
    <xf numFmtId="0" fontId="110" fillId="43" borderId="0"/>
    <xf numFmtId="0" fontId="110" fillId="43" borderId="0"/>
    <xf numFmtId="0" fontId="110" fillId="43" borderId="0"/>
    <xf numFmtId="0" fontId="110" fillId="44" borderId="0"/>
    <xf numFmtId="0" fontId="110" fillId="44" borderId="0"/>
    <xf numFmtId="0" fontId="110" fillId="44" borderId="0"/>
    <xf numFmtId="0" fontId="110" fillId="44" borderId="0"/>
    <xf numFmtId="0" fontId="110" fillId="45" borderId="0"/>
    <xf numFmtId="0" fontId="110" fillId="46" borderId="0"/>
    <xf numFmtId="0" fontId="110" fillId="47" borderId="0"/>
    <xf numFmtId="0" fontId="110" fillId="42" borderId="0"/>
    <xf numFmtId="0" fontId="110" fillId="43" borderId="0"/>
    <xf numFmtId="0" fontId="110" fillId="48" borderId="0"/>
    <xf numFmtId="180" fontId="111" fillId="0" borderId="25"/>
    <xf numFmtId="0" fontId="112" fillId="31" borderId="0"/>
    <xf numFmtId="180" fontId="113" fillId="0" borderId="0">
      <alignment vertical="top"/>
    </xf>
    <xf numFmtId="180" fontId="114" fillId="0" borderId="0">
      <alignment horizontal="right"/>
    </xf>
    <xf numFmtId="180" fontId="114" fillId="0" borderId="0">
      <alignment horizontal="left"/>
    </xf>
    <xf numFmtId="0" fontId="115" fillId="32" borderId="0"/>
    <xf numFmtId="0" fontId="115" fillId="32" borderId="0"/>
    <xf numFmtId="0" fontId="115" fillId="32" borderId="0"/>
    <xf numFmtId="0" fontId="115" fillId="32" borderId="0"/>
    <xf numFmtId="2" fontId="116" fillId="0" borderId="0">
      <protection locked="0"/>
    </xf>
    <xf numFmtId="2" fontId="117" fillId="0" borderId="0">
      <protection locked="0"/>
    </xf>
    <xf numFmtId="0" fontId="118" fillId="0" borderId="0"/>
    <xf numFmtId="0" fontId="119" fillId="0" borderId="0"/>
    <xf numFmtId="0" fontId="120" fillId="36" borderId="26"/>
    <xf numFmtId="0" fontId="120" fillId="36" borderId="26"/>
    <xf numFmtId="0" fontId="120" fillId="36" borderId="26"/>
    <xf numFmtId="0" fontId="120" fillId="36" borderId="26"/>
    <xf numFmtId="0" fontId="120" fillId="36" borderId="26"/>
    <xf numFmtId="0" fontId="121" fillId="0" borderId="0">
      <alignment vertical="center"/>
    </xf>
    <xf numFmtId="0" fontId="122" fillId="49" borderId="27"/>
    <xf numFmtId="0" fontId="122" fillId="49" borderId="27"/>
    <xf numFmtId="0" fontId="122" fillId="49" borderId="27"/>
    <xf numFmtId="0" fontId="122" fillId="49" borderId="27"/>
    <xf numFmtId="0" fontId="123" fillId="0" borderId="28"/>
    <xf numFmtId="0" fontId="123" fillId="0" borderId="28"/>
    <xf numFmtId="0" fontId="123" fillId="0" borderId="28"/>
    <xf numFmtId="0" fontId="123" fillId="0" borderId="28"/>
    <xf numFmtId="0" fontId="122" fillId="49" borderId="27"/>
    <xf numFmtId="4" fontId="109" fillId="0" borderId="0"/>
    <xf numFmtId="181" fontId="124" fillId="0" borderId="0"/>
    <xf numFmtId="181" fontId="124" fillId="0" borderId="0"/>
    <xf numFmtId="3" fontId="109" fillId="0" borderId="0"/>
    <xf numFmtId="182" fontId="109" fillId="0" borderId="0"/>
    <xf numFmtId="0" fontId="109" fillId="0" borderId="0"/>
    <xf numFmtId="0" fontId="109" fillId="0" borderId="0"/>
    <xf numFmtId="168" fontId="109" fillId="0" borderId="0"/>
    <xf numFmtId="183" fontId="109" fillId="0" borderId="0"/>
    <xf numFmtId="0" fontId="110" fillId="45" borderId="0"/>
    <xf numFmtId="0" fontId="110" fillId="45" borderId="0"/>
    <xf numFmtId="0" fontId="110" fillId="45" borderId="0"/>
    <xf numFmtId="0" fontId="110" fillId="45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10" fillId="47" borderId="0"/>
    <xf numFmtId="0" fontId="110" fillId="47" borderId="0"/>
    <xf numFmtId="0" fontId="110" fillId="47" borderId="0"/>
    <xf numFmtId="0" fontId="110" fillId="47" borderId="0"/>
    <xf numFmtId="0" fontId="110" fillId="42" borderId="0"/>
    <xf numFmtId="0" fontId="110" fillId="42" borderId="0"/>
    <xf numFmtId="0" fontId="110" fillId="42" borderId="0"/>
    <xf numFmtId="0" fontId="110" fillId="42" borderId="0"/>
    <xf numFmtId="0" fontId="110" fillId="43" borderId="0"/>
    <xf numFmtId="0" fontId="110" fillId="43" borderId="0"/>
    <xf numFmtId="0" fontId="110" fillId="43" borderId="0"/>
    <xf numFmtId="0" fontId="110" fillId="43" borderId="0"/>
    <xf numFmtId="0" fontId="110" fillId="48" borderId="0"/>
    <xf numFmtId="0" fontId="110" fillId="48" borderId="0"/>
    <xf numFmtId="0" fontId="110" fillId="48" borderId="0"/>
    <xf numFmtId="0" fontId="110" fillId="48" borderId="0"/>
    <xf numFmtId="0" fontId="125" fillId="35" borderId="26"/>
    <xf numFmtId="0" fontId="125" fillId="35" borderId="26"/>
    <xf numFmtId="0" fontId="125" fillId="35" borderId="26"/>
    <xf numFmtId="0" fontId="125" fillId="36" borderId="26"/>
    <xf numFmtId="184" fontId="124" fillId="0" borderId="0"/>
    <xf numFmtId="0" fontId="124" fillId="0" borderId="0"/>
    <xf numFmtId="0" fontId="126" fillId="0" borderId="0"/>
    <xf numFmtId="0" fontId="127" fillId="0" borderId="29">
      <alignment horizontal="center"/>
    </xf>
    <xf numFmtId="2" fontId="109" fillId="0" borderId="0"/>
    <xf numFmtId="2" fontId="109" fillId="0" borderId="0"/>
    <xf numFmtId="0" fontId="128" fillId="0" borderId="0">
      <alignment horizontal="left"/>
    </xf>
    <xf numFmtId="0" fontId="115" fillId="32" borderId="0"/>
    <xf numFmtId="0" fontId="129" fillId="0" borderId="0">
      <alignment horizontal="center"/>
    </xf>
    <xf numFmtId="0" fontId="130" fillId="0" borderId="30"/>
    <xf numFmtId="0" fontId="131" fillId="0" borderId="31"/>
    <xf numFmtId="0" fontId="132" fillId="0" borderId="32"/>
    <xf numFmtId="0" fontId="132" fillId="0" borderId="0"/>
    <xf numFmtId="0" fontId="129" fillId="0" borderId="0">
      <alignment horizontal="center" textRotation="90"/>
    </xf>
    <xf numFmtId="0" fontId="112" fillId="31" borderId="0"/>
    <xf numFmtId="0" fontId="112" fillId="31" borderId="0"/>
    <xf numFmtId="0" fontId="112" fillId="31" borderId="0"/>
    <xf numFmtId="0" fontId="112" fillId="31" borderId="0"/>
    <xf numFmtId="0" fontId="111" fillId="0" borderId="0"/>
    <xf numFmtId="0" fontId="125" fillId="35" borderId="26"/>
    <xf numFmtId="171" fontId="109" fillId="0" borderId="0"/>
    <xf numFmtId="0" fontId="123" fillId="0" borderId="28"/>
    <xf numFmtId="185" fontId="124" fillId="0" borderId="0"/>
    <xf numFmtId="182" fontId="109" fillId="0" borderId="0"/>
    <xf numFmtId="0" fontId="133" fillId="50" borderId="0"/>
    <xf numFmtId="0" fontId="133" fillId="50" borderId="0"/>
    <xf numFmtId="0" fontId="133" fillId="50" borderId="0"/>
    <xf numFmtId="0" fontId="133" fillId="50" borderId="0"/>
    <xf numFmtId="0" fontId="133" fillId="5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9" fillId="0" borderId="0"/>
    <xf numFmtId="0" fontId="10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51" borderId="33"/>
    <xf numFmtId="0" fontId="124" fillId="51" borderId="33"/>
    <xf numFmtId="0" fontId="124" fillId="51" borderId="33"/>
    <xf numFmtId="0" fontId="124" fillId="51" borderId="33"/>
    <xf numFmtId="0" fontId="124" fillId="51" borderId="33"/>
    <xf numFmtId="0" fontId="134" fillId="36" borderId="34"/>
    <xf numFmtId="173" fontId="116" fillId="0" borderId="0">
      <protection locked="0"/>
    </xf>
    <xf numFmtId="186" fontId="116" fillId="0" borderId="0">
      <protection locked="0"/>
    </xf>
    <xf numFmtId="9" fontId="124" fillId="0" borderId="0"/>
    <xf numFmtId="9" fontId="135" fillId="0" borderId="0"/>
    <xf numFmtId="9" fontId="109" fillId="0" borderId="0"/>
    <xf numFmtId="9" fontId="124" fillId="0" borderId="0"/>
    <xf numFmtId="9" fontId="109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0" fontId="136" fillId="0" borderId="0"/>
    <xf numFmtId="187" fontId="136" fillId="0" borderId="0"/>
    <xf numFmtId="0" fontId="114" fillId="0" borderId="0"/>
    <xf numFmtId="0" fontId="134" fillId="36" borderId="34"/>
    <xf numFmtId="0" fontId="134" fillId="36" borderId="34"/>
    <xf numFmtId="0" fontId="134" fillId="36" borderId="34"/>
    <xf numFmtId="0" fontId="134" fillId="36" borderId="34"/>
    <xf numFmtId="188" fontId="109" fillId="0" borderId="0"/>
    <xf numFmtId="188" fontId="137" fillId="0" borderId="35"/>
    <xf numFmtId="175" fontId="124" fillId="0" borderId="0">
      <protection locked="0"/>
    </xf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09" fillId="0" borderId="0"/>
    <xf numFmtId="189" fontId="124" fillId="0" borderId="0"/>
    <xf numFmtId="181" fontId="124" fillId="0" borderId="0"/>
    <xf numFmtId="0" fontId="124" fillId="0" borderId="0"/>
    <xf numFmtId="181" fontId="124" fillId="0" borderId="0"/>
    <xf numFmtId="181" fontId="12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7" fontId="109" fillId="0" borderId="0"/>
    <xf numFmtId="178" fontId="109" fillId="0" borderId="0"/>
    <xf numFmtId="0" fontId="139" fillId="0" borderId="0"/>
    <xf numFmtId="0" fontId="140" fillId="0" borderId="36"/>
    <xf numFmtId="0" fontId="130" fillId="0" borderId="30"/>
    <xf numFmtId="0" fontId="130" fillId="0" borderId="30"/>
    <xf numFmtId="0" fontId="130" fillId="0" borderId="30"/>
    <xf numFmtId="0" fontId="130" fillId="0" borderId="30"/>
    <xf numFmtId="0" fontId="130" fillId="0" borderId="30"/>
    <xf numFmtId="0" fontId="141" fillId="0" borderId="0"/>
    <xf numFmtId="0" fontId="139" fillId="0" borderId="0"/>
    <xf numFmtId="0" fontId="131" fillId="0" borderId="31"/>
    <xf numFmtId="0" fontId="131" fillId="0" borderId="31"/>
    <xf numFmtId="0" fontId="131" fillId="0" borderId="31"/>
    <xf numFmtId="0" fontId="131" fillId="0" borderId="31"/>
    <xf numFmtId="0" fontId="132" fillId="0" borderId="32"/>
    <xf numFmtId="0" fontId="132" fillId="0" borderId="32"/>
    <xf numFmtId="0" fontId="132" fillId="0" borderId="32"/>
    <xf numFmtId="0" fontId="132" fillId="0" borderId="32"/>
    <xf numFmtId="0" fontId="132" fillId="0" borderId="0"/>
    <xf numFmtId="0" fontId="132" fillId="0" borderId="0"/>
    <xf numFmtId="0" fontId="132" fillId="0" borderId="0"/>
    <xf numFmtId="0" fontId="13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2" fontId="142" fillId="0" borderId="0">
      <protection locked="0"/>
    </xf>
    <xf numFmtId="2" fontId="142" fillId="0" borderId="0">
      <protection locked="0"/>
    </xf>
    <xf numFmtId="0" fontId="143" fillId="0" borderId="37"/>
    <xf numFmtId="0" fontId="143" fillId="0" borderId="37"/>
    <xf numFmtId="0" fontId="143" fillId="0" borderId="37"/>
    <xf numFmtId="0" fontId="143" fillId="0" borderId="37"/>
    <xf numFmtId="186" fontId="116" fillId="0" borderId="0">
      <protection locked="0"/>
    </xf>
    <xf numFmtId="190" fontId="116" fillId="0" borderId="0">
      <protection locked="0"/>
    </xf>
    <xf numFmtId="0" fontId="124" fillId="0" borderId="0"/>
    <xf numFmtId="189" fontId="135" fillId="0" borderId="0"/>
    <xf numFmtId="181" fontId="124" fillId="0" borderId="0"/>
    <xf numFmtId="189" fontId="124" fillId="0" borderId="0"/>
    <xf numFmtId="181" fontId="124" fillId="0" borderId="0"/>
    <xf numFmtId="189" fontId="124" fillId="0" borderId="0"/>
    <xf numFmtId="3" fontId="109" fillId="0" borderId="0"/>
    <xf numFmtId="0" fontId="138" fillId="0" borderId="0"/>
    <xf numFmtId="43" fontId="51" fillId="0" borderId="0" applyFon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4" fontId="109" fillId="0" borderId="0"/>
    <xf numFmtId="0" fontId="48" fillId="0" borderId="0"/>
    <xf numFmtId="0" fontId="144" fillId="52" borderId="0" applyBorder="0" applyProtection="0"/>
    <xf numFmtId="0" fontId="109" fillId="0" borderId="0"/>
    <xf numFmtId="9" fontId="48" fillId="0" borderId="0" applyFont="0" applyFill="0" applyBorder="0" applyAlignment="0" applyProtection="0"/>
    <xf numFmtId="0" fontId="140" fillId="0" borderId="36"/>
    <xf numFmtId="43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44" fillId="52" borderId="0" applyBorder="0" applyProtection="0"/>
    <xf numFmtId="176" fontId="50" fillId="0" borderId="0" applyFill="0" applyBorder="0" applyAlignment="0" applyProtection="0"/>
    <xf numFmtId="0" fontId="144" fillId="52" borderId="0" applyBorder="0" applyProtection="0"/>
    <xf numFmtId="0" fontId="144" fillId="52" borderId="0" applyBorder="0" applyProtection="0"/>
    <xf numFmtId="0" fontId="47" fillId="0" borderId="0"/>
    <xf numFmtId="0" fontId="148" fillId="0" borderId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7" fillId="7" borderId="39" applyNumberFormat="0" applyAlignment="0" applyProtection="0"/>
    <xf numFmtId="0" fontId="57" fillId="8" borderId="39" applyNumberFormat="0" applyAlignment="0" applyProtection="0"/>
    <xf numFmtId="0" fontId="57" fillId="7" borderId="39" applyNumberFormat="0" applyAlignment="0" applyProtection="0"/>
    <xf numFmtId="0" fontId="57" fillId="7" borderId="39" applyNumberFormat="0" applyAlignment="0" applyProtection="0"/>
    <xf numFmtId="0" fontId="57" fillId="7" borderId="39" applyNumberFormat="0" applyAlignment="0" applyProtection="0"/>
    <xf numFmtId="0" fontId="47" fillId="0" borderId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88" fillId="0" borderId="0"/>
    <xf numFmtId="176" fontId="88" fillId="0" borderId="0" applyBorder="0" applyProtection="0"/>
    <xf numFmtId="0" fontId="149" fillId="0" borderId="0"/>
    <xf numFmtId="194" fontId="109" fillId="0" borderId="0"/>
    <xf numFmtId="0" fontId="150" fillId="0" borderId="43"/>
    <xf numFmtId="0" fontId="151" fillId="0" borderId="0">
      <alignment vertical="top"/>
    </xf>
    <xf numFmtId="0" fontId="152" fillId="0" borderId="0">
      <alignment horizontal="right"/>
    </xf>
    <xf numFmtId="0" fontId="152" fillId="0" borderId="0">
      <alignment horizontal="left"/>
    </xf>
    <xf numFmtId="192" fontId="116" fillId="0" borderId="0">
      <protection locked="0"/>
    </xf>
    <xf numFmtId="192" fontId="117" fillId="0" borderId="0">
      <protection locked="0"/>
    </xf>
    <xf numFmtId="191" fontId="153" fillId="0" borderId="0"/>
    <xf numFmtId="191" fontId="154" fillId="0" borderId="0"/>
    <xf numFmtId="191" fontId="155" fillId="0" borderId="0">
      <alignment vertical="center"/>
    </xf>
    <xf numFmtId="0" fontId="122" fillId="49" borderId="34"/>
    <xf numFmtId="0" fontId="122" fillId="49" borderId="34"/>
    <xf numFmtId="0" fontId="122" fillId="49" borderId="34"/>
    <xf numFmtId="0" fontId="122" fillId="49" borderId="34"/>
    <xf numFmtId="0" fontId="123" fillId="0" borderId="44"/>
    <xf numFmtId="0" fontId="123" fillId="0" borderId="44"/>
    <xf numFmtId="0" fontId="123" fillId="0" borderId="44"/>
    <xf numFmtId="0" fontId="123" fillId="0" borderId="44"/>
    <xf numFmtId="0" fontId="122" fillId="49" borderId="34"/>
    <xf numFmtId="194" fontId="109" fillId="0" borderId="0"/>
    <xf numFmtId="195" fontId="156" fillId="0" borderId="0"/>
    <xf numFmtId="195" fontId="156" fillId="0" borderId="0"/>
    <xf numFmtId="193" fontId="109" fillId="0" borderId="0"/>
    <xf numFmtId="196" fontId="109" fillId="0" borderId="0"/>
    <xf numFmtId="191" fontId="109" fillId="0" borderId="0"/>
    <xf numFmtId="191" fontId="109" fillId="0" borderId="0"/>
    <xf numFmtId="197" fontId="156" fillId="0" borderId="0"/>
    <xf numFmtId="191" fontId="156" fillId="0" borderId="0"/>
    <xf numFmtId="191" fontId="157" fillId="0" borderId="45">
      <alignment horizontal="center"/>
    </xf>
    <xf numFmtId="192" fontId="109" fillId="0" borderId="0"/>
    <xf numFmtId="192" fontId="109" fillId="0" borderId="0"/>
    <xf numFmtId="191" fontId="158" fillId="0" borderId="0">
      <alignment horizontal="left"/>
    </xf>
    <xf numFmtId="0" fontId="159" fillId="0" borderId="0">
      <alignment horizontal="center"/>
    </xf>
    <xf numFmtId="0" fontId="130" fillId="0" borderId="46"/>
    <xf numFmtId="0" fontId="131" fillId="0" borderId="47"/>
    <xf numFmtId="0" fontId="132" fillId="0" borderId="48"/>
    <xf numFmtId="0" fontId="159" fillId="0" borderId="0">
      <alignment horizontal="center" textRotation="90"/>
    </xf>
    <xf numFmtId="191" fontId="150" fillId="0" borderId="0"/>
    <xf numFmtId="0" fontId="123" fillId="0" borderId="44"/>
    <xf numFmtId="185" fontId="156" fillId="0" borderId="0"/>
    <xf numFmtId="196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09" fillId="0" borderId="0"/>
    <xf numFmtId="191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0" fontId="156" fillId="51" borderId="33"/>
    <xf numFmtId="0" fontId="156" fillId="51" borderId="33"/>
    <xf numFmtId="0" fontId="156" fillId="51" borderId="33"/>
    <xf numFmtId="0" fontId="156" fillId="51" borderId="33"/>
    <xf numFmtId="0" fontId="156" fillId="51" borderId="33"/>
    <xf numFmtId="198" fontId="156" fillId="0" borderId="0"/>
    <xf numFmtId="198" fontId="149" fillId="0" borderId="0"/>
    <xf numFmtId="198" fontId="109" fillId="0" borderId="0"/>
    <xf numFmtId="198" fontId="156" fillId="0" borderId="0"/>
    <xf numFmtId="198" fontId="109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0" fontId="160" fillId="0" borderId="0"/>
    <xf numFmtId="187" fontId="160" fillId="0" borderId="0"/>
    <xf numFmtId="191" fontId="152" fillId="0" borderId="0"/>
    <xf numFmtId="199" fontId="109" fillId="0" borderId="0"/>
    <xf numFmtId="199" fontId="161" fillId="0" borderId="49"/>
    <xf numFmtId="175" fontId="156" fillId="0" borderId="0">
      <protection locked="0"/>
    </xf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09" fillId="0" borderId="0"/>
    <xf numFmtId="200" fontId="156" fillId="0" borderId="0"/>
    <xf numFmtId="195" fontId="156" fillId="0" borderId="0"/>
    <xf numFmtId="191" fontId="156" fillId="0" borderId="0"/>
    <xf numFmtId="195" fontId="156" fillId="0" borderId="0"/>
    <xf numFmtId="195" fontId="156" fillId="0" borderId="0"/>
    <xf numFmtId="191" fontId="162" fillId="0" borderId="50"/>
    <xf numFmtId="0" fontId="130" fillId="0" borderId="46"/>
    <xf numFmtId="0" fontId="130" fillId="0" borderId="46"/>
    <xf numFmtId="0" fontId="130" fillId="0" borderId="46"/>
    <xf numFmtId="0" fontId="130" fillId="0" borderId="46"/>
    <xf numFmtId="0" fontId="130" fillId="0" borderId="46"/>
    <xf numFmtId="0" fontId="131" fillId="0" borderId="47"/>
    <xf numFmtId="0" fontId="131" fillId="0" borderId="47"/>
    <xf numFmtId="0" fontId="131" fillId="0" borderId="47"/>
    <xf numFmtId="0" fontId="131" fillId="0" borderId="47"/>
    <xf numFmtId="0" fontId="132" fillId="0" borderId="48"/>
    <xf numFmtId="0" fontId="132" fillId="0" borderId="48"/>
    <xf numFmtId="0" fontId="132" fillId="0" borderId="48"/>
    <xf numFmtId="0" fontId="132" fillId="0" borderId="48"/>
    <xf numFmtId="192" fontId="142" fillId="0" borderId="0">
      <protection locked="0"/>
    </xf>
    <xf numFmtId="192" fontId="142" fillId="0" borderId="0">
      <protection locked="0"/>
    </xf>
    <xf numFmtId="0" fontId="143" fillId="0" borderId="51"/>
    <xf numFmtId="0" fontId="143" fillId="0" borderId="51"/>
    <xf numFmtId="0" fontId="143" fillId="0" borderId="51"/>
    <xf numFmtId="0" fontId="143" fillId="0" borderId="51"/>
    <xf numFmtId="191" fontId="156" fillId="0" borderId="0"/>
    <xf numFmtId="200" fontId="149" fillId="0" borderId="0"/>
    <xf numFmtId="195" fontId="156" fillId="0" borderId="0"/>
    <xf numFmtId="200" fontId="156" fillId="0" borderId="0"/>
    <xf numFmtId="195" fontId="156" fillId="0" borderId="0"/>
    <xf numFmtId="200" fontId="156" fillId="0" borderId="0"/>
    <xf numFmtId="193" fontId="109" fillId="0" borderId="0"/>
    <xf numFmtId="191" fontId="162" fillId="0" borderId="50"/>
    <xf numFmtId="0" fontId="46" fillId="0" borderId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7" fillId="7" borderId="52" applyNumberFormat="0" applyAlignment="0" applyProtection="0"/>
    <xf numFmtId="0" fontId="57" fillId="8" borderId="52" applyNumberFormat="0" applyAlignment="0" applyProtection="0"/>
    <xf numFmtId="0" fontId="57" fillId="7" borderId="52" applyNumberFormat="0" applyAlignment="0" applyProtection="0"/>
    <xf numFmtId="0" fontId="57" fillId="7" borderId="52" applyNumberFormat="0" applyAlignment="0" applyProtection="0"/>
    <xf numFmtId="0" fontId="57" fillId="7" borderId="52" applyNumberFormat="0" applyAlignment="0" applyProtection="0"/>
    <xf numFmtId="0" fontId="46" fillId="0" borderId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8" fillId="0" borderId="0"/>
    <xf numFmtId="0" fontId="68" fillId="5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4" borderId="0" applyNumberFormat="0" applyBorder="0" applyProtection="0"/>
    <xf numFmtId="0" fontId="68" fillId="55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5" borderId="0" applyNumberFormat="0" applyBorder="0" applyProtection="0"/>
    <xf numFmtId="0" fontId="68" fillId="55" borderId="0" applyNumberFormat="0" applyBorder="0" applyProtection="0"/>
    <xf numFmtId="0" fontId="68" fillId="55" borderId="0" applyNumberFormat="0" applyBorder="0" applyProtection="0"/>
    <xf numFmtId="0" fontId="68" fillId="56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57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56" borderId="52" applyNumberFormat="0" applyProtection="0"/>
    <xf numFmtId="0" fontId="80" fillId="58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56" borderId="52" applyNumberFormat="0" applyProtection="0"/>
    <xf numFmtId="0" fontId="79" fillId="56" borderId="52" applyNumberFormat="0" applyProtection="0"/>
    <xf numFmtId="0" fontId="79" fillId="56" borderId="52" applyNumberFormat="0" applyProtection="0"/>
    <xf numFmtId="0" fontId="79" fillId="56" borderId="52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63" fillId="55" borderId="52" applyNumberFormat="0" applyProtection="0"/>
    <xf numFmtId="0" fontId="163" fillId="55" borderId="52" applyNumberFormat="0" applyProtection="0"/>
    <xf numFmtId="0" fontId="163" fillId="55" borderId="52" applyNumberFormat="0" applyProtection="0"/>
    <xf numFmtId="0" fontId="163" fillId="56" borderId="52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63" fillId="55" borderId="52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6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9" fillId="56" borderId="54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56" borderId="54" applyNumberFormat="0" applyProtection="0"/>
    <xf numFmtId="0" fontId="89" fillId="56" borderId="54" applyNumberFormat="0" applyProtection="0"/>
    <xf numFmtId="0" fontId="89" fillId="56" borderId="54" applyNumberFormat="0" applyProtection="0"/>
    <xf numFmtId="0" fontId="89" fillId="56" borderId="54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65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66" fillId="0" borderId="0"/>
    <xf numFmtId="0" fontId="166" fillId="0" borderId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4" fontId="51" fillId="0" borderId="0"/>
    <xf numFmtId="202" fontId="85" fillId="0" borderId="1"/>
    <xf numFmtId="202" fontId="167" fillId="0" borderId="0">
      <alignment vertical="top"/>
    </xf>
    <xf numFmtId="202" fontId="168" fillId="0" borderId="0">
      <alignment horizontal="right"/>
    </xf>
    <xf numFmtId="202" fontId="168" fillId="0" borderId="0">
      <alignment horizontal="left"/>
    </xf>
    <xf numFmtId="2" fontId="171" fillId="0" borderId="0">
      <protection locked="0"/>
    </xf>
    <xf numFmtId="2" fontId="172" fillId="0" borderId="0">
      <protection locked="0"/>
    </xf>
    <xf numFmtId="0" fontId="169" fillId="0" borderId="0"/>
    <xf numFmtId="0" fontId="170" fillId="0" borderId="0"/>
    <xf numFmtId="0" fontId="173" fillId="0" borderId="0">
      <alignment vertical="center"/>
    </xf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4" fontId="51" fillId="0" borderId="0"/>
    <xf numFmtId="203" fontId="50" fillId="0" borderId="0" applyBorder="0" applyAlignment="0" applyProtection="0"/>
    <xf numFmtId="203" fontId="50" fillId="0" borderId="0" applyBorder="0" applyAlignment="0" applyProtection="0"/>
    <xf numFmtId="3" fontId="51" fillId="0" borderId="0"/>
    <xf numFmtId="167" fontId="51" fillId="0" borderId="0"/>
    <xf numFmtId="0" fontId="51" fillId="0" borderId="0"/>
    <xf numFmtId="0" fontId="51" fillId="0" borderId="0"/>
    <xf numFmtId="168" fontId="51" fillId="0" borderId="0"/>
    <xf numFmtId="169" fontId="51" fillId="0" borderId="0"/>
    <xf numFmtId="0" fontId="57" fillId="60" borderId="52" applyNumberFormat="0" applyAlignment="0" applyProtection="0"/>
    <xf numFmtId="0" fontId="57" fillId="60" borderId="52" applyNumberFormat="0" applyAlignment="0" applyProtection="0"/>
    <xf numFmtId="0" fontId="57" fillId="60" borderId="52" applyNumberFormat="0" applyAlignment="0" applyProtection="0"/>
    <xf numFmtId="204" fontId="50" fillId="0" borderId="0" applyFill="0" applyBorder="0" applyAlignment="0" applyProtection="0"/>
    <xf numFmtId="0" fontId="174" fillId="0" borderId="5">
      <alignment horizontal="center"/>
    </xf>
    <xf numFmtId="2" fontId="51" fillId="0" borderId="0"/>
    <xf numFmtId="2" fontId="51" fillId="0" borderId="0"/>
    <xf numFmtId="0" fontId="175" fillId="0" borderId="0">
      <alignment horizontal="left"/>
    </xf>
    <xf numFmtId="0" fontId="57" fillId="60" borderId="52" applyNumberFormat="0" applyAlignment="0" applyProtection="0"/>
    <xf numFmtId="171" fontId="51" fillId="0" borderId="0"/>
    <xf numFmtId="205" fontId="50" fillId="0" borderId="0" applyFill="0" applyBorder="0" applyAlignment="0" applyProtection="0"/>
    <xf numFmtId="167" fontId="51" fillId="0" borderId="0"/>
    <xf numFmtId="0" fontId="50" fillId="0" borderId="0"/>
    <xf numFmtId="0" fontId="50" fillId="0" borderId="0"/>
    <xf numFmtId="0" fontId="50" fillId="0" borderId="0"/>
    <xf numFmtId="173" fontId="171" fillId="0" borderId="0">
      <protection locked="0"/>
    </xf>
    <xf numFmtId="186" fontId="171" fillId="0" borderId="0">
      <protection locked="0"/>
    </xf>
    <xf numFmtId="9" fontId="176" fillId="0" borderId="0" applyFill="0" applyBorder="0" applyAlignment="0" applyProtection="0"/>
    <xf numFmtId="9" fontId="51" fillId="0" borderId="0"/>
    <xf numFmtId="9" fontId="51" fillId="0" borderId="0"/>
    <xf numFmtId="0" fontId="168" fillId="0" borderId="0"/>
    <xf numFmtId="206" fontId="51" fillId="0" borderId="0"/>
    <xf numFmtId="206" fontId="177" fillId="0" borderId="13"/>
    <xf numFmtId="175" fontId="50" fillId="0" borderId="0">
      <protection locked="0"/>
    </xf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1" fillId="0" borderId="0"/>
    <xf numFmtId="207" fontId="50" fillId="0" borderId="0" applyFill="0" applyBorder="0" applyAlignment="0" applyProtection="0"/>
    <xf numFmtId="203" fontId="50" fillId="0" borderId="0"/>
    <xf numFmtId="203" fontId="50" fillId="0" borderId="0"/>
    <xf numFmtId="203" fontId="50" fillId="0" borderId="0"/>
    <xf numFmtId="177" fontId="51" fillId="0" borderId="0"/>
    <xf numFmtId="178" fontId="51" fillId="0" borderId="0"/>
    <xf numFmtId="0" fontId="95" fillId="0" borderId="14"/>
    <xf numFmtId="2" fontId="178" fillId="0" borderId="0">
      <protection locked="0"/>
    </xf>
    <xf numFmtId="2" fontId="178" fillId="0" borderId="0">
      <protection locked="0"/>
    </xf>
    <xf numFmtId="186" fontId="171" fillId="0" borderId="0">
      <protection locked="0"/>
    </xf>
    <xf numFmtId="190" fontId="171" fillId="0" borderId="0">
      <protection locked="0"/>
    </xf>
    <xf numFmtId="0" fontId="50" fillId="0" borderId="0"/>
    <xf numFmtId="207" fontId="176" fillId="0" borderId="0" applyFill="0" applyBorder="0" applyAlignment="0" applyProtection="0"/>
    <xf numFmtId="203" fontId="50" fillId="0" borderId="0" applyFill="0" applyBorder="0" applyAlignment="0" applyProtection="0"/>
    <xf numFmtId="207" fontId="50" fillId="0" borderId="0" applyFill="0" applyBorder="0" applyAlignment="0" applyProtection="0"/>
    <xf numFmtId="203" fontId="50" fillId="0" borderId="0" applyFill="0" applyBorder="0" applyAlignment="0" applyProtection="0"/>
    <xf numFmtId="207" fontId="50" fillId="0" borderId="0" applyFill="0" applyBorder="0" applyAlignment="0" applyProtection="0"/>
    <xf numFmtId="3" fontId="51" fillId="0" borderId="0"/>
    <xf numFmtId="0" fontId="95" fillId="0" borderId="14"/>
    <xf numFmtId="0" fontId="179" fillId="0" borderId="0"/>
    <xf numFmtId="0" fontId="17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50" fillId="0" borderId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7" fillId="7" borderId="56" applyNumberFormat="0" applyAlignment="0" applyProtection="0"/>
    <xf numFmtId="0" fontId="57" fillId="8" borderId="56" applyNumberFormat="0" applyAlignment="0" applyProtection="0"/>
    <xf numFmtId="0" fontId="57" fillId="7" borderId="56" applyNumberFormat="0" applyAlignment="0" applyProtection="0"/>
    <xf numFmtId="0" fontId="57" fillId="7" borderId="56" applyNumberFormat="0" applyAlignment="0" applyProtection="0"/>
    <xf numFmtId="0" fontId="57" fillId="7" borderId="56" applyNumberFormat="0" applyAlignment="0" applyProtection="0"/>
    <xf numFmtId="0" fontId="40" fillId="0" borderId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80" fillId="61" borderId="0" applyBorder="0" applyProtection="0"/>
    <xf numFmtId="0" fontId="180" fillId="61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8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60" fillId="8" borderId="60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7" fillId="7" borderId="66" applyNumberFormat="0" applyAlignment="0" applyProtection="0"/>
    <xf numFmtId="0" fontId="57" fillId="7" borderId="58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8" borderId="58" applyNumberFormat="0" applyAlignment="0" applyProtection="0"/>
    <xf numFmtId="0" fontId="57" fillId="7" borderId="58" applyNumberFormat="0" applyAlignment="0" applyProtection="0"/>
    <xf numFmtId="0" fontId="57" fillId="7" borderId="58" applyNumberFormat="0" applyAlignment="0" applyProtection="0"/>
    <xf numFmtId="0" fontId="57" fillId="7" borderId="58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8" borderId="62" applyNumberFormat="0" applyAlignment="0" applyProtection="0"/>
    <xf numFmtId="0" fontId="57" fillId="7" borderId="62" applyNumberFormat="0" applyAlignment="0" applyProtection="0"/>
    <xf numFmtId="0" fontId="36" fillId="0" borderId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9" fontId="36" fillId="0" borderId="0" applyFont="0" applyFill="0" applyBorder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43" fontId="36" fillId="0" borderId="0" applyFont="0" applyFill="0" applyBorder="0" applyAlignment="0" applyProtection="0"/>
    <xf numFmtId="0" fontId="54" fillId="8" borderId="62" applyNumberFormat="0" applyAlignment="0" applyProtection="0"/>
    <xf numFmtId="0" fontId="36" fillId="0" borderId="0"/>
    <xf numFmtId="0" fontId="36" fillId="0" borderId="0"/>
    <xf numFmtId="0" fontId="54" fillId="8" borderId="66" applyNumberFormat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0" fontId="166" fillId="62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8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52" borderId="0" applyBorder="0" applyProtection="0"/>
    <xf numFmtId="164" fontId="70" fillId="0" borderId="70"/>
    <xf numFmtId="0" fontId="181" fillId="63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0" fontId="183" fillId="0" borderId="0"/>
    <xf numFmtId="0" fontId="184" fillId="0" borderId="0"/>
    <xf numFmtId="2" fontId="185" fillId="0" borderId="0">
      <protection locked="0"/>
    </xf>
    <xf numFmtId="2" fontId="186" fillId="0" borderId="0">
      <protection locked="0"/>
    </xf>
    <xf numFmtId="0" fontId="187" fillId="68" borderId="26" applyProtection="0"/>
    <xf numFmtId="0" fontId="188" fillId="79" borderId="27" applyProtection="0"/>
    <xf numFmtId="4" fontId="166" fillId="0" borderId="0"/>
    <xf numFmtId="3" fontId="166" fillId="0" borderId="0"/>
    <xf numFmtId="167" fontId="166" fillId="0" borderId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66" fillId="0" borderId="0"/>
    <xf numFmtId="0" fontId="166" fillId="0" borderId="0"/>
    <xf numFmtId="168" fontId="166" fillId="0" borderId="0"/>
    <xf numFmtId="169" fontId="166" fillId="0" borderId="0"/>
    <xf numFmtId="0" fontId="190" fillId="67" borderId="26" applyProtection="0"/>
    <xf numFmtId="0" fontId="190" fillId="67" borderId="26" applyProtection="0"/>
    <xf numFmtId="0" fontId="190" fillId="67" borderId="26" applyProtection="0"/>
    <xf numFmtId="0" fontId="190" fillId="68" borderId="26" applyProtection="0"/>
    <xf numFmtId="170" fontId="88" fillId="0" borderId="0" applyBorder="0" applyProtection="0"/>
    <xf numFmtId="0" fontId="88" fillId="0" borderId="0" applyBorder="0" applyProtection="0"/>
    <xf numFmtId="0" fontId="191" fillId="0" borderId="0" applyBorder="0" applyProtection="0"/>
    <xf numFmtId="0" fontId="82" fillId="0" borderId="71">
      <alignment horizontal="center"/>
    </xf>
    <xf numFmtId="2" fontId="166" fillId="0" borderId="0"/>
    <xf numFmtId="2" fontId="166" fillId="0" borderId="0"/>
    <xf numFmtId="0" fontId="182" fillId="64" borderId="0" applyBorder="0" applyProtection="0"/>
    <xf numFmtId="0" fontId="192" fillId="0" borderId="72" applyProtection="0"/>
    <xf numFmtId="0" fontId="193" fillId="0" borderId="73" applyProtection="0"/>
    <xf numFmtId="0" fontId="194" fillId="0" borderId="48" applyProtection="0"/>
    <xf numFmtId="0" fontId="194" fillId="0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190" fillId="67" borderId="26" applyProtection="0"/>
    <xf numFmtId="171" fontId="166" fillId="0" borderId="0"/>
    <xf numFmtId="0" fontId="189" fillId="0" borderId="28" applyProtection="0"/>
    <xf numFmtId="172" fontId="88" fillId="0" borderId="0" applyBorder="0" applyProtection="0"/>
    <xf numFmtId="167" fontId="166" fillId="0" borderId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66" fillId="0" borderId="0"/>
    <xf numFmtId="0" fontId="166" fillId="0" borderId="0"/>
    <xf numFmtId="0" fontId="166" fillId="0" borderId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196" fillId="68" borderId="34" applyProtection="0"/>
    <xf numFmtId="173" fontId="185" fillId="0" borderId="0">
      <protection locked="0"/>
    </xf>
    <xf numFmtId="174" fontId="185" fillId="0" borderId="0">
      <protection locked="0"/>
    </xf>
    <xf numFmtId="9" fontId="88" fillId="0" borderId="0" applyBorder="0" applyProtection="0"/>
    <xf numFmtId="9" fontId="164" fillId="0" borderId="0" applyBorder="0" applyProtection="0"/>
    <xf numFmtId="9" fontId="166" fillId="0" borderId="0"/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201" fontId="166" fillId="0" borderId="0"/>
    <xf numFmtId="201" fontId="90" fillId="0" borderId="74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66" fillId="0" borderId="0"/>
    <xf numFmtId="176" fontId="88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7" fontId="166" fillId="0" borderId="0"/>
    <xf numFmtId="178" fontId="166" fillId="0" borderId="0"/>
    <xf numFmtId="0" fontId="198" fillId="0" borderId="0" applyBorder="0" applyProtection="0"/>
    <xf numFmtId="0" fontId="93" fillId="0" borderId="75"/>
    <xf numFmtId="2" fontId="199" fillId="0" borderId="0">
      <protection locked="0"/>
    </xf>
    <xf numFmtId="2" fontId="199" fillId="0" borderId="0">
      <protection locked="0"/>
    </xf>
    <xf numFmtId="0" fontId="200" fillId="0" borderId="37" applyProtection="0"/>
    <xf numFmtId="0" fontId="200" fillId="0" borderId="37" applyProtection="0"/>
    <xf numFmtId="0" fontId="200" fillId="0" borderId="37" applyProtection="0"/>
    <xf numFmtId="0" fontId="200" fillId="0" borderId="37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201" fillId="0" borderId="0" applyBorder="0" applyProtection="0"/>
    <xf numFmtId="0" fontId="198" fillId="0" borderId="0" applyBorder="0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4" fontId="185" fillId="0" borderId="0">
      <protection locked="0"/>
    </xf>
    <xf numFmtId="179" fontId="185" fillId="0" borderId="0">
      <protection locked="0"/>
    </xf>
    <xf numFmtId="176" fontId="16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66" fillId="0" borderId="0"/>
    <xf numFmtId="0" fontId="197" fillId="0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4" fontId="166" fillId="0" borderId="0"/>
    <xf numFmtId="0" fontId="93" fillId="0" borderId="75"/>
    <xf numFmtId="0" fontId="32" fillId="0" borderId="0"/>
    <xf numFmtId="0" fontId="32" fillId="0" borderId="0"/>
    <xf numFmtId="0" fontId="31" fillId="0" borderId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7" fillId="7" borderId="80" applyNumberFormat="0" applyAlignment="0" applyProtection="0"/>
    <xf numFmtId="0" fontId="57" fillId="8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8" borderId="76" applyNumberFormat="0" applyAlignment="0" applyProtection="0"/>
    <xf numFmtId="0" fontId="57" fillId="7" borderId="76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31" fillId="0" borderId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60" fillId="8" borderId="78" applyNumberFormat="0" applyAlignment="0" applyProtection="0"/>
    <xf numFmtId="9" fontId="31" fillId="0" borderId="0" applyFont="0" applyFill="0" applyBorder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4" fontId="51" fillId="0" borderId="0"/>
    <xf numFmtId="0" fontId="57" fillId="60" borderId="80" applyNumberFormat="0" applyAlignment="0" applyProtection="0"/>
    <xf numFmtId="0" fontId="57" fillId="60" borderId="80" applyNumberFormat="0" applyAlignment="0" applyProtection="0"/>
    <xf numFmtId="0" fontId="57" fillId="60" borderId="80" applyNumberFormat="0" applyAlignment="0" applyProtection="0"/>
    <xf numFmtId="4" fontId="51" fillId="0" borderId="0"/>
    <xf numFmtId="0" fontId="57" fillId="60" borderId="80" applyNumberFormat="0" applyAlignment="0" applyProtection="0"/>
    <xf numFmtId="0" fontId="95" fillId="0" borderId="14"/>
    <xf numFmtId="0" fontId="95" fillId="0" borderId="14"/>
    <xf numFmtId="0" fontId="30" fillId="0" borderId="0"/>
    <xf numFmtId="0" fontId="30" fillId="0" borderId="0"/>
    <xf numFmtId="0" fontId="30" fillId="0" borderId="0"/>
    <xf numFmtId="0" fontId="30" fillId="0" borderId="0"/>
    <xf numFmtId="194" fontId="109" fillId="0" borderId="0"/>
    <xf numFmtId="194" fontId="109" fillId="0" borderId="0"/>
    <xf numFmtId="191" fontId="162" fillId="0" borderId="50"/>
    <xf numFmtId="191" fontId="162" fillId="0" borderId="50"/>
    <xf numFmtId="0" fontId="29" fillId="0" borderId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26" fillId="0" borderId="0"/>
    <xf numFmtId="0" fontId="57" fillId="7" borderId="87" applyNumberFormat="0" applyAlignment="0" applyProtection="0"/>
    <xf numFmtId="0" fontId="57" fillId="8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26" fillId="0" borderId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24" fillId="0" borderId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24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02" fillId="0" borderId="0"/>
    <xf numFmtId="176" fontId="88" fillId="0" borderId="0" applyBorder="0" applyProtection="0"/>
    <xf numFmtId="0" fontId="2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144" fillId="52" borderId="0" applyBorder="0" applyProtection="0"/>
    <xf numFmtId="0" fontId="203" fillId="0" borderId="0"/>
    <xf numFmtId="0" fontId="203" fillId="0" borderId="0"/>
    <xf numFmtId="0" fontId="203" fillId="0" borderId="0"/>
    <xf numFmtId="0" fontId="20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4" fillId="0" borderId="0"/>
    <xf numFmtId="0" fontId="205" fillId="0" borderId="0"/>
    <xf numFmtId="0" fontId="206" fillId="82" borderId="0"/>
    <xf numFmtId="0" fontId="206" fillId="83" borderId="0"/>
    <xf numFmtId="0" fontId="205" fillId="84" borderId="0"/>
    <xf numFmtId="0" fontId="207" fillId="85" borderId="0"/>
    <xf numFmtId="0" fontId="208" fillId="86" borderId="0"/>
    <xf numFmtId="0" fontId="209" fillId="0" borderId="0"/>
    <xf numFmtId="0" fontId="210" fillId="32" borderId="0"/>
    <xf numFmtId="0" fontId="211" fillId="0" borderId="0"/>
    <xf numFmtId="0" fontId="212" fillId="0" borderId="0"/>
    <xf numFmtId="0" fontId="213" fillId="0" borderId="0"/>
    <xf numFmtId="0" fontId="214" fillId="0" borderId="0"/>
    <xf numFmtId="0" fontId="215" fillId="51" borderId="0"/>
    <xf numFmtId="0" fontId="216" fillId="51" borderId="26"/>
    <xf numFmtId="0" fontId="204" fillId="0" borderId="0"/>
    <xf numFmtId="0" fontId="204" fillId="0" borderId="0"/>
    <xf numFmtId="0" fontId="207" fillId="0" borderId="0"/>
    <xf numFmtId="0" fontId="20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16" fillId="0" borderId="0"/>
    <xf numFmtId="0" fontId="57" fillId="7" borderId="95" applyNumberFormat="0" applyAlignment="0" applyProtection="0"/>
    <xf numFmtId="0" fontId="57" fillId="8" borderId="95" applyNumberFormat="0" applyAlignment="0" applyProtection="0"/>
    <xf numFmtId="0" fontId="57" fillId="7" borderId="95" applyNumberFormat="0" applyAlignment="0" applyProtection="0"/>
    <xf numFmtId="0" fontId="57" fillId="7" borderId="95" applyNumberFormat="0" applyAlignment="0" applyProtection="0"/>
    <xf numFmtId="0" fontId="57" fillId="7" borderId="95" applyNumberFormat="0" applyAlignment="0" applyProtection="0"/>
    <xf numFmtId="0" fontId="16" fillId="0" borderId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5" borderId="0" applyNumberFormat="0" applyBorder="0" applyProtection="0"/>
    <xf numFmtId="0" fontId="109" fillId="35" borderId="0" applyNumberFormat="0" applyBorder="0" applyProtection="0"/>
    <xf numFmtId="0" fontId="109" fillId="35" borderId="0" applyNumberFormat="0" applyBorder="0" applyProtection="0"/>
    <xf numFmtId="0" fontId="109" fillId="36" borderId="0" applyNumberFormat="0" applyBorder="0" applyProtection="0"/>
    <xf numFmtId="0" fontId="109" fillId="30" borderId="0" applyNumberFormat="0" applyBorder="0" applyProtection="0"/>
    <xf numFmtId="0" fontId="109" fillId="31" borderId="0" applyNumberFormat="0" applyBorder="0" applyProtection="0"/>
    <xf numFmtId="0" fontId="109" fillId="32" borderId="0" applyNumberFormat="0" applyBorder="0" applyProtection="0"/>
    <xf numFmtId="0" fontId="109" fillId="33" borderId="0" applyNumberFormat="0" applyBorder="0" applyProtection="0"/>
    <xf numFmtId="0" fontId="109" fillId="34" borderId="0" applyNumberFormat="0" applyBorder="0" applyProtection="0"/>
    <xf numFmtId="0" fontId="109" fillId="35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37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3" borderId="0" applyNumberFormat="0" applyBorder="0" applyProtection="0"/>
    <xf numFmtId="0" fontId="109" fillId="37" borderId="0" applyNumberFormat="0" applyBorder="0" applyProtection="0"/>
    <xf numFmtId="0" fontId="109" fillId="40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1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4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7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8" borderId="0" applyNumberFormat="0" applyBorder="0" applyProtection="0"/>
    <xf numFmtId="0" fontId="150" fillId="0" borderId="43" applyNumberFormat="0" applyProtection="0"/>
    <xf numFmtId="0" fontId="112" fillId="31" borderId="0" applyNumberFormat="0" applyBorder="0" applyProtection="0"/>
    <xf numFmtId="0" fontId="151" fillId="0" borderId="0" applyNumberFormat="0" applyBorder="0" applyProtection="0">
      <alignment vertical="top"/>
    </xf>
    <xf numFmtId="0" fontId="152" fillId="0" borderId="0" applyNumberFormat="0" applyBorder="0" applyProtection="0">
      <alignment horizontal="right"/>
    </xf>
    <xf numFmtId="0" fontId="152" fillId="0" borderId="0" applyNumberFormat="0" applyBorder="0" applyProtection="0">
      <alignment horizontal="left"/>
    </xf>
    <xf numFmtId="0" fontId="115" fillId="32" borderId="0" applyNumberFormat="0" applyBorder="0" applyProtection="0"/>
    <xf numFmtId="0" fontId="115" fillId="32" borderId="0" applyNumberFormat="0" applyBorder="0" applyProtection="0"/>
    <xf numFmtId="0" fontId="115" fillId="32" borderId="0" applyNumberFormat="0" applyBorder="0" applyProtection="0"/>
    <xf numFmtId="0" fontId="115" fillId="32" borderId="0" applyNumberFormat="0" applyBorder="0" applyProtection="0"/>
    <xf numFmtId="0" fontId="120" fillId="36" borderId="26" applyNumberFormat="0" applyProtection="0"/>
    <xf numFmtId="0" fontId="120" fillId="36" borderId="26" applyNumberFormat="0" applyProtection="0"/>
    <xf numFmtId="0" fontId="120" fillId="36" borderId="26" applyNumberFormat="0" applyProtection="0"/>
    <xf numFmtId="0" fontId="120" fillId="36" borderId="26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3" fillId="0" borderId="44" applyNumberFormat="0" applyProtection="0"/>
    <xf numFmtId="0" fontId="123" fillId="0" borderId="44" applyNumberFormat="0" applyProtection="0"/>
    <xf numFmtId="0" fontId="123" fillId="0" borderId="44" applyNumberFormat="0" applyProtection="0"/>
    <xf numFmtId="0" fontId="123" fillId="0" borderId="44" applyNumberFormat="0" applyProtection="0"/>
    <xf numFmtId="191" fontId="153" fillId="0" borderId="0" applyBorder="0" applyProtection="0"/>
    <xf numFmtId="191" fontId="154" fillId="0" borderId="0" applyBorder="0" applyProtection="0"/>
    <xf numFmtId="192" fontId="116" fillId="0" borderId="0" applyBorder="0">
      <protection locked="0"/>
    </xf>
    <xf numFmtId="192" fontId="117" fillId="0" borderId="0" applyBorder="0">
      <protection locked="0"/>
    </xf>
    <xf numFmtId="0" fontId="120" fillId="36" borderId="26" applyNumberFormat="0" applyProtection="0"/>
    <xf numFmtId="191" fontId="155" fillId="0" borderId="0" applyBorder="0" applyProtection="0">
      <alignment vertical="center"/>
    </xf>
    <xf numFmtId="0" fontId="122" fillId="49" borderId="34" applyNumberFormat="0" applyProtection="0"/>
    <xf numFmtId="194" fontId="109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3" fontId="109" fillId="0" borderId="0" applyBorder="0" applyProtection="0"/>
    <xf numFmtId="196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68" fontId="109" fillId="0" borderId="0" applyBorder="0" applyProtection="0"/>
    <xf numFmtId="183" fontId="109" fillId="0" borderId="0" applyBorder="0" applyProtection="0"/>
    <xf numFmtId="0" fontId="125" fillId="35" borderId="26" applyNumberFormat="0" applyProtection="0"/>
    <xf numFmtId="0" fontId="125" fillId="35" borderId="26" applyNumberFormat="0" applyProtection="0"/>
    <xf numFmtId="0" fontId="125" fillId="35" borderId="26" applyNumberFormat="0" applyProtection="0"/>
    <xf numFmtId="0" fontId="125" fillId="36" borderId="26" applyNumberFormat="0" applyProtection="0"/>
    <xf numFmtId="197" fontId="156" fillId="0" borderId="0" applyBorder="0" applyProtection="0"/>
    <xf numFmtId="191" fontId="156" fillId="0" borderId="0" applyBorder="0" applyProtection="0"/>
    <xf numFmtId="0" fontId="126" fillId="0" borderId="0" applyNumberFormat="0" applyBorder="0" applyProtection="0"/>
    <xf numFmtId="191" fontId="157" fillId="0" borderId="45" applyProtection="0">
      <alignment horizontal="center"/>
    </xf>
    <xf numFmtId="192" fontId="109" fillId="0" borderId="0" applyBorder="0" applyProtection="0"/>
    <xf numFmtId="192" fontId="109" fillId="0" borderId="0" applyBorder="0" applyProtection="0"/>
    <xf numFmtId="191" fontId="158" fillId="0" borderId="0" applyBorder="0" applyProtection="0">
      <alignment horizontal="left"/>
    </xf>
    <xf numFmtId="0" fontId="115" fillId="32" borderId="0" applyNumberFormat="0" applyBorder="0" applyProtection="0"/>
    <xf numFmtId="0" fontId="159" fillId="0" borderId="0" applyNumberFormat="0" applyBorder="0" applyProtection="0">
      <alignment horizontal="center"/>
    </xf>
    <xf numFmtId="0" fontId="130" fillId="0" borderId="46" applyNumberFormat="0" applyProtection="0"/>
    <xf numFmtId="0" fontId="131" fillId="0" borderId="47" applyNumberFormat="0" applyProtection="0"/>
    <xf numFmtId="0" fontId="132" fillId="0" borderId="48" applyNumberFormat="0" applyProtection="0"/>
    <xf numFmtId="0" fontId="132" fillId="0" borderId="0" applyNumberFormat="0" applyBorder="0" applyProtection="0"/>
    <xf numFmtId="0" fontId="159" fillId="0" borderId="0" applyNumberFormat="0" applyBorder="0" applyProtection="0">
      <alignment horizontal="center" textRotation="90"/>
    </xf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191" fontId="150" fillId="0" borderId="0" applyBorder="0" applyProtection="0"/>
    <xf numFmtId="0" fontId="125" fillId="35" borderId="26" applyNumberFormat="0" applyProtection="0"/>
    <xf numFmtId="171" fontId="109" fillId="0" borderId="0" applyBorder="0" applyProtection="0"/>
    <xf numFmtId="0" fontId="123" fillId="0" borderId="44" applyNumberFormat="0" applyProtection="0"/>
    <xf numFmtId="185" fontId="156" fillId="0" borderId="0" applyBorder="0" applyProtection="0"/>
    <xf numFmtId="196" fontId="109" fillId="0" borderId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34" fillId="36" borderId="34" applyNumberFormat="0" applyProtection="0"/>
    <xf numFmtId="173" fontId="116" fillId="0" borderId="0" applyBorder="0">
      <protection locked="0"/>
    </xf>
    <xf numFmtId="186" fontId="116" fillId="0" borderId="0" applyBorder="0">
      <protection locked="0"/>
    </xf>
    <xf numFmtId="198" fontId="156" fillId="0" borderId="0" applyBorder="0" applyProtection="0"/>
    <xf numFmtId="198" fontId="149" fillId="0" borderId="0" applyFont="0" applyBorder="0" applyProtection="0"/>
    <xf numFmtId="198" fontId="109" fillId="0" borderId="0" applyBorder="0" applyProtection="0"/>
    <xf numFmtId="198" fontId="156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0" fontId="160" fillId="0" borderId="0" applyNumberFormat="0" applyBorder="0" applyProtection="0"/>
    <xf numFmtId="187" fontId="160" fillId="0" borderId="0" applyBorder="0" applyProtection="0"/>
    <xf numFmtId="191" fontId="152" fillId="0" borderId="0" applyBorder="0" applyProtection="0"/>
    <xf numFmtId="0" fontId="134" fillId="36" borderId="34" applyNumberFormat="0" applyProtection="0"/>
    <xf numFmtId="0" fontId="134" fillId="36" borderId="34" applyNumberFormat="0" applyProtection="0"/>
    <xf numFmtId="0" fontId="134" fillId="36" borderId="34" applyNumberFormat="0" applyProtection="0"/>
    <xf numFmtId="0" fontId="134" fillId="36" borderId="34" applyNumberFormat="0" applyProtection="0"/>
    <xf numFmtId="199" fontId="109" fillId="0" borderId="0" applyBorder="0" applyProtection="0"/>
    <xf numFmtId="199" fontId="161" fillId="0" borderId="49" applyProtection="0"/>
    <xf numFmtId="175" fontId="156" fillId="0" borderId="0" applyBorder="0">
      <protection locked="0"/>
    </xf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09" fillId="0" borderId="0" applyBorder="0" applyProtection="0"/>
    <xf numFmtId="200" fontId="156" fillId="0" borderId="0" applyBorder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41" fillId="0" borderId="0" applyNumberFormat="0" applyBorder="0" applyProtection="0"/>
    <xf numFmtId="0" fontId="139" fillId="0" borderId="0" applyNumberFormat="0" applyBorder="0" applyProtection="0"/>
    <xf numFmtId="0" fontId="131" fillId="0" borderId="47" applyNumberFormat="0" applyProtection="0"/>
    <xf numFmtId="0" fontId="131" fillId="0" borderId="47" applyNumberFormat="0" applyProtection="0"/>
    <xf numFmtId="0" fontId="131" fillId="0" borderId="47" applyNumberFormat="0" applyProtection="0"/>
    <xf numFmtId="0" fontId="131" fillId="0" borderId="47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195" fontId="156" fillId="0" borderId="0" applyBorder="0" applyProtection="0"/>
    <xf numFmtId="191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177" fontId="109" fillId="0" borderId="0" applyBorder="0" applyProtection="0"/>
    <xf numFmtId="178" fontId="109" fillId="0" borderId="0" applyBorder="0" applyProtection="0"/>
    <xf numFmtId="0" fontId="139" fillId="0" borderId="0" applyNumberFormat="0" applyBorder="0" applyProtection="0"/>
    <xf numFmtId="191" fontId="162" fillId="0" borderId="50" applyProtection="0"/>
    <xf numFmtId="192" fontId="142" fillId="0" borderId="0" applyBorder="0">
      <protection locked="0"/>
    </xf>
    <xf numFmtId="192" fontId="142" fillId="0" borderId="0" applyBorder="0">
      <protection locked="0"/>
    </xf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186" fontId="116" fillId="0" borderId="0" applyBorder="0">
      <protection locked="0"/>
    </xf>
    <xf numFmtId="190" fontId="116" fillId="0" borderId="0" applyBorder="0">
      <protection locked="0"/>
    </xf>
    <xf numFmtId="191" fontId="156" fillId="0" borderId="0" applyBorder="0" applyProtection="0"/>
    <xf numFmtId="200" fontId="149" fillId="0" borderId="0" applyFont="0" applyBorder="0" applyProtection="0"/>
    <xf numFmtId="195" fontId="156" fillId="0" borderId="0" applyBorder="0" applyProtection="0"/>
    <xf numFmtId="200" fontId="156" fillId="0" borderId="0" applyBorder="0" applyProtection="0"/>
    <xf numFmtId="195" fontId="156" fillId="0" borderId="0" applyBorder="0" applyProtection="0"/>
    <xf numFmtId="200" fontId="156" fillId="0" borderId="0" applyBorder="0" applyProtection="0"/>
    <xf numFmtId="193" fontId="109" fillId="0" borderId="0" applyBorder="0" applyProtection="0"/>
    <xf numFmtId="0" fontId="138" fillId="0" borderId="0" applyNumberFormat="0" applyBorder="0" applyProtection="0"/>
    <xf numFmtId="194" fontId="109" fillId="0" borderId="0" applyBorder="0" applyProtection="0"/>
    <xf numFmtId="0" fontId="159" fillId="0" borderId="0" applyNumberFormat="0" applyBorder="0" applyProtection="0">
      <alignment horizontal="center"/>
    </xf>
    <xf numFmtId="191" fontId="109" fillId="0" borderId="0" applyBorder="0" applyProtection="0"/>
    <xf numFmtId="191" fontId="162" fillId="0" borderId="5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13" fillId="0" borderId="0"/>
    <xf numFmtId="0" fontId="57" fillId="7" borderId="99" applyNumberFormat="0" applyAlignment="0" applyProtection="0"/>
    <xf numFmtId="0" fontId="57" fillId="8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13" fillId="0" borderId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11" fillId="0" borderId="0"/>
    <xf numFmtId="0" fontId="57" fillId="7" borderId="108" applyNumberFormat="0" applyAlignment="0" applyProtection="0"/>
    <xf numFmtId="0" fontId="57" fillId="8" borderId="108" applyNumberFormat="0" applyAlignment="0" applyProtection="0"/>
    <xf numFmtId="0" fontId="57" fillId="7" borderId="108" applyNumberFormat="0" applyAlignment="0" applyProtection="0"/>
    <xf numFmtId="0" fontId="57" fillId="7" borderId="108" applyNumberFormat="0" applyAlignment="0" applyProtection="0"/>
    <xf numFmtId="0" fontId="57" fillId="7" borderId="108" applyNumberFormat="0" applyAlignment="0" applyProtection="0"/>
    <xf numFmtId="0" fontId="11" fillId="0" borderId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04" applyNumberFormat="0" applyAlignment="0" applyProtection="0"/>
    <xf numFmtId="0" fontId="57" fillId="7" borderId="104" applyNumberFormat="0" applyAlignment="0" applyProtection="0"/>
    <xf numFmtId="0" fontId="57" fillId="7" borderId="104" applyNumberFormat="0" applyAlignment="0" applyProtection="0"/>
    <xf numFmtId="0" fontId="57" fillId="8" borderId="104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04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60" fillId="8" borderId="106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43" fontId="11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57" fillId="8" borderId="112" applyNumberFormat="0" applyAlignment="0" applyProtection="0"/>
    <xf numFmtId="0" fontId="57" fillId="7" borderId="112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10" fillId="0" borderId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10" fillId="0" borderId="0"/>
    <xf numFmtId="0" fontId="57" fillId="7" borderId="116" applyNumberFormat="0" applyAlignment="0" applyProtection="0"/>
    <xf numFmtId="0" fontId="57" fillId="8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10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03" fillId="0" borderId="0"/>
    <xf numFmtId="0" fontId="2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4" fillId="0" borderId="0"/>
    <xf numFmtId="0" fontId="204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66" fillId="87" borderId="0" applyBorder="0" applyProtection="0"/>
    <xf numFmtId="0" fontId="93" fillId="0" borderId="75"/>
    <xf numFmtId="4" fontId="166" fillId="0" borderId="0"/>
    <xf numFmtId="0" fontId="187" fillId="87" borderId="26" applyProtection="0"/>
    <xf numFmtId="4" fontId="166" fillId="0" borderId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90" fillId="87" borderId="26" applyProtection="0"/>
    <xf numFmtId="4" fontId="166" fillId="0" borderId="0"/>
    <xf numFmtId="0" fontId="166" fillId="0" borderId="0"/>
    <xf numFmtId="0" fontId="166" fillId="0" borderId="0"/>
    <xf numFmtId="0" fontId="196" fillId="87" borderId="34" applyProtection="0"/>
    <xf numFmtId="9" fontId="166" fillId="0" borderId="0" applyBorder="0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93" fillId="0" borderId="75"/>
    <xf numFmtId="0" fontId="93" fillId="0" borderId="75"/>
    <xf numFmtId="176" fontId="166" fillId="0" borderId="0" applyBorder="0" applyProtection="0"/>
    <xf numFmtId="0" fontId="93" fillId="0" borderId="75"/>
    <xf numFmtId="4" fontId="166" fillId="0" borderId="0"/>
    <xf numFmtId="0" fontId="3" fillId="0" borderId="0"/>
    <xf numFmtId="0" fontId="50" fillId="0" borderId="0"/>
    <xf numFmtId="0" fontId="3" fillId="0" borderId="0"/>
    <xf numFmtId="0" fontId="50" fillId="23" borderId="117" applyNumberFormat="0" applyAlignment="0" applyProtection="0"/>
    <xf numFmtId="202" fontId="167" fillId="0" borderId="0">
      <alignment vertical="top"/>
    </xf>
    <xf numFmtId="202" fontId="168" fillId="0" borderId="0">
      <alignment horizontal="right"/>
    </xf>
    <xf numFmtId="202" fontId="168" fillId="0" borderId="0">
      <alignment horizontal="left"/>
    </xf>
    <xf numFmtId="0" fontId="173" fillId="0" borderId="0">
      <alignment vertical="center"/>
    </xf>
    <xf numFmtId="0" fontId="175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23" borderId="117" applyNumberFormat="0" applyAlignment="0" applyProtection="0"/>
    <xf numFmtId="0" fontId="168" fillId="0" borderId="0"/>
    <xf numFmtId="175" fontId="50" fillId="0" borderId="0">
      <protection locked="0"/>
    </xf>
    <xf numFmtId="203" fontId="50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5" fillId="35" borderId="26" applyNumberFormat="0" applyAlignment="0" applyProtection="0"/>
    <xf numFmtId="0" fontId="125" fillId="35" borderId="26" applyNumberFormat="0" applyAlignment="0" applyProtection="0"/>
    <xf numFmtId="0" fontId="125" fillId="35" borderId="26" applyNumberFormat="0" applyAlignment="0" applyProtection="0"/>
    <xf numFmtId="0" fontId="125" fillId="36" borderId="26" applyNumberFormat="0" applyAlignment="0" applyProtection="0"/>
    <xf numFmtId="0" fontId="125" fillId="35" borderId="26" applyNumberForma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189" fontId="217" fillId="0" borderId="0" applyFill="0" applyBorder="0" applyAlignment="0" applyProtection="0"/>
    <xf numFmtId="0" fontId="50" fillId="0" borderId="0"/>
    <xf numFmtId="0" fontId="166" fillId="62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8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52" borderId="0" applyBorder="0" applyProtection="0"/>
    <xf numFmtId="164" fontId="70" fillId="0" borderId="70"/>
    <xf numFmtId="0" fontId="181" fillId="63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2" fontId="185" fillId="0" borderId="0">
      <protection locked="0"/>
    </xf>
    <xf numFmtId="2" fontId="186" fillId="0" borderId="0">
      <protection locked="0"/>
    </xf>
    <xf numFmtId="0" fontId="183" fillId="0" borderId="0"/>
    <xf numFmtId="0" fontId="184" fillId="0" borderId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88" fillId="79" borderId="27" applyProtection="0"/>
    <xf numFmtId="165" fontId="88" fillId="0" borderId="0" applyBorder="0" applyProtection="0"/>
    <xf numFmtId="165" fontId="88" fillId="0" borderId="0" applyBorder="0" applyProtection="0"/>
    <xf numFmtId="3" fontId="166" fillId="0" borderId="0"/>
    <xf numFmtId="167" fontId="166" fillId="0" borderId="0"/>
    <xf numFmtId="0" fontId="166" fillId="0" borderId="0"/>
    <xf numFmtId="0" fontId="166" fillId="0" borderId="0"/>
    <xf numFmtId="168" fontId="166" fillId="0" borderId="0"/>
    <xf numFmtId="169" fontId="166" fillId="0" borderId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0" fontId="190" fillId="67" borderId="26" applyProtection="0"/>
    <xf numFmtId="0" fontId="190" fillId="67" borderId="26" applyProtection="0"/>
    <xf numFmtId="0" fontId="190" fillId="68" borderId="26" applyProtection="0"/>
    <xf numFmtId="0" fontId="88" fillId="0" borderId="0" applyBorder="0" applyProtection="0"/>
    <xf numFmtId="0" fontId="191" fillId="0" borderId="0" applyBorder="0" applyProtection="0"/>
    <xf numFmtId="0" fontId="82" fillId="0" borderId="71">
      <alignment horizontal="center"/>
    </xf>
    <xf numFmtId="2" fontId="166" fillId="0" borderId="0"/>
    <xf numFmtId="2" fontId="166" fillId="0" borderId="0"/>
    <xf numFmtId="0" fontId="182" fillId="64" borderId="0" applyBorder="0" applyProtection="0"/>
    <xf numFmtId="0" fontId="192" fillId="0" borderId="72" applyProtection="0"/>
    <xf numFmtId="0" fontId="193" fillId="0" borderId="73" applyProtection="0"/>
    <xf numFmtId="0" fontId="194" fillId="0" borderId="48" applyProtection="0"/>
    <xf numFmtId="0" fontId="194" fillId="0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70" fillId="0" borderId="0"/>
    <xf numFmtId="0" fontId="190" fillId="67" borderId="26" applyProtection="0"/>
    <xf numFmtId="171" fontId="166" fillId="0" borderId="0"/>
    <xf numFmtId="0" fontId="189" fillId="0" borderId="28" applyProtection="0"/>
    <xf numFmtId="172" fontId="88" fillId="0" borderId="0" applyBorder="0" applyProtection="0"/>
    <xf numFmtId="167" fontId="166" fillId="0" borderId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6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196" fillId="68" borderId="34" applyProtection="0"/>
    <xf numFmtId="173" fontId="185" fillId="0" borderId="0">
      <protection locked="0"/>
    </xf>
    <xf numFmtId="174" fontId="185" fillId="0" borderId="0">
      <protection locked="0"/>
    </xf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208" fontId="166" fillId="0" borderId="0"/>
    <xf numFmtId="208" fontId="90" fillId="0" borderId="74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66" fillId="0" borderId="0"/>
    <xf numFmtId="176" fontId="88" fillId="0" borderId="0" applyBorder="0" applyProtection="0"/>
    <xf numFmtId="0" fontId="88" fillId="0" borderId="0"/>
    <xf numFmtId="165" fontId="88" fillId="0" borderId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7" fontId="166" fillId="0" borderId="0"/>
    <xf numFmtId="178" fontId="166" fillId="0" borderId="0"/>
    <xf numFmtId="0" fontId="198" fillId="0" borderId="0" applyBorder="0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201" fillId="0" borderId="0" applyBorder="0" applyProtection="0"/>
    <xf numFmtId="0" fontId="198" fillId="0" borderId="0" applyBorder="0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2" fontId="199" fillId="0" borderId="0">
      <protection locked="0"/>
    </xf>
    <xf numFmtId="2" fontId="199" fillId="0" borderId="0">
      <protection locked="0"/>
    </xf>
    <xf numFmtId="0" fontId="200" fillId="0" borderId="37" applyProtection="0"/>
    <xf numFmtId="0" fontId="200" fillId="0" borderId="37" applyProtection="0"/>
    <xf numFmtId="0" fontId="200" fillId="0" borderId="37" applyProtection="0"/>
    <xf numFmtId="174" fontId="185" fillId="0" borderId="0">
      <protection locked="0"/>
    </xf>
    <xf numFmtId="179" fontId="185" fillId="0" borderId="0">
      <protection locked="0"/>
    </xf>
    <xf numFmtId="176" fontId="16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66" fillId="0" borderId="0"/>
    <xf numFmtId="0" fontId="197" fillId="0" borderId="0" applyBorder="0" applyProtection="0"/>
    <xf numFmtId="0" fontId="218" fillId="0" borderId="0"/>
    <xf numFmtId="0" fontId="219" fillId="85" borderId="0"/>
    <xf numFmtId="0" fontId="220" fillId="32" borderId="0"/>
    <xf numFmtId="0" fontId="221" fillId="0" borderId="0"/>
    <xf numFmtId="0" fontId="222" fillId="0" borderId="0"/>
    <xf numFmtId="0" fontId="223" fillId="0" borderId="0"/>
    <xf numFmtId="0" fontId="224" fillId="51" borderId="0"/>
    <xf numFmtId="0" fontId="219" fillId="0" borderId="0"/>
    <xf numFmtId="0" fontId="88" fillId="0" borderId="0"/>
    <xf numFmtId="0" fontId="88" fillId="0" borderId="0"/>
    <xf numFmtId="176" fontId="88" fillId="0" borderId="0" applyBorder="0" applyProtection="0"/>
    <xf numFmtId="0" fontId="88" fillId="0" borderId="0"/>
    <xf numFmtId="176" fontId="88" fillId="0" borderId="0" applyBorder="0" applyProtection="0"/>
    <xf numFmtId="0" fontId="88" fillId="0" borderId="0"/>
    <xf numFmtId="0" fontId="88" fillId="0" borderId="0"/>
    <xf numFmtId="176" fontId="88" fillId="0" borderId="0" applyBorder="0" applyProtection="0"/>
    <xf numFmtId="0" fontId="88" fillId="0" borderId="0"/>
    <xf numFmtId="0" fontId="166" fillId="0" borderId="0"/>
    <xf numFmtId="165" fontId="88" fillId="0" borderId="0"/>
    <xf numFmtId="0" fontId="57" fillId="7" borderId="116" applyNumberFormat="0" applyAlignment="0" applyProtection="0"/>
    <xf numFmtId="0" fontId="2" fillId="0" borderId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9" fontId="166" fillId="0" borderId="0" applyBorder="0" applyProtection="0"/>
    <xf numFmtId="0" fontId="196" fillId="87" borderId="34" applyProtection="0"/>
    <xf numFmtId="0" fontId="58" fillId="3" borderId="0" applyNumberFormat="0" applyBorder="0" applyAlignment="0" applyProtection="0"/>
    <xf numFmtId="9" fontId="2" fillId="0" borderId="0" applyFont="0" applyFill="0" applyBorder="0" applyAlignment="0" applyProtection="0"/>
    <xf numFmtId="0" fontId="166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166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4" fontId="51" fillId="0" borderId="0"/>
    <xf numFmtId="0" fontId="187" fillId="87" borderId="26" applyProtection="0"/>
    <xf numFmtId="4" fontId="166" fillId="0" borderId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4" fontId="51" fillId="0" borderId="0"/>
    <xf numFmtId="209" fontId="50" fillId="0" borderId="0" applyBorder="0" applyAlignment="0" applyProtection="0"/>
    <xf numFmtId="209" fontId="50" fillId="0" borderId="0" applyBorder="0" applyAlignment="0" applyProtection="0"/>
    <xf numFmtId="0" fontId="57" fillId="55" borderId="116" applyNumberFormat="0" applyAlignment="0" applyProtection="0"/>
    <xf numFmtId="0" fontId="190" fillId="87" borderId="26" applyProtection="0"/>
    <xf numFmtId="170" fontId="88" fillId="0" borderId="0" applyBorder="0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4" fontId="166" fillId="0" borderId="0"/>
    <xf numFmtId="0" fontId="187" fillId="87" borderId="26" applyProtection="0"/>
    <xf numFmtId="0" fontId="51" fillId="0" borderId="0"/>
    <xf numFmtId="0" fontId="166" fillId="0" borderId="0"/>
    <xf numFmtId="0" fontId="50" fillId="0" borderId="0"/>
    <xf numFmtId="0" fontId="226" fillId="0" borderId="0"/>
    <xf numFmtId="0" fontId="51" fillId="0" borderId="0"/>
    <xf numFmtId="0" fontId="196" fillId="87" borderId="34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9" fontId="166" fillId="0" borderId="0" applyBorder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208" fontId="166" fillId="0" borderId="0"/>
    <xf numFmtId="208" fontId="90" fillId="0" borderId="74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9" fontId="227" fillId="0" borderId="0" applyFill="0" applyBorder="0" applyAlignment="0" applyProtection="0"/>
    <xf numFmtId="43" fontId="2" fillId="0" borderId="0" applyFont="0" applyFill="0" applyBorder="0" applyAlignment="0" applyProtection="0"/>
    <xf numFmtId="165" fontId="88" fillId="0" borderId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93" fillId="0" borderId="75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1" fillId="0" borderId="0"/>
    <xf numFmtId="210" fontId="50" fillId="0" borderId="0" applyFill="0" applyBorder="0" applyAlignment="0" applyProtection="0"/>
    <xf numFmtId="209" fontId="50" fillId="0" borderId="0"/>
    <xf numFmtId="0" fontId="2" fillId="0" borderId="0"/>
    <xf numFmtId="0" fontId="166" fillId="0" borderId="0"/>
    <xf numFmtId="0" fontId="2" fillId="0" borderId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/>
    <xf numFmtId="209" fontId="50" fillId="0" borderId="0"/>
    <xf numFmtId="176" fontId="166" fillId="0" borderId="0" applyBorder="0" applyProtection="0"/>
    <xf numFmtId="0" fontId="166" fillId="0" borderId="0"/>
    <xf numFmtId="170" fontId="88" fillId="0" borderId="0" applyBorder="0" applyProtection="0"/>
    <xf numFmtId="0" fontId="190" fillId="87" borderId="26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0" fillId="0" borderId="0"/>
    <xf numFmtId="0" fontId="93" fillId="0" borderId="75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176" fontId="166" fillId="0" borderId="0" applyBorder="0" applyProtection="0"/>
    <xf numFmtId="0" fontId="51" fillId="53" borderId="0" applyNumberFormat="0" applyBorder="0" applyAlignment="0" applyProtection="0"/>
    <xf numFmtId="204" fontId="50" fillId="0" borderId="0" applyFill="0" applyBorder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95" fillId="0" borderId="14"/>
    <xf numFmtId="0" fontId="225" fillId="0" borderId="0" applyNumberFormat="0" applyFill="0" applyBorder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210" fontId="227" fillId="0" borderId="0" applyFill="0" applyBorder="0" applyAlignment="0" applyProtection="0"/>
    <xf numFmtId="209" fontId="50" fillId="0" borderId="0" applyFill="0" applyBorder="0" applyAlignment="0" applyProtection="0"/>
    <xf numFmtId="210" fontId="227" fillId="0" borderId="0" applyFill="0" applyBorder="0" applyAlignment="0" applyProtection="0"/>
    <xf numFmtId="210" fontId="50" fillId="0" borderId="0" applyFill="0" applyBorder="0" applyAlignment="0" applyProtection="0"/>
    <xf numFmtId="209" fontId="50" fillId="0" borderId="0" applyFill="0" applyBorder="0" applyAlignment="0" applyProtection="0"/>
    <xf numFmtId="210" fontId="50" fillId="0" borderId="0" applyFill="0" applyBorder="0" applyAlignment="0" applyProtection="0"/>
    <xf numFmtId="0" fontId="166" fillId="0" borderId="0"/>
    <xf numFmtId="9" fontId="227" fillId="0" borderId="0" applyFill="0" applyBorder="0" applyAlignment="0" applyProtection="0"/>
    <xf numFmtId="0" fontId="95" fillId="0" borderId="14"/>
    <xf numFmtId="0" fontId="225" fillId="0" borderId="0" applyNumberFormat="0" applyFill="0" applyBorder="0" applyAlignment="0" applyProtection="0"/>
    <xf numFmtId="0" fontId="166" fillId="0" borderId="0"/>
    <xf numFmtId="210" fontId="227" fillId="0" borderId="0" applyFill="0" applyBorder="0" applyAlignment="0" applyProtection="0"/>
    <xf numFmtId="0" fontId="2" fillId="0" borderId="0"/>
    <xf numFmtId="0" fontId="149" fillId="0" borderId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6" borderId="0" applyBorder="0" applyProtection="0"/>
    <xf numFmtId="191" fontId="109" fillId="36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8" borderId="0" applyBorder="0" applyProtection="0"/>
    <xf numFmtId="191" fontId="110" fillId="48" borderId="0" applyBorder="0" applyProtection="0"/>
    <xf numFmtId="211" fontId="150" fillId="0" borderId="25" applyProtection="0"/>
    <xf numFmtId="211" fontId="150" fillId="0" borderId="25" applyProtection="0"/>
    <xf numFmtId="191" fontId="112" fillId="31" borderId="0" applyBorder="0" applyProtection="0"/>
    <xf numFmtId="191" fontId="112" fillId="31" borderId="0" applyBorder="0" applyProtection="0"/>
    <xf numFmtId="211" fontId="151" fillId="0" borderId="0" applyBorder="0" applyProtection="0">
      <alignment vertical="top"/>
    </xf>
    <xf numFmtId="211" fontId="151" fillId="0" borderId="0" applyBorder="0" applyProtection="0">
      <alignment vertical="top"/>
    </xf>
    <xf numFmtId="211" fontId="152" fillId="0" borderId="0" applyBorder="0" applyProtection="0">
      <alignment horizontal="right"/>
    </xf>
    <xf numFmtId="211" fontId="152" fillId="0" borderId="0" applyBorder="0" applyProtection="0">
      <alignment horizontal="right"/>
    </xf>
    <xf numFmtId="211" fontId="152" fillId="0" borderId="0" applyBorder="0" applyProtection="0">
      <alignment horizontal="left"/>
    </xf>
    <xf numFmtId="211" fontId="152" fillId="0" borderId="0" applyBorder="0" applyProtection="0">
      <alignment horizontal="left"/>
    </xf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53" fillId="0" borderId="0" applyBorder="0" applyProtection="0"/>
    <xf numFmtId="191" fontId="154" fillId="0" borderId="0" applyBorder="0" applyProtection="0"/>
    <xf numFmtId="192" fontId="116" fillId="0" borderId="0" applyBorder="0">
      <protection locked="0"/>
    </xf>
    <xf numFmtId="192" fontId="117" fillId="0" borderId="0" applyBorder="0">
      <protection locked="0"/>
    </xf>
    <xf numFmtId="191" fontId="120" fillId="36" borderId="26" applyProtection="0"/>
    <xf numFmtId="191" fontId="120" fillId="36" borderId="26" applyProtection="0"/>
    <xf numFmtId="191" fontId="155" fillId="0" borderId="0" applyBorder="0" applyProtection="0">
      <alignment vertical="center"/>
    </xf>
    <xf numFmtId="191" fontId="122" fillId="49" borderId="27" applyProtection="0"/>
    <xf numFmtId="191" fontId="122" fillId="49" borderId="27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3" fontId="109" fillId="0" borderId="0" applyBorder="0" applyProtection="0"/>
    <xf numFmtId="182" fontId="109" fillId="0" borderId="0" applyBorder="0" applyProtection="0"/>
    <xf numFmtId="182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68" fontId="109" fillId="0" borderId="0" applyBorder="0" applyProtection="0"/>
    <xf numFmtId="183" fontId="109" fillId="0" borderId="0" applyBorder="0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6" borderId="26" applyProtection="0"/>
    <xf numFmtId="191" fontId="125" fillId="36" borderId="26" applyProtection="0"/>
    <xf numFmtId="213" fontId="156" fillId="0" borderId="0" applyBorder="0" applyProtection="0"/>
    <xf numFmtId="191" fontId="156" fillId="0" borderId="0" applyBorder="0" applyProtection="0"/>
    <xf numFmtId="197" fontId="15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57" fillId="0" borderId="29" applyProtection="0">
      <alignment horizontal="center"/>
    </xf>
    <xf numFmtId="191" fontId="157" fillId="0" borderId="29" applyProtection="0">
      <alignment horizontal="center"/>
    </xf>
    <xf numFmtId="192" fontId="109" fillId="0" borderId="0" applyBorder="0" applyProtection="0"/>
    <xf numFmtId="192" fontId="109" fillId="0" borderId="0" applyBorder="0" applyProtection="0"/>
    <xf numFmtId="191" fontId="158" fillId="0" borderId="0" applyBorder="0" applyProtection="0">
      <alignment horizontal="left"/>
    </xf>
    <xf numFmtId="191" fontId="115" fillId="32" borderId="0" applyBorder="0" applyProtection="0"/>
    <xf numFmtId="191" fontId="115" fillId="32" borderId="0" applyBorder="0" applyProtection="0"/>
    <xf numFmtId="0" fontId="159" fillId="0" borderId="0" applyNumberFormat="0" applyBorder="0" applyProtection="0">
      <alignment horizontal="center"/>
    </xf>
    <xf numFmtId="191" fontId="159" fillId="0" borderId="0" applyBorder="0" applyProtection="0">
      <alignment horizontal="center"/>
    </xf>
    <xf numFmtId="191" fontId="130" fillId="0" borderId="30" applyProtection="0"/>
    <xf numFmtId="191" fontId="130" fillId="0" borderId="30" applyProtection="0"/>
    <xf numFmtId="191" fontId="131" fillId="0" borderId="31" applyProtection="0"/>
    <xf numFmtId="191" fontId="131" fillId="0" borderId="31" applyProtection="0"/>
    <xf numFmtId="191" fontId="132" fillId="0" borderId="32" applyProtection="0"/>
    <xf numFmtId="191" fontId="132" fillId="0" borderId="32" applyProtection="0"/>
    <xf numFmtId="191" fontId="132" fillId="0" borderId="0" applyBorder="0" applyProtection="0"/>
    <xf numFmtId="191" fontId="132" fillId="0" borderId="0" applyBorder="0" applyProtection="0"/>
    <xf numFmtId="191" fontId="159" fillId="0" borderId="0" applyBorder="0" applyProtection="0">
      <alignment horizontal="center" textRotation="90"/>
    </xf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50" fillId="0" borderId="0" applyBorder="0" applyProtection="0"/>
    <xf numFmtId="191" fontId="125" fillId="35" borderId="26" applyProtection="0"/>
    <xf numFmtId="191" fontId="125" fillId="35" borderId="26" applyProtection="0"/>
    <xf numFmtId="171" fontId="109" fillId="0" borderId="0" applyBorder="0" applyProtection="0"/>
    <xf numFmtId="191" fontId="123" fillId="0" borderId="28" applyProtection="0"/>
    <xf numFmtId="191" fontId="123" fillId="0" borderId="28" applyProtection="0"/>
    <xf numFmtId="214" fontId="156" fillId="0" borderId="0" applyBorder="0" applyProtection="0"/>
    <xf numFmtId="185" fontId="156" fillId="0" borderId="0" applyBorder="0" applyProtection="0"/>
    <xf numFmtId="182" fontId="109" fillId="0" borderId="0" applyBorder="0" applyProtection="0"/>
    <xf numFmtId="182" fontId="109" fillId="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4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9" fontId="2" fillId="0" borderId="0" applyFont="0" applyFill="0" applyBorder="0" applyAlignment="0" applyProtection="0"/>
    <xf numFmtId="191" fontId="109" fillId="0" borderId="0" applyBorder="0" applyProtection="0"/>
    <xf numFmtId="191" fontId="109" fillId="0" borderId="0" applyBorder="0" applyProtection="0"/>
    <xf numFmtId="9" fontId="2" fillId="0" borderId="0" applyFont="0" applyFill="0" applyBorder="0" applyAlignment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34" fillId="36" borderId="34" applyProtection="0"/>
    <xf numFmtId="191" fontId="134" fillId="36" borderId="34" applyProtection="0"/>
    <xf numFmtId="173" fontId="116" fillId="0" borderId="0" applyBorder="0">
      <protection locked="0"/>
    </xf>
    <xf numFmtId="186" fontId="116" fillId="0" borderId="0" applyBorder="0">
      <protection locked="0"/>
    </xf>
    <xf numFmtId="198" fontId="156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09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1" fontId="160" fillId="0" borderId="0" applyBorder="0" applyProtection="0"/>
    <xf numFmtId="187" fontId="160" fillId="0" borderId="0" applyBorder="0" applyProtection="0"/>
    <xf numFmtId="191" fontId="152" fillId="0" borderId="0" applyBorder="0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88" fontId="109" fillId="0" borderId="0" applyBorder="0" applyProtection="0"/>
    <xf numFmtId="188" fontId="109" fillId="0" borderId="0" applyBorder="0" applyProtection="0"/>
    <xf numFmtId="188" fontId="161" fillId="0" borderId="35" applyProtection="0"/>
    <xf numFmtId="188" fontId="228" fillId="0" borderId="35" applyProtection="0"/>
    <xf numFmtId="175" fontId="156" fillId="0" borderId="0" applyBorder="0">
      <protection locked="0"/>
    </xf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09" fillId="0" borderId="0" applyBorder="0" applyProtection="0"/>
    <xf numFmtId="181" fontId="109" fillId="0" borderId="0" applyBorder="0" applyProtection="0"/>
    <xf numFmtId="215" fontId="156" fillId="0" borderId="0" applyBorder="0" applyProtection="0"/>
    <xf numFmtId="189" fontId="156" fillId="0" borderId="0" applyBorder="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41" fillId="0" borderId="0" applyBorder="0" applyProtection="0"/>
    <xf numFmtId="191" fontId="22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212" fontId="156" fillId="0" borderId="0" applyBorder="0" applyProtection="0"/>
    <xf numFmtId="19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77" fontId="109" fillId="0" borderId="0" applyBorder="0" applyProtection="0"/>
    <xf numFmtId="178" fontId="10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2" fontId="142" fillId="0" borderId="0" applyBorder="0">
      <protection locked="0"/>
    </xf>
    <xf numFmtId="0" fontId="2" fillId="0" borderId="0"/>
    <xf numFmtId="192" fontId="142" fillId="0" borderId="0" applyBorder="0">
      <protection locked="0"/>
    </xf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86" fontId="116" fillId="0" borderId="0" applyBorder="0">
      <protection locked="0"/>
    </xf>
    <xf numFmtId="190" fontId="116" fillId="0" borderId="0" applyBorder="0">
      <protection locked="0"/>
    </xf>
    <xf numFmtId="191" fontId="156" fillId="0" borderId="0" applyBorder="0" applyProtection="0"/>
    <xf numFmtId="215" fontId="109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9" fontId="109" fillId="0" borderId="0" applyBorder="0" applyProtection="0"/>
    <xf numFmtId="215" fontId="156" fillId="0" borderId="0" applyBorder="0" applyProtection="0"/>
    <xf numFmtId="189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5" fontId="156" fillId="0" borderId="0" applyBorder="0" applyProtection="0"/>
    <xf numFmtId="189" fontId="156" fillId="0" borderId="0" applyBorder="0" applyProtection="0"/>
    <xf numFmtId="0" fontId="149" fillId="0" borderId="0"/>
    <xf numFmtId="193" fontId="109" fillId="0" borderId="0" applyBorder="0" applyProtection="0"/>
    <xf numFmtId="191" fontId="138" fillId="0" borderId="0" applyBorder="0" applyProtection="0"/>
    <xf numFmtId="191" fontId="138" fillId="0" borderId="0" applyBorder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194" fontId="109" fillId="0" borderId="0" applyBorder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159" fillId="0" borderId="0" applyNumberFormat="0" applyBorder="0" applyProtection="0">
      <alignment horizontal="center"/>
    </xf>
    <xf numFmtId="191" fontId="159" fillId="0" borderId="0" applyBorder="0" applyProtection="0">
      <alignment horizontal="center"/>
    </xf>
    <xf numFmtId="0" fontId="95" fillId="0" borderId="14"/>
    <xf numFmtId="0" fontId="2" fillId="0" borderId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215" fontId="109" fillId="0" borderId="0" applyBorder="0" applyProtection="0"/>
    <xf numFmtId="0" fontId="231" fillId="0" borderId="0"/>
    <xf numFmtId="43" fontId="2" fillId="0" borderId="0" applyFont="0" applyFill="0" applyBorder="0" applyAlignment="0" applyProtection="0"/>
    <xf numFmtId="0" fontId="23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6" fontId="88" fillId="0" borderId="0" applyBorder="0" applyProtection="0"/>
    <xf numFmtId="0" fontId="232" fillId="0" borderId="0"/>
    <xf numFmtId="0" fontId="2" fillId="0" borderId="0"/>
    <xf numFmtId="9" fontId="2" fillId="0" borderId="0" applyFont="0" applyFill="0" applyBorder="0" applyAlignment="0" applyProtection="0"/>
    <xf numFmtId="4" fontId="51" fillId="0" borderId="0"/>
    <xf numFmtId="0" fontId="2" fillId="0" borderId="0"/>
    <xf numFmtId="0" fontId="2" fillId="0" borderId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4" fontId="51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03" fontId="50" fillId="0" borderId="0"/>
    <xf numFmtId="0" fontId="233" fillId="0" borderId="0" applyNumberFormat="0" applyFill="0" applyBorder="0" applyAlignment="0" applyProtection="0"/>
    <xf numFmtId="0" fontId="243" fillId="93" borderId="0" applyNumberFormat="0" applyBorder="0" applyAlignment="0" applyProtection="0"/>
    <xf numFmtId="0" fontId="243" fillId="94" borderId="0" applyNumberFormat="0" applyBorder="0" applyAlignment="0" applyProtection="0"/>
    <xf numFmtId="0" fontId="233" fillId="8" borderId="0" applyNumberFormat="0" applyBorder="0" applyAlignment="0" applyProtection="0"/>
    <xf numFmtId="0" fontId="95" fillId="0" borderId="14"/>
    <xf numFmtId="0" fontId="149" fillId="0" borderId="0"/>
    <xf numFmtId="207" fontId="50" fillId="0" borderId="0" applyFill="0" applyBorder="0" applyAlignment="0" applyProtection="0"/>
    <xf numFmtId="0" fontId="2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7" fillId="60" borderId="11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9" fillId="90" borderId="0" applyNumberFormat="0" applyBorder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9" fontId="2" fillId="0" borderId="0" applyFont="0" applyFill="0" applyBorder="0" applyAlignment="0" applyProtection="0"/>
    <xf numFmtId="0" fontId="149" fillId="0" borderId="0"/>
    <xf numFmtId="9" fontId="51" fillId="0" borderId="0" applyFont="0" applyFill="0" applyBorder="0" applyAlignment="0" applyProtection="0"/>
    <xf numFmtId="0" fontId="58" fillId="89" borderId="0" applyNumberFormat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" fillId="0" borderId="0"/>
    <xf numFmtId="0" fontId="242" fillId="92" borderId="0" applyNumberFormat="0" applyBorder="0" applyAlignment="0" applyProtection="0"/>
    <xf numFmtId="0" fontId="241" fillId="0" borderId="0" applyNumberFormat="0" applyFill="0" applyBorder="0" applyAlignment="0" applyProtection="0"/>
    <xf numFmtId="0" fontId="241" fillId="7" borderId="0" applyNumberFormat="0" applyBorder="0" applyAlignment="0" applyProtection="0"/>
    <xf numFmtId="0" fontId="240" fillId="23" borderId="0" applyNumberFormat="0" applyBorder="0" applyAlignment="0" applyProtection="0"/>
    <xf numFmtId="0" fontId="239" fillId="91" borderId="0" applyNumberFormat="0" applyBorder="0" applyAlignment="0" applyProtection="0"/>
    <xf numFmtId="0" fontId="50" fillId="0" borderId="0" applyNumberFormat="0" applyFont="0" applyFill="0" applyBorder="0" applyAlignment="0" applyProtection="0"/>
    <xf numFmtId="43" fontId="51" fillId="0" borderId="0" applyFon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6" fillId="23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0" fontId="57" fillId="7" borderId="116" applyNumberFormat="0" applyAlignment="0" applyProtection="0"/>
    <xf numFmtId="0" fontId="50" fillId="0" borderId="0" applyNumberFormat="0" applyFont="0" applyFill="0" applyBorder="0" applyAlignment="0" applyProtection="0"/>
    <xf numFmtId="0" fontId="235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0" fontId="50" fillId="0" borderId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4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9" fillId="0" borderId="0"/>
    <xf numFmtId="0" fontId="252" fillId="0" borderId="0" applyNumberFormat="0" applyBorder="0" applyProtection="0"/>
    <xf numFmtId="0" fontId="253" fillId="82" borderId="0" applyNumberFormat="0" applyBorder="0" applyProtection="0"/>
    <xf numFmtId="0" fontId="253" fillId="83" borderId="0" applyNumberFormat="0" applyBorder="0" applyProtection="0"/>
    <xf numFmtId="0" fontId="109" fillId="84" borderId="0" applyNumberFormat="0" applyFont="0" applyBorder="0" applyProtection="0"/>
    <xf numFmtId="0" fontId="254" fillId="85" borderId="0" applyNumberFormat="0" applyBorder="0" applyProtection="0"/>
    <xf numFmtId="0" fontId="255" fillId="86" borderId="0" applyNumberFormat="0" applyBorder="0" applyProtection="0"/>
    <xf numFmtId="0" fontId="256" fillId="0" borderId="0" applyNumberFormat="0" applyBorder="0" applyProtection="0"/>
    <xf numFmtId="0" fontId="257" fillId="32" borderId="0" applyNumberFormat="0" applyBorder="0" applyProtection="0"/>
    <xf numFmtId="0" fontId="258" fillId="0" borderId="0" applyNumberFormat="0" applyBorder="0" applyProtection="0"/>
    <xf numFmtId="0" fontId="259" fillId="0" borderId="0" applyNumberFormat="0" applyBorder="0" applyProtection="0"/>
    <xf numFmtId="0" fontId="260" fillId="0" borderId="0" applyNumberFormat="0" applyBorder="0" applyProtection="0"/>
    <xf numFmtId="0" fontId="261" fillId="0" borderId="0" applyNumberFormat="0" applyBorder="0" applyProtection="0"/>
    <xf numFmtId="0" fontId="262" fillId="51" borderId="0" applyNumberFormat="0" applyBorder="0" applyProtection="0"/>
    <xf numFmtId="0" fontId="263" fillId="51" borderId="26" applyNumberFormat="0" applyProtection="0"/>
    <xf numFmtId="0" fontId="264" fillId="0" borderId="0" applyNumberFormat="0" applyBorder="0" applyProtection="0"/>
    <xf numFmtId="0" fontId="109" fillId="0" borderId="0" applyNumberFormat="0" applyFont="0" applyBorder="0" applyProtection="0"/>
    <xf numFmtId="0" fontId="109" fillId="0" borderId="0" applyNumberFormat="0" applyFont="0" applyBorder="0" applyProtection="0"/>
    <xf numFmtId="0" fontId="254" fillId="0" borderId="0" applyNumberFormat="0" applyBorder="0" applyProtection="0"/>
    <xf numFmtId="0" fontId="109" fillId="0" borderId="0"/>
    <xf numFmtId="0" fontId="254" fillId="85" borderId="0" applyNumberFormat="0" applyBorder="0" applyProtection="0"/>
    <xf numFmtId="0" fontId="258" fillId="0" borderId="0" applyNumberFormat="0" applyBorder="0" applyProtection="0"/>
    <xf numFmtId="0" fontId="257" fillId="32" borderId="0" applyNumberFormat="0" applyBorder="0" applyProtection="0"/>
    <xf numFmtId="0" fontId="254" fillId="85" borderId="0" applyNumberFormat="0" applyBorder="0" applyProtection="0"/>
    <xf numFmtId="0" fontId="254" fillId="85" borderId="0" applyNumberFormat="0" applyBorder="0" applyProtection="0"/>
    <xf numFmtId="0" fontId="257" fillId="32" borderId="0" applyNumberFormat="0" applyBorder="0" applyProtection="0"/>
    <xf numFmtId="0" fontId="258" fillId="0" borderId="0" applyNumberFormat="0" applyBorder="0" applyProtection="0"/>
    <xf numFmtId="0" fontId="259" fillId="0" borderId="0" applyNumberFormat="0" applyBorder="0" applyProtection="0"/>
    <xf numFmtId="0" fontId="260" fillId="0" borderId="0" applyNumberFormat="0" applyBorder="0" applyProtection="0"/>
    <xf numFmtId="0" fontId="257" fillId="32" borderId="0" applyNumberFormat="0" applyBorder="0" applyProtection="0"/>
    <xf numFmtId="0" fontId="262" fillId="51" borderId="0" applyNumberFormat="0" applyBorder="0" applyProtection="0"/>
    <xf numFmtId="0" fontId="263" fillId="51" borderId="26" applyNumberFormat="0" applyProtection="0"/>
    <xf numFmtId="0" fontId="258" fillId="0" borderId="0" applyNumberFormat="0" applyBorder="0" applyProtection="0"/>
    <xf numFmtId="0" fontId="109" fillId="0" borderId="0"/>
    <xf numFmtId="0" fontId="260" fillId="0" borderId="0" applyNumberFormat="0" applyBorder="0" applyProtection="0"/>
    <xf numFmtId="0" fontId="262" fillId="51" borderId="0" applyNumberFormat="0" applyBorder="0" applyProtection="0"/>
    <xf numFmtId="0" fontId="263" fillId="51" borderId="26" applyNumberFormat="0" applyProtection="0"/>
    <xf numFmtId="0" fontId="109" fillId="0" borderId="0"/>
    <xf numFmtId="0" fontId="262" fillId="51" borderId="0" applyNumberFormat="0" applyBorder="0" applyProtection="0"/>
    <xf numFmtId="0" fontId="263" fillId="51" borderId="26" applyNumberFormat="0" applyProtection="0"/>
    <xf numFmtId="0" fontId="109" fillId="0" borderId="0"/>
    <xf numFmtId="0" fontId="267" fillId="0" borderId="0" applyNumberForma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6" borderId="0" applyFont="0" applyBorder="0" applyProtection="0"/>
    <xf numFmtId="191" fontId="109" fillId="36" borderId="0" applyFont="0" applyBorder="0" applyProtection="0"/>
    <xf numFmtId="191" fontId="109" fillId="30" borderId="0" applyFont="0" applyBorder="0" applyProtection="0"/>
    <xf numFmtId="191" fontId="109" fillId="30" borderId="0" applyFont="0" applyBorder="0" applyProtection="0"/>
    <xf numFmtId="191" fontId="109" fillId="31" borderId="0" applyFont="0" applyBorder="0" applyProtection="0"/>
    <xf numFmtId="191" fontId="109" fillId="31" borderId="0" applyFont="0" applyBorder="0" applyProtection="0"/>
    <xf numFmtId="191" fontId="109" fillId="32" borderId="0" applyFont="0" applyBorder="0" applyProtection="0"/>
    <xf numFmtId="191" fontId="109" fillId="32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4" borderId="0" applyFont="0" applyBorder="0" applyProtection="0"/>
    <xf numFmtId="191" fontId="109" fillId="34" borderId="0" applyFont="0" applyBorder="0" applyProtection="0"/>
    <xf numFmtId="191" fontId="109" fillId="35" borderId="0" applyFont="0" applyBorder="0" applyProtection="0"/>
    <xf numFmtId="191" fontId="109" fillId="35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38" borderId="0" applyFont="0" applyBorder="0" applyProtection="0"/>
    <xf numFmtId="191" fontId="109" fillId="38" borderId="0" applyFont="0" applyBorder="0" applyProtection="0"/>
    <xf numFmtId="191" fontId="109" fillId="39" borderId="0" applyFont="0" applyBorder="0" applyProtection="0"/>
    <xf numFmtId="191" fontId="109" fillId="39" borderId="0" applyFont="0" applyBorder="0" applyProtection="0"/>
    <xf numFmtId="191" fontId="109" fillId="33" borderId="0" applyFont="0" applyBorder="0" applyProtection="0"/>
    <xf numFmtId="191" fontId="109" fillId="33" borderId="0" applyFont="0" applyBorder="0" applyProtection="0"/>
    <xf numFmtId="191" fontId="109" fillId="37" borderId="0" applyFont="0" applyBorder="0" applyProtection="0"/>
    <xf numFmtId="191" fontId="109" fillId="37" borderId="0" applyFont="0" applyBorder="0" applyProtection="0"/>
    <xf numFmtId="191" fontId="109" fillId="40" borderId="0" applyFont="0" applyBorder="0" applyProtection="0"/>
    <xf numFmtId="191" fontId="109" fillId="40" borderId="0" applyFont="0" applyBorder="0" applyProtection="0"/>
    <xf numFmtId="194" fontId="109" fillId="0" borderId="0" applyFont="0" applyBorder="0" applyProtection="0"/>
    <xf numFmtId="0" fontId="266" fillId="0" borderId="0" applyNumberFormat="0" applyBorder="0" applyProtection="0">
      <alignment horizontal="center"/>
    </xf>
    <xf numFmtId="0" fontId="252" fillId="84" borderId="0" applyNumberFormat="0" applyBorder="0" applyProtection="0"/>
    <xf numFmtId="211" fontId="150" fillId="0" borderId="43" applyProtection="0"/>
    <xf numFmtId="0" fontId="254" fillId="85" borderId="0" applyNumberFormat="0" applyBorder="0" applyProtection="0"/>
    <xf numFmtId="0" fontId="254" fillId="85" borderId="0" applyNumberFormat="0" applyBorder="0" applyProtection="0"/>
    <xf numFmtId="0" fontId="263" fillId="51" borderId="26" applyNumberFormat="0" applyProtection="0"/>
    <xf numFmtId="0" fontId="254" fillId="85" borderId="0" applyNumberForma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4" fontId="109" fillId="0" borderId="0" applyFont="0" applyBorder="0" applyProtection="0"/>
    <xf numFmtId="193" fontId="109" fillId="0" borderId="0" applyFont="0" applyBorder="0" applyProtection="0"/>
    <xf numFmtId="193" fontId="109" fillId="0" borderId="0" applyFont="0" applyBorder="0" applyProtection="0"/>
    <xf numFmtId="182" fontId="109" fillId="0" borderId="0" applyFont="0" applyBorder="0" applyProtection="0"/>
    <xf numFmtId="182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68" fontId="109" fillId="0" borderId="0" applyFont="0" applyBorder="0" applyProtection="0"/>
    <xf numFmtId="168" fontId="109" fillId="0" borderId="0" applyFont="0" applyBorder="0" applyProtection="0"/>
    <xf numFmtId="183" fontId="109" fillId="0" borderId="0" applyFont="0" applyBorder="0" applyProtection="0"/>
    <xf numFmtId="183" fontId="109" fillId="0" borderId="0" applyFont="0" applyBorder="0" applyProtection="0"/>
    <xf numFmtId="197" fontId="156" fillId="0" borderId="0" applyBorder="0" applyProtection="0"/>
    <xf numFmtId="192" fontId="109" fillId="0" borderId="0" applyFont="0" applyBorder="0" applyProtection="0"/>
    <xf numFmtId="192" fontId="109" fillId="0" borderId="0" applyFont="0" applyBorder="0" applyProtection="0"/>
    <xf numFmtId="192" fontId="109" fillId="0" borderId="0" applyFont="0" applyBorder="0" applyProtection="0"/>
    <xf numFmtId="192" fontId="109" fillId="0" borderId="0" applyFont="0" applyBorder="0" applyProtection="0"/>
    <xf numFmtId="0" fontId="257" fillId="32" borderId="0" applyNumberFormat="0" applyBorder="0" applyProtection="0"/>
    <xf numFmtId="0" fontId="115" fillId="32" borderId="0" applyNumberFormat="0" applyBorder="0" applyProtection="0"/>
    <xf numFmtId="0" fontId="266" fillId="0" borderId="0" applyNumberFormat="0" applyBorder="0" applyProtection="0">
      <alignment horizontal="center"/>
    </xf>
    <xf numFmtId="0" fontId="258" fillId="0" borderId="0" applyNumberFormat="0" applyBorder="0" applyProtection="0"/>
    <xf numFmtId="191" fontId="159" fillId="0" borderId="0" applyBorder="0" applyProtection="0">
      <alignment horizontal="center"/>
    </xf>
    <xf numFmtId="0" fontId="130" fillId="0" borderId="46" applyNumberFormat="0" applyProtection="0"/>
    <xf numFmtId="191" fontId="130" fillId="0" borderId="72" applyProtection="0"/>
    <xf numFmtId="0" fontId="131" fillId="0" borderId="47" applyNumberFormat="0" applyProtection="0"/>
    <xf numFmtId="191" fontId="131" fillId="0" borderId="73" applyProtection="0"/>
    <xf numFmtId="191" fontId="132" fillId="0" borderId="48" applyProtection="0"/>
    <xf numFmtId="0" fontId="266" fillId="0" borderId="0" applyNumberFormat="0" applyBorder="0" applyProtection="0">
      <alignment horizontal="center" textRotation="90"/>
    </xf>
    <xf numFmtId="191" fontId="230" fillId="0" borderId="0" applyBorder="0" applyProtection="0"/>
    <xf numFmtId="171" fontId="109" fillId="0" borderId="0" applyFont="0" applyBorder="0" applyProtection="0"/>
    <xf numFmtId="171" fontId="109" fillId="0" borderId="0" applyFont="0" applyBorder="0" applyProtection="0"/>
    <xf numFmtId="182" fontId="109" fillId="0" borderId="0" applyFont="0" applyBorder="0" applyProtection="0"/>
    <xf numFmtId="182" fontId="109" fillId="0" borderId="0" applyFont="0" applyBorder="0" applyProtection="0"/>
    <xf numFmtId="0" fontId="133" fillId="50" borderId="0" applyNumberForma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191" fontId="109" fillId="0" borderId="0" applyFont="0" applyBorder="0" applyProtection="0"/>
    <xf numFmtId="0" fontId="263" fillId="51" borderId="26" applyNumberFormat="0" applyProtection="0"/>
    <xf numFmtId="0" fontId="156" fillId="51" borderId="33" applyNumberFormat="0" applyProtection="0"/>
    <xf numFmtId="191" fontId="230" fillId="0" borderId="0" applyBorder="0" applyProtection="0"/>
    <xf numFmtId="191" fontId="230" fillId="0" borderId="0" applyBorder="0" applyProtection="0"/>
    <xf numFmtId="198" fontId="109" fillId="0" borderId="0" applyFont="0" applyBorder="0" applyProtection="0"/>
    <xf numFmtId="198" fontId="109" fillId="0" borderId="0" applyFont="0" applyBorder="0" applyProtection="0"/>
    <xf numFmtId="198" fontId="109" fillId="0" borderId="0" applyFont="0" applyBorder="0" applyProtection="0"/>
    <xf numFmtId="198" fontId="109" fillId="0" borderId="0" applyFont="0" applyBorder="0" applyProtection="0"/>
    <xf numFmtId="198" fontId="109" fillId="0" borderId="0" applyFont="0" applyBorder="0" applyProtection="0"/>
    <xf numFmtId="198" fontId="109" fillId="0" borderId="0" applyFont="0" applyBorder="0" applyProtection="0"/>
    <xf numFmtId="0" fontId="267" fillId="0" borderId="0" applyNumberFormat="0" applyBorder="0" applyProtection="0"/>
    <xf numFmtId="0" fontId="264" fillId="0" borderId="0" applyNumberFormat="0" applyBorder="0" applyProtection="0"/>
    <xf numFmtId="187" fontId="267" fillId="0" borderId="0" applyBorder="0" applyProtection="0"/>
    <xf numFmtId="188" fontId="109" fillId="0" borderId="0" applyFont="0" applyBorder="0" applyProtection="0"/>
    <xf numFmtId="188" fontId="109" fillId="0" borderId="0" applyFont="0" applyBorder="0" applyProtection="0"/>
    <xf numFmtId="188" fontId="228" fillId="0" borderId="130" applyProtection="0"/>
    <xf numFmtId="188" fontId="161" fillId="0" borderId="35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7" fontId="109" fillId="0" borderId="0" applyFont="0" applyBorder="0" applyProtection="0"/>
    <xf numFmtId="195" fontId="109" fillId="0" borderId="0" applyFont="0" applyBorder="0" applyProtection="0"/>
    <xf numFmtId="218" fontId="156" fillId="0" borderId="0" applyBorder="0" applyProtection="0"/>
    <xf numFmtId="200" fontId="156" fillId="0" borderId="0" applyBorder="0" applyProtection="0"/>
    <xf numFmtId="191" fontId="130" fillId="0" borderId="72" applyProtection="0"/>
    <xf numFmtId="191" fontId="130" fillId="0" borderId="72" applyProtection="0"/>
    <xf numFmtId="191" fontId="130" fillId="0" borderId="72" applyProtection="0"/>
    <xf numFmtId="191" fontId="130" fillId="0" borderId="72" applyProtection="0"/>
    <xf numFmtId="191" fontId="130" fillId="0" borderId="72" applyProtection="0"/>
    <xf numFmtId="0" fontId="266" fillId="0" borderId="0" applyNumberFormat="0" applyBorder="0" applyProtection="0">
      <alignment horizontal="center"/>
    </xf>
    <xf numFmtId="191" fontId="141" fillId="0" borderId="0" applyBorder="0" applyProtection="0"/>
    <xf numFmtId="191" fontId="139" fillId="0" borderId="0" applyBorder="0" applyProtection="0"/>
    <xf numFmtId="191" fontId="131" fillId="0" borderId="73" applyProtection="0"/>
    <xf numFmtId="191" fontId="131" fillId="0" borderId="73" applyProtection="0"/>
    <xf numFmtId="191" fontId="131" fillId="0" borderId="73" applyProtection="0"/>
    <xf numFmtId="191" fontId="131" fillId="0" borderId="73" applyProtection="0"/>
    <xf numFmtId="191" fontId="132" fillId="0" borderId="48" applyProtection="0"/>
    <xf numFmtId="191" fontId="132" fillId="0" borderId="48" applyProtection="0"/>
    <xf numFmtId="191" fontId="132" fillId="0" borderId="48" applyProtection="0"/>
    <xf numFmtId="191" fontId="132" fillId="0" borderId="48" applyProtection="0"/>
    <xf numFmtId="191" fontId="230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217" fontId="156" fillId="0" borderId="0" applyBorder="0" applyProtection="0"/>
    <xf numFmtId="191" fontId="162" fillId="0" borderId="50" applyProtection="0"/>
    <xf numFmtId="217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77" fontId="109" fillId="0" borderId="0" applyFont="0" applyBorder="0" applyProtection="0"/>
    <xf numFmtId="177" fontId="109" fillId="0" borderId="0" applyFont="0" applyBorder="0" applyProtection="0"/>
    <xf numFmtId="178" fontId="109" fillId="0" borderId="0" applyFont="0" applyBorder="0" applyProtection="0"/>
    <xf numFmtId="178" fontId="109" fillId="0" borderId="0" applyFont="0" applyBorder="0" applyProtection="0"/>
    <xf numFmtId="191" fontId="139" fillId="0" borderId="0" applyBorder="0" applyProtection="0"/>
    <xf numFmtId="191" fontId="162" fillId="0" borderId="5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4" fontId="109" fillId="0" borderId="0" applyFont="0" applyBorder="0" applyProtection="0"/>
    <xf numFmtId="218" fontId="109" fillId="0" borderId="0" applyFont="0" applyBorder="0" applyProtection="0"/>
    <xf numFmtId="217" fontId="156" fillId="0" borderId="0" applyBorder="0" applyProtection="0"/>
    <xf numFmtId="195" fontId="156" fillId="0" borderId="0" applyBorder="0" applyProtection="0"/>
    <xf numFmtId="200" fontId="109" fillId="0" borderId="0" applyFont="0" applyBorder="0" applyProtection="0"/>
    <xf numFmtId="218" fontId="156" fillId="0" borderId="0" applyBorder="0" applyProtection="0"/>
    <xf numFmtId="200" fontId="156" fillId="0" borderId="0" applyBorder="0" applyProtection="0"/>
    <xf numFmtId="217" fontId="156" fillId="0" borderId="0" applyBorder="0" applyProtection="0"/>
    <xf numFmtId="195" fontId="156" fillId="0" borderId="0" applyBorder="0" applyProtection="0"/>
    <xf numFmtId="218" fontId="156" fillId="0" borderId="0" applyBorder="0" applyProtection="0"/>
    <xf numFmtId="200" fontId="156" fillId="0" borderId="0" applyBorder="0" applyProtection="0"/>
    <xf numFmtId="193" fontId="109" fillId="0" borderId="0" applyFont="0" applyBorder="0" applyProtection="0"/>
    <xf numFmtId="193" fontId="109" fillId="0" borderId="0" applyFont="0" applyBorder="0" applyProtection="0"/>
    <xf numFmtId="0" fontId="109" fillId="0" borderId="0"/>
    <xf numFmtId="194" fontId="109" fillId="0" borderId="0" applyFont="0" applyBorder="0" applyProtection="0"/>
    <xf numFmtId="0" fontId="263" fillId="51" borderId="26" applyNumberFormat="0" applyProtection="0"/>
    <xf numFmtId="0" fontId="254" fillId="85" borderId="0" applyNumberFormat="0" applyBorder="0" applyProtection="0"/>
    <xf numFmtId="0" fontId="267" fillId="0" borderId="0" applyNumberFormat="0" applyBorder="0" applyProtection="0"/>
    <xf numFmtId="0" fontId="263" fillId="51" borderId="26" applyNumberFormat="0" applyProtection="0"/>
    <xf numFmtId="0" fontId="267" fillId="0" borderId="0" applyNumberFormat="0" applyBorder="0" applyProtection="0"/>
    <xf numFmtId="191" fontId="162" fillId="0" borderId="5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0" fontId="266" fillId="0" borderId="0" applyNumberFormat="0" applyBorder="0" applyProtection="0">
      <alignment horizontal="center"/>
    </xf>
    <xf numFmtId="191" fontId="230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162" fillId="0" borderId="5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218" fontId="109" fillId="0" borderId="0" applyFont="0" applyBorder="0" applyProtection="0"/>
    <xf numFmtId="0" fontId="109" fillId="0" borderId="0"/>
    <xf numFmtId="218" fontId="109" fillId="0" borderId="0" applyFont="0" applyBorder="0" applyProtection="0"/>
    <xf numFmtId="0" fontId="109" fillId="0" borderId="0"/>
    <xf numFmtId="218" fontId="109" fillId="0" borderId="0" applyFont="0" applyBorder="0" applyProtection="0"/>
    <xf numFmtId="0" fontId="156" fillId="0" borderId="0"/>
    <xf numFmtId="0" fontId="218" fillId="0" borderId="0"/>
    <xf numFmtId="0" fontId="268" fillId="82" borderId="0"/>
    <xf numFmtId="0" fontId="268" fillId="83" borderId="0"/>
    <xf numFmtId="0" fontId="156" fillId="84" borderId="0"/>
    <xf numFmtId="0" fontId="219" fillId="85" borderId="0"/>
    <xf numFmtId="0" fontId="269" fillId="86" borderId="0"/>
    <xf numFmtId="0" fontId="270" fillId="0" borderId="0"/>
    <xf numFmtId="0" fontId="220" fillId="32" borderId="0"/>
    <xf numFmtId="0" fontId="221" fillId="0" borderId="0"/>
    <xf numFmtId="0" fontId="222" fillId="0" borderId="0"/>
    <xf numFmtId="0" fontId="223" fillId="0" borderId="0"/>
    <xf numFmtId="0" fontId="271" fillId="0" borderId="0"/>
    <xf numFmtId="0" fontId="224" fillId="51" borderId="0"/>
    <xf numFmtId="0" fontId="272" fillId="51" borderId="26"/>
    <xf numFmtId="0" fontId="273" fillId="0" borderId="0"/>
    <xf numFmtId="0" fontId="156" fillId="0" borderId="0"/>
    <xf numFmtId="0" fontId="156" fillId="0" borderId="0"/>
    <xf numFmtId="0" fontId="219" fillId="0" borderId="0"/>
    <xf numFmtId="0" fontId="156" fillId="0" borderId="0"/>
    <xf numFmtId="0" fontId="219" fillId="85" borderId="0"/>
    <xf numFmtId="0" fontId="219" fillId="85" borderId="0"/>
    <xf numFmtId="0" fontId="221" fillId="0" borderId="0"/>
    <xf numFmtId="0" fontId="221" fillId="0" borderId="0"/>
    <xf numFmtId="0" fontId="221" fillId="0" borderId="0"/>
    <xf numFmtId="0" fontId="219" fillId="85" borderId="0"/>
    <xf numFmtId="0" fontId="272" fillId="51" borderId="26"/>
    <xf numFmtId="0" fontId="273" fillId="0" borderId="0"/>
    <xf numFmtId="0" fontId="156" fillId="0" borderId="0"/>
    <xf numFmtId="0" fontId="272" fillId="51" borderId="26"/>
    <xf numFmtId="0" fontId="273" fillId="0" borderId="0"/>
    <xf numFmtId="0" fontId="156" fillId="0" borderId="0"/>
    <xf numFmtId="0" fontId="272" fillId="51" borderId="26"/>
    <xf numFmtId="0" fontId="273" fillId="0" borderId="0"/>
    <xf numFmtId="0" fontId="203" fillId="0" borderId="0"/>
    <xf numFmtId="0" fontId="274" fillId="0" borderId="0">
      <alignment horizontal="center"/>
    </xf>
    <xf numFmtId="0" fontId="274" fillId="0" borderId="0">
      <alignment horizontal="center" textRotation="90"/>
    </xf>
    <xf numFmtId="0" fontId="275" fillId="0" borderId="0"/>
    <xf numFmtId="219" fontId="275" fillId="0" borderId="0"/>
    <xf numFmtId="0" fontId="203" fillId="0" borderId="0"/>
    <xf numFmtId="0" fontId="274" fillId="0" borderId="0">
      <alignment horizontal="center"/>
    </xf>
    <xf numFmtId="0" fontId="274" fillId="0" borderId="0">
      <alignment horizontal="center"/>
    </xf>
    <xf numFmtId="0" fontId="275" fillId="0" borderId="0"/>
    <xf numFmtId="0" fontId="203" fillId="0" borderId="0"/>
    <xf numFmtId="0" fontId="274" fillId="0" borderId="0">
      <alignment horizontal="center"/>
    </xf>
    <xf numFmtId="0" fontId="275" fillId="0" borderId="0"/>
    <xf numFmtId="0" fontId="203" fillId="0" borderId="0"/>
    <xf numFmtId="0" fontId="275" fillId="0" borderId="0"/>
  </cellStyleXfs>
  <cellXfs count="108">
    <xf numFmtId="0" fontId="0" fillId="0" borderId="0" xfId="0"/>
    <xf numFmtId="0" fontId="0" fillId="0" borderId="0" xfId="0" applyBorder="1"/>
    <xf numFmtId="0" fontId="103" fillId="0" borderId="0" xfId="0" applyFont="1"/>
    <xf numFmtId="0" fontId="103" fillId="0" borderId="0" xfId="0" applyFont="1" applyFill="1" applyBorder="1"/>
    <xf numFmtId="0" fontId="50" fillId="0" borderId="0" xfId="0" applyFont="1"/>
    <xf numFmtId="0" fontId="104" fillId="0" borderId="0" xfId="0" applyFont="1"/>
    <xf numFmtId="0" fontId="105" fillId="0" borderId="0" xfId="0" applyFont="1" applyAlignment="1"/>
    <xf numFmtId="0" fontId="105" fillId="0" borderId="0" xfId="0" applyFont="1"/>
    <xf numFmtId="0" fontId="105" fillId="24" borderId="19" xfId="0" applyFont="1" applyFill="1" applyBorder="1" applyAlignment="1">
      <alignment horizontal="center" vertical="center" wrapText="1"/>
    </xf>
    <xf numFmtId="0" fontId="105" fillId="24" borderId="18" xfId="0" applyFont="1" applyFill="1" applyBorder="1" applyAlignment="1">
      <alignment horizontal="center" vertical="center" wrapText="1"/>
    </xf>
    <xf numFmtId="0" fontId="105" fillId="24" borderId="20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/>
    </xf>
    <xf numFmtId="3" fontId="105" fillId="25" borderId="17" xfId="0" applyNumberFormat="1" applyFont="1" applyFill="1" applyBorder="1" applyAlignment="1">
      <alignment horizontal="right"/>
    </xf>
    <xf numFmtId="0" fontId="105" fillId="27" borderId="17" xfId="0" applyFont="1" applyFill="1" applyBorder="1" applyAlignment="1">
      <alignment horizontal="center"/>
    </xf>
    <xf numFmtId="0" fontId="105" fillId="29" borderId="17" xfId="0" applyFont="1" applyFill="1" applyBorder="1" applyAlignment="1">
      <alignment horizontal="center"/>
    </xf>
    <xf numFmtId="3" fontId="105" fillId="28" borderId="17" xfId="0" applyNumberFormat="1" applyFont="1" applyFill="1" applyBorder="1" applyAlignment="1">
      <alignment horizontal="right"/>
    </xf>
    <xf numFmtId="0" fontId="107" fillId="24" borderId="17" xfId="0" applyFont="1" applyFill="1" applyBorder="1" applyAlignment="1">
      <alignment horizontal="center" vertical="center"/>
    </xf>
    <xf numFmtId="3" fontId="105" fillId="26" borderId="17" xfId="0" applyNumberFormat="1" applyFont="1" applyFill="1" applyBorder="1" applyAlignment="1">
      <alignment horizontal="right"/>
    </xf>
    <xf numFmtId="0" fontId="106" fillId="0" borderId="0" xfId="0" applyFont="1" applyAlignment="1">
      <alignment vertical="center"/>
    </xf>
    <xf numFmtId="0" fontId="107" fillId="27" borderId="17" xfId="0" applyFont="1" applyFill="1" applyBorder="1" applyAlignment="1">
      <alignment horizontal="center" vertical="center"/>
    </xf>
    <xf numFmtId="3" fontId="145" fillId="27" borderId="17" xfId="0" applyNumberFormat="1" applyFont="1" applyFill="1" applyBorder="1" applyAlignment="1">
      <alignment horizontal="right" vertical="center"/>
    </xf>
    <xf numFmtId="0" fontId="107" fillId="29" borderId="17" xfId="0" applyFont="1" applyFill="1" applyBorder="1" applyAlignment="1">
      <alignment horizontal="center" vertical="center"/>
    </xf>
    <xf numFmtId="3" fontId="145" fillId="29" borderId="17" xfId="0" applyNumberFormat="1" applyFont="1" applyFill="1" applyBorder="1" applyAlignment="1">
      <alignment horizontal="right" vertical="center"/>
    </xf>
    <xf numFmtId="3" fontId="145" fillId="25" borderId="17" xfId="0" applyNumberFormat="1" applyFont="1" applyFill="1" applyBorder="1" applyAlignment="1">
      <alignment horizontal="right" vertical="center"/>
    </xf>
    <xf numFmtId="3" fontId="145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6" fillId="24" borderId="120" xfId="0" applyFont="1" applyFill="1" applyBorder="1" applyAlignment="1" applyProtection="1"/>
    <xf numFmtId="0" fontId="106" fillId="24" borderId="121" xfId="0" applyFont="1" applyFill="1" applyBorder="1" applyProtection="1"/>
    <xf numFmtId="0" fontId="244" fillId="24" borderId="121" xfId="0" applyFont="1" applyFill="1" applyBorder="1" applyProtection="1"/>
    <xf numFmtId="0" fontId="244" fillId="24" borderId="122" xfId="0" applyFont="1" applyFill="1" applyBorder="1" applyProtection="1"/>
    <xf numFmtId="0" fontId="244" fillId="0" borderId="0" xfId="0" applyFont="1" applyProtection="1"/>
    <xf numFmtId="0" fontId="106" fillId="24" borderId="123" xfId="0" applyFont="1" applyFill="1" applyBorder="1" applyAlignment="1" applyProtection="1"/>
    <xf numFmtId="0" fontId="106" fillId="24" borderId="0" xfId="0" applyFont="1" applyFill="1" applyBorder="1" applyAlignment="1" applyProtection="1"/>
    <xf numFmtId="0" fontId="244" fillId="88" borderId="0" xfId="0" applyFont="1" applyFill="1" applyBorder="1" applyProtection="1">
      <protection locked="0"/>
    </xf>
    <xf numFmtId="0" fontId="244" fillId="24" borderId="124" xfId="0" applyFont="1" applyFill="1" applyBorder="1" applyProtection="1"/>
    <xf numFmtId="0" fontId="105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6" fillId="24" borderId="125" xfId="0" applyFont="1" applyFill="1" applyBorder="1" applyProtection="1"/>
    <xf numFmtId="0" fontId="106" fillId="24" borderId="126" xfId="0" applyFont="1" applyFill="1" applyBorder="1" applyProtection="1"/>
    <xf numFmtId="14" fontId="106" fillId="88" borderId="126" xfId="0" applyNumberFormat="1" applyFont="1" applyFill="1" applyBorder="1" applyProtection="1">
      <protection locked="0"/>
    </xf>
    <xf numFmtId="0" fontId="105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6" fillId="0" borderId="0" xfId="0" applyFont="1" applyAlignment="1" applyProtection="1">
      <alignment horizontal="left"/>
    </xf>
    <xf numFmtId="0" fontId="105" fillId="0" borderId="0" xfId="0" applyFont="1" applyProtection="1"/>
    <xf numFmtId="0" fontId="105" fillId="24" borderId="19" xfId="0" applyFont="1" applyFill="1" applyBorder="1" applyAlignment="1" applyProtection="1">
      <alignment horizontal="center" vertical="center" wrapText="1"/>
    </xf>
    <xf numFmtId="0" fontId="105" fillId="24" borderId="38" xfId="0" applyFont="1" applyFill="1" applyBorder="1" applyAlignment="1" applyProtection="1">
      <alignment horizontal="center" vertical="center" wrapText="1"/>
    </xf>
    <xf numFmtId="0" fontId="105" fillId="24" borderId="21" xfId="0" applyFont="1" applyFill="1" applyBorder="1" applyAlignment="1" applyProtection="1">
      <alignment horizontal="center" vertical="center" wrapText="1"/>
    </xf>
    <xf numFmtId="0" fontId="105" fillId="24" borderId="17" xfId="0" applyFont="1" applyFill="1" applyBorder="1" applyAlignment="1" applyProtection="1">
      <alignment horizontal="center"/>
    </xf>
    <xf numFmtId="3" fontId="105" fillId="0" borderId="103" xfId="0" applyNumberFormat="1" applyFont="1" applyBorder="1" applyAlignment="1" applyProtection="1">
      <alignment horizontal="right"/>
      <protection locked="0"/>
    </xf>
    <xf numFmtId="3" fontId="105" fillId="25" borderId="17" xfId="0" applyNumberFormat="1" applyFont="1" applyFill="1" applyBorder="1" applyAlignment="1" applyProtection="1">
      <alignment horizontal="right"/>
    </xf>
    <xf numFmtId="0" fontId="106" fillId="24" borderId="17" xfId="0" applyFont="1" applyFill="1" applyBorder="1" applyAlignment="1" applyProtection="1">
      <alignment horizontal="center"/>
    </xf>
    <xf numFmtId="3" fontId="106" fillId="25" borderId="17" xfId="0" applyNumberFormat="1" applyFont="1" applyFill="1" applyBorder="1" applyAlignment="1" applyProtection="1">
      <alignment horizontal="right"/>
    </xf>
    <xf numFmtId="3" fontId="106" fillId="24" borderId="17" xfId="0" applyNumberFormat="1" applyFont="1" applyFill="1" applyBorder="1" applyAlignment="1" applyProtection="1">
      <alignment horizontal="right"/>
    </xf>
    <xf numFmtId="0" fontId="104" fillId="0" borderId="0" xfId="0" applyFont="1" applyProtection="1"/>
    <xf numFmtId="3" fontId="105" fillId="0" borderId="17" xfId="0" applyNumberFormat="1" applyFont="1" applyBorder="1" applyAlignment="1" applyProtection="1">
      <alignment horizontal="right"/>
      <protection locked="0"/>
    </xf>
    <xf numFmtId="3" fontId="105" fillId="0" borderId="17" xfId="0" applyNumberFormat="1" applyFont="1" applyFill="1" applyBorder="1" applyAlignment="1" applyProtection="1">
      <alignment horizontal="right"/>
      <protection locked="0"/>
    </xf>
    <xf numFmtId="3" fontId="245" fillId="0" borderId="128" xfId="0" applyNumberFormat="1" applyFont="1" applyBorder="1" applyAlignment="1">
      <alignment horizontal="right"/>
    </xf>
    <xf numFmtId="0" fontId="247" fillId="0" borderId="17" xfId="3917" applyBorder="1" applyAlignment="1">
      <alignment horizontal="center"/>
    </xf>
    <xf numFmtId="0" fontId="67" fillId="95" borderId="0" xfId="0" applyFont="1" applyFill="1" applyBorder="1" applyProtection="1">
      <protection locked="0"/>
    </xf>
    <xf numFmtId="14" fontId="106" fillId="95" borderId="126" xfId="0" applyNumberFormat="1" applyFont="1" applyFill="1" applyBorder="1" applyProtection="1">
      <protection locked="0"/>
    </xf>
    <xf numFmtId="3" fontId="105" fillId="0" borderId="17" xfId="939" applyNumberFormat="1" applyFont="1" applyBorder="1" applyAlignment="1">
      <alignment horizontal="right"/>
    </xf>
    <xf numFmtId="3" fontId="105" fillId="0" borderId="17" xfId="939" applyNumberFormat="1" applyFont="1" applyBorder="1" applyAlignment="1" applyProtection="1">
      <alignment horizontal="right"/>
    </xf>
    <xf numFmtId="3" fontId="249" fillId="0" borderId="128" xfId="0" applyNumberFormat="1" applyFont="1" applyBorder="1" applyAlignment="1">
      <alignment horizontal="right"/>
    </xf>
    <xf numFmtId="3" fontId="251" fillId="0" borderId="129" xfId="1094" applyNumberFormat="1" applyFont="1" applyBorder="1" applyAlignment="1">
      <alignment horizontal="right"/>
    </xf>
    <xf numFmtId="3" fontId="251" fillId="0" borderId="129" xfId="1094" applyNumberFormat="1" applyFont="1" applyBorder="1" applyAlignment="1">
      <alignment horizontal="right"/>
    </xf>
    <xf numFmtId="3" fontId="251" fillId="0" borderId="129" xfId="1094" applyNumberFormat="1" applyFont="1" applyBorder="1" applyAlignment="1">
      <alignment horizontal="right"/>
    </xf>
    <xf numFmtId="3" fontId="251" fillId="0" borderId="129" xfId="1094" applyNumberFormat="1" applyFont="1" applyBorder="1" applyAlignment="1">
      <alignment horizontal="right"/>
    </xf>
    <xf numFmtId="0" fontId="50" fillId="0" borderId="129" xfId="234" applyFont="1" applyFill="1" applyBorder="1"/>
    <xf numFmtId="0" fontId="50" fillId="0" borderId="129" xfId="234" applyFont="1" applyBorder="1"/>
    <xf numFmtId="1" fontId="50" fillId="0" borderId="129" xfId="234" applyNumberFormat="1" applyFont="1" applyBorder="1"/>
    <xf numFmtId="0" fontId="50" fillId="0" borderId="129" xfId="234" applyFont="1" applyFill="1" applyBorder="1"/>
    <xf numFmtId="1" fontId="50" fillId="0" borderId="129" xfId="234" applyNumberFormat="1" applyFont="1" applyBorder="1"/>
    <xf numFmtId="0" fontId="265" fillId="0" borderId="25" xfId="3930" applyFont="1" applyBorder="1" applyAlignment="1">
      <alignment horizontal="right" wrapText="1"/>
    </xf>
    <xf numFmtId="0" fontId="109" fillId="0" borderId="25" xfId="3930" applyBorder="1" applyAlignment="1">
      <alignment wrapText="1"/>
    </xf>
    <xf numFmtId="0" fontId="265" fillId="0" borderId="25" xfId="3949" applyFont="1" applyBorder="1" applyAlignment="1">
      <alignment horizontal="right" wrapText="1"/>
    </xf>
    <xf numFmtId="0" fontId="109" fillId="0" borderId="25" xfId="3949" applyBorder="1" applyAlignment="1">
      <alignment wrapText="1"/>
    </xf>
    <xf numFmtId="0" fontId="265" fillId="0" borderId="25" xfId="3963" applyFont="1" applyBorder="1" applyAlignment="1">
      <alignment horizontal="right" wrapText="1"/>
    </xf>
    <xf numFmtId="0" fontId="109" fillId="0" borderId="25" xfId="3963" applyBorder="1" applyAlignment="1">
      <alignment wrapText="1"/>
    </xf>
    <xf numFmtId="0" fontId="265" fillId="0" borderId="25" xfId="3967" applyFont="1" applyBorder="1" applyAlignment="1">
      <alignment horizontal="right" wrapText="1"/>
    </xf>
    <xf numFmtId="0" fontId="109" fillId="0" borderId="25" xfId="3967" applyBorder="1" applyAlignment="1">
      <alignment wrapText="1"/>
    </xf>
    <xf numFmtId="3" fontId="265" fillId="0" borderId="128" xfId="3970" applyNumberFormat="1" applyFont="1" applyBorder="1" applyAlignment="1" applyProtection="1">
      <alignment horizontal="right"/>
      <protection locked="0"/>
    </xf>
    <xf numFmtId="3" fontId="265" fillId="0" borderId="128" xfId="4285" applyNumberFormat="1" applyFont="1" applyBorder="1" applyAlignment="1" applyProtection="1">
      <alignment horizontal="right"/>
      <protection locked="0"/>
    </xf>
    <xf numFmtId="193" fontId="265" fillId="0" borderId="128" xfId="4285" applyNumberFormat="1" applyFont="1" applyBorder="1" applyAlignment="1" applyProtection="1">
      <alignment horizontal="right"/>
      <protection locked="0"/>
    </xf>
    <xf numFmtId="3" fontId="265" fillId="0" borderId="128" xfId="4310" applyNumberFormat="1" applyFont="1" applyFill="1" applyBorder="1" applyAlignment="1" applyProtection="1">
      <alignment horizontal="right"/>
      <protection locked="0"/>
    </xf>
    <xf numFmtId="3" fontId="265" fillId="0" borderId="128" xfId="4312" applyNumberFormat="1" applyFont="1" applyBorder="1" applyAlignment="1" applyProtection="1">
      <alignment horizontal="right"/>
      <protection locked="0"/>
    </xf>
    <xf numFmtId="3" fontId="265" fillId="0" borderId="128" xfId="4314" applyNumberFormat="1" applyFont="1" applyBorder="1" applyAlignment="1">
      <alignment horizontal="right"/>
    </xf>
    <xf numFmtId="3" fontId="265" fillId="0" borderId="128" xfId="4333" applyNumberFormat="1" applyFont="1" applyBorder="1" applyAlignment="1">
      <alignment horizontal="right"/>
    </xf>
    <xf numFmtId="3" fontId="265" fillId="0" borderId="128" xfId="4342" applyNumberFormat="1" applyFont="1" applyBorder="1" applyAlignment="1">
      <alignment horizontal="right"/>
    </xf>
    <xf numFmtId="3" fontId="265" fillId="0" borderId="128" xfId="4345" applyNumberFormat="1" applyFont="1" applyBorder="1" applyAlignment="1">
      <alignment horizontal="right"/>
    </xf>
    <xf numFmtId="0" fontId="107" fillId="0" borderId="0" xfId="0" applyFont="1" applyAlignment="1">
      <alignment horizontal="center" vertical="center"/>
    </xf>
    <xf numFmtId="0" fontId="147" fillId="26" borderId="17" xfId="0" applyFont="1" applyFill="1" applyBorder="1" applyAlignment="1">
      <alignment horizontal="left" vertical="center" wrapText="1"/>
    </xf>
    <xf numFmtId="0" fontId="146" fillId="28" borderId="22" xfId="0" applyFont="1" applyFill="1" applyBorder="1" applyAlignment="1">
      <alignment horizontal="left" vertical="center"/>
    </xf>
    <xf numFmtId="0" fontId="146" fillId="28" borderId="24" xfId="0" applyFont="1" applyFill="1" applyBorder="1" applyAlignment="1">
      <alignment horizontal="left" vertical="center"/>
    </xf>
    <xf numFmtId="0" fontId="146" fillId="28" borderId="23" xfId="0" applyFont="1" applyFill="1" applyBorder="1" applyAlignment="1">
      <alignment horizontal="left" vertical="center"/>
    </xf>
    <xf numFmtId="0" fontId="105" fillId="24" borderId="17" xfId="0" applyFont="1" applyFill="1" applyBorder="1" applyAlignment="1">
      <alignment horizontal="center" vertical="center" wrapText="1"/>
    </xf>
    <xf numFmtId="0" fontId="106" fillId="24" borderId="17" xfId="0" applyFont="1" applyFill="1" applyBorder="1" applyAlignment="1" applyProtection="1">
      <alignment horizontal="left"/>
    </xf>
    <xf numFmtId="0" fontId="105" fillId="24" borderId="17" xfId="0" applyFont="1" applyFill="1" applyBorder="1" applyAlignment="1" applyProtection="1">
      <alignment horizontal="center" vertical="center" wrapText="1"/>
    </xf>
    <xf numFmtId="0" fontId="106" fillId="0" borderId="0" xfId="0" applyFont="1" applyFill="1" applyBorder="1" applyAlignment="1" applyProtection="1">
      <alignment horizontal="left"/>
      <protection locked="0"/>
    </xf>
    <xf numFmtId="0" fontId="106" fillId="0" borderId="0" xfId="0" applyFont="1" applyAlignment="1" applyProtection="1">
      <alignment horizontal="center"/>
    </xf>
    <xf numFmtId="0" fontId="106" fillId="24" borderId="17" xfId="0" applyFont="1" applyFill="1" applyBorder="1" applyAlignment="1" applyProtection="1">
      <alignment horizontal="left" vertical="center" wrapText="1"/>
    </xf>
    <xf numFmtId="0" fontId="106" fillId="0" borderId="0" xfId="0" applyFont="1" applyAlignment="1" applyProtection="1">
      <alignment horizontal="left"/>
      <protection locked="0"/>
    </xf>
    <xf numFmtId="0" fontId="248" fillId="0" borderId="0" xfId="0" applyFont="1" applyBorder="1" applyAlignment="1" applyProtection="1">
      <alignment horizontal="left"/>
      <protection locked="0"/>
    </xf>
    <xf numFmtId="0" fontId="246" fillId="0" borderId="0" xfId="0" applyFont="1" applyAlignment="1">
      <alignment horizontal="left"/>
    </xf>
    <xf numFmtId="0" fontId="0" fillId="0" borderId="0" xfId="0" applyFont="1" applyAlignment="1"/>
    <xf numFmtId="0" fontId="250" fillId="0" borderId="0" xfId="0" applyFont="1" applyAlignment="1">
      <alignment horizontal="left"/>
    </xf>
    <xf numFmtId="3" fontId="251" fillId="0" borderId="129" xfId="0" applyNumberFormat="1" applyFont="1" applyBorder="1" applyAlignment="1" applyProtection="1">
      <alignment horizontal="right"/>
      <protection locked="0"/>
    </xf>
  </cellXfs>
  <cellStyles count="4362">
    <cellStyle name="20% - Accent1" xfId="1"/>
    <cellStyle name="20% - Accent1 2" xfId="383"/>
    <cellStyle name="20% - Accent1 2 2" xfId="3166"/>
    <cellStyle name="20% - Accent1 2 3" xfId="4021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 9" xfId="4020"/>
    <cellStyle name="20% - Accent1_TRT1" xfId="2632"/>
    <cellStyle name="20% - Accent2" xfId="2"/>
    <cellStyle name="20% - Accent2 2" xfId="384"/>
    <cellStyle name="20% - Accent2 2 2" xfId="3168"/>
    <cellStyle name="20% - Accent2 2 3" xfId="4023"/>
    <cellStyle name="20% - Accent2 3" xfId="953"/>
    <cellStyle name="20% - Accent2 4" xfId="1463"/>
    <cellStyle name="20% - Accent2 5" xfId="2051"/>
    <cellStyle name="20% - Accent2 6" xfId="3167"/>
    <cellStyle name="20% - Accent2 7" xfId="4022"/>
    <cellStyle name="20% - Accent2_TRT1" xfId="2633"/>
    <cellStyle name="20% - Accent3" xfId="3"/>
    <cellStyle name="20% - Accent3 2" xfId="385"/>
    <cellStyle name="20% - Accent3 2 2" xfId="3170"/>
    <cellStyle name="20% - Accent3 2 3" xfId="4025"/>
    <cellStyle name="20% - Accent3 3" xfId="954"/>
    <cellStyle name="20% - Accent3 4" xfId="1464"/>
    <cellStyle name="20% - Accent3 5" xfId="2052"/>
    <cellStyle name="20% - Accent3 6" xfId="3169"/>
    <cellStyle name="20% - Accent3 7" xfId="4024"/>
    <cellStyle name="20% - Accent3_TRT1" xfId="2634"/>
    <cellStyle name="20% - Accent4" xfId="4"/>
    <cellStyle name="20% - Accent4 2" xfId="386"/>
    <cellStyle name="20% - Accent4 2 2" xfId="3172"/>
    <cellStyle name="20% - Accent4 2 3" xfId="4027"/>
    <cellStyle name="20% - Accent4 3" xfId="955"/>
    <cellStyle name="20% - Accent4 4" xfId="1465"/>
    <cellStyle name="20% - Accent4 5" xfId="2053"/>
    <cellStyle name="20% - Accent4 6" xfId="3171"/>
    <cellStyle name="20% - Accent4 7" xfId="4026"/>
    <cellStyle name="20% - Accent4_TRT1" xfId="2635"/>
    <cellStyle name="20% - Accent5" xfId="5"/>
    <cellStyle name="20% - Accent5 2" xfId="387"/>
    <cellStyle name="20% - Accent5 2 2" xfId="3174"/>
    <cellStyle name="20% - Accent5 2 3" xfId="4029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 8" xfId="4028"/>
    <cellStyle name="20% - Accent5_TRT1" xfId="2636"/>
    <cellStyle name="20% - Accent6" xfId="6"/>
    <cellStyle name="20% - Accent6 2" xfId="388"/>
    <cellStyle name="20% - Accent6 2 2" xfId="3176"/>
    <cellStyle name="20% - Accent6 2 3" xfId="4031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 9" xfId="4030"/>
    <cellStyle name="20% - Accent6_TRT1" xfId="2637"/>
    <cellStyle name="20% - Ênfase1 2" xfId="7"/>
    <cellStyle name="20% - Ênfase1 2 10" xfId="3972"/>
    <cellStyle name="20% - Ênfase1 2 2" xfId="8"/>
    <cellStyle name="20% - Ênfase1 2 2 2" xfId="390"/>
    <cellStyle name="20% - Ênfase1 2 2 2 2" xfId="3119"/>
    <cellStyle name="20% - Ênfase1 2 2 2 3" xfId="3974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 9" xfId="3973"/>
    <cellStyle name="20% - Ênfase1 2 2_TRT1" xfId="2638"/>
    <cellStyle name="20% - Ênfase1 2 3" xfId="389"/>
    <cellStyle name="20% - Ênfase1 2 3 2" xfId="3120"/>
    <cellStyle name="20% - Ênfase1 2 3 3" xfId="3975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2 3" xfId="3977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 9" xfId="3976"/>
    <cellStyle name="20% - Ênfase1 3_TRT1" xfId="2639"/>
    <cellStyle name="20% - Ênfase1 4" xfId="11"/>
    <cellStyle name="20% - Ênfase1 4 2" xfId="392"/>
    <cellStyle name="20% - Ênfase1 4 2 2" xfId="3124"/>
    <cellStyle name="20% - Ênfase1 4 2 3" xfId="3979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 9" xfId="3978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2 3" xfId="3982"/>
    <cellStyle name="20% - Ênfase2 2 2 3" xfId="963"/>
    <cellStyle name="20% - Ênfase2 2 2 4" xfId="1473"/>
    <cellStyle name="20% - Ênfase2 2 2 5" xfId="2031"/>
    <cellStyle name="20% - Ênfase2 2 2 6" xfId="3126"/>
    <cellStyle name="20% - Ênfase2 2 2 7" xfId="3981"/>
    <cellStyle name="20% - Ênfase2 2 2_TRT1" xfId="2641"/>
    <cellStyle name="20% - Ênfase2 2 3" xfId="393"/>
    <cellStyle name="20% - Ênfase2 2 3 2" xfId="3128"/>
    <cellStyle name="20% - Ênfase2 2 3 3" xfId="3983"/>
    <cellStyle name="20% - Ênfase2 2 4" xfId="962"/>
    <cellStyle name="20% - Ênfase2 2 5" xfId="1472"/>
    <cellStyle name="20% - Ênfase2 2 6" xfId="2030"/>
    <cellStyle name="20% - Ênfase2 2 7" xfId="3125"/>
    <cellStyle name="20% - Ênfase2 2 8" xfId="3980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2 3" xfId="3985"/>
    <cellStyle name="20% - Ênfase2 3 3" xfId="964"/>
    <cellStyle name="20% - Ênfase2 3 4" xfId="1474"/>
    <cellStyle name="20% - Ênfase2 3 5" xfId="2032"/>
    <cellStyle name="20% - Ênfase2 3 6" xfId="3129"/>
    <cellStyle name="20% - Ênfase2 3 7" xfId="3984"/>
    <cellStyle name="20% - Ênfase2 3_TRT1" xfId="2642"/>
    <cellStyle name="20% - Ênfase2 4" xfId="16"/>
    <cellStyle name="20% - Ênfase2 4 2" xfId="396"/>
    <cellStyle name="20% - Ênfase2 4 2 2" xfId="3132"/>
    <cellStyle name="20% - Ênfase2 4 2 3" xfId="3987"/>
    <cellStyle name="20% - Ênfase2 4 3" xfId="965"/>
    <cellStyle name="20% - Ênfase2 4 4" xfId="1475"/>
    <cellStyle name="20% - Ênfase2 4 5" xfId="2033"/>
    <cellStyle name="20% - Ênfase2 4 6" xfId="3131"/>
    <cellStyle name="20% - Ênfase2 4 7" xfId="3986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2 3" xfId="3990"/>
    <cellStyle name="20% - Ênfase3 2 2 3" xfId="967"/>
    <cellStyle name="20% - Ênfase3 2 2 4" xfId="1477"/>
    <cellStyle name="20% - Ênfase3 2 2 5" xfId="2035"/>
    <cellStyle name="20% - Ênfase3 2 2 6" xfId="3134"/>
    <cellStyle name="20% - Ênfase3 2 2 7" xfId="3989"/>
    <cellStyle name="20% - Ênfase3 2 2_TRT1" xfId="2644"/>
    <cellStyle name="20% - Ênfase3 2 3" xfId="397"/>
    <cellStyle name="20% - Ênfase3 2 3 2" xfId="3136"/>
    <cellStyle name="20% - Ênfase3 2 3 3" xfId="3991"/>
    <cellStyle name="20% - Ênfase3 2 4" xfId="966"/>
    <cellStyle name="20% - Ênfase3 2 5" xfId="1476"/>
    <cellStyle name="20% - Ênfase3 2 6" xfId="2034"/>
    <cellStyle name="20% - Ênfase3 2 7" xfId="3133"/>
    <cellStyle name="20% - Ênfase3 2 8" xfId="3988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2 3" xfId="3993"/>
    <cellStyle name="20% - Ênfase3 3 3" xfId="968"/>
    <cellStyle name="20% - Ênfase3 3 4" xfId="1478"/>
    <cellStyle name="20% - Ênfase3 3 5" xfId="2036"/>
    <cellStyle name="20% - Ênfase3 3 6" xfId="3137"/>
    <cellStyle name="20% - Ênfase3 3 7" xfId="3992"/>
    <cellStyle name="20% - Ênfase3 3_TRT1" xfId="2645"/>
    <cellStyle name="20% - Ênfase3 4" xfId="21"/>
    <cellStyle name="20% - Ênfase3 4 2" xfId="400"/>
    <cellStyle name="20% - Ênfase3 4 2 2" xfId="3140"/>
    <cellStyle name="20% - Ênfase3 4 2 3" xfId="3995"/>
    <cellStyle name="20% - Ênfase3 4 3" xfId="969"/>
    <cellStyle name="20% - Ênfase3 4 4" xfId="1479"/>
    <cellStyle name="20% - Ênfase3 4 5" xfId="2037"/>
    <cellStyle name="20% - Ênfase3 4 6" xfId="3139"/>
    <cellStyle name="20% - Ênfase3 4 7" xfId="3994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2 3" xfId="3998"/>
    <cellStyle name="20% - Ênfase4 2 2 3" xfId="971"/>
    <cellStyle name="20% - Ênfase4 2 2 4" xfId="1481"/>
    <cellStyle name="20% - Ênfase4 2 2 5" xfId="2039"/>
    <cellStyle name="20% - Ênfase4 2 2 6" xfId="3142"/>
    <cellStyle name="20% - Ênfase4 2 2 7" xfId="3997"/>
    <cellStyle name="20% - Ênfase4 2 2_TRT1" xfId="2647"/>
    <cellStyle name="20% - Ênfase4 2 3" xfId="401"/>
    <cellStyle name="20% - Ênfase4 2 3 2" xfId="3144"/>
    <cellStyle name="20% - Ênfase4 2 3 3" xfId="3999"/>
    <cellStyle name="20% - Ênfase4 2 4" xfId="970"/>
    <cellStyle name="20% - Ênfase4 2 5" xfId="1480"/>
    <cellStyle name="20% - Ênfase4 2 6" xfId="2038"/>
    <cellStyle name="20% - Ênfase4 2 7" xfId="3141"/>
    <cellStyle name="20% - Ênfase4 2 8" xfId="3996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2 3" xfId="4001"/>
    <cellStyle name="20% - Ênfase4 3 3" xfId="972"/>
    <cellStyle name="20% - Ênfase4 3 4" xfId="1482"/>
    <cellStyle name="20% - Ênfase4 3 5" xfId="2040"/>
    <cellStyle name="20% - Ênfase4 3 6" xfId="3145"/>
    <cellStyle name="20% - Ênfase4 3 7" xfId="4000"/>
    <cellStyle name="20% - Ênfase4 3_TRT1" xfId="2648"/>
    <cellStyle name="20% - Ênfase4 4" xfId="26"/>
    <cellStyle name="20% - Ênfase4 4 2" xfId="404"/>
    <cellStyle name="20% - Ênfase4 4 2 2" xfId="3148"/>
    <cellStyle name="20% - Ênfase4 4 2 3" xfId="4003"/>
    <cellStyle name="20% - Ênfase4 4 3" xfId="973"/>
    <cellStyle name="20% - Ênfase4 4 4" xfId="1483"/>
    <cellStyle name="20% - Ênfase4 4 5" xfId="2041"/>
    <cellStyle name="20% - Ênfase4 4 6" xfId="3147"/>
    <cellStyle name="20% - Ênfase4 4 7" xfId="4002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2 3" xfId="4006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 8" xfId="4005"/>
    <cellStyle name="20% - Ênfase5 2 2_TRT1" xfId="2650"/>
    <cellStyle name="20% - Ênfase5 2 3" xfId="405"/>
    <cellStyle name="20% - Ênfase5 2 3 2" xfId="3152"/>
    <cellStyle name="20% - Ênfase5 2 3 3" xfId="4007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 9" xfId="4004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2 3" xfId="4009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 8" xfId="4008"/>
    <cellStyle name="20% - Ênfase5 3_TRT1" xfId="2651"/>
    <cellStyle name="20% - Ênfase5 4" xfId="31"/>
    <cellStyle name="20% - Ênfase5 4 2" xfId="408"/>
    <cellStyle name="20% - Ênfase5 4 2 2" xfId="3156"/>
    <cellStyle name="20% - Ênfase5 4 2 3" xfId="4011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 8" xfId="4010"/>
    <cellStyle name="20% - Ênfase5 4_TRT1" xfId="2652"/>
    <cellStyle name="20% - Ênfase6 2" xfId="32"/>
    <cellStyle name="20% - Ênfase6 2 10" xfId="4012"/>
    <cellStyle name="20% - Ênfase6 2 2" xfId="33"/>
    <cellStyle name="20% - Ênfase6 2 2 2" xfId="410"/>
    <cellStyle name="20% - Ênfase6 2 2 2 2" xfId="3159"/>
    <cellStyle name="20% - Ênfase6 2 2 2 3" xfId="4014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 9" xfId="4013"/>
    <cellStyle name="20% - Ênfase6 2 2_TRT1" xfId="2653"/>
    <cellStyle name="20% - Ênfase6 2 3" xfId="409"/>
    <cellStyle name="20% - Ênfase6 2 3 2" xfId="3160"/>
    <cellStyle name="20% - Ênfase6 2 3 3" xfId="4015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2 3" xfId="4017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 9" xfId="4016"/>
    <cellStyle name="20% - Ênfase6 3_TRT1" xfId="2654"/>
    <cellStyle name="20% - Ênfase6 4" xfId="36"/>
    <cellStyle name="20% - Ênfase6 4 2" xfId="412"/>
    <cellStyle name="20% - Ênfase6 4 2 2" xfId="3164"/>
    <cellStyle name="20% - Ênfase6 4 2 3" xfId="4019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 8" xfId="4018"/>
    <cellStyle name="20% - Ênfase6 4_TRT1" xfId="2655"/>
    <cellStyle name="40% - Accent1" xfId="37"/>
    <cellStyle name="40% - Accent1 2" xfId="413"/>
    <cellStyle name="40% - Accent1 2 2" xfId="3226"/>
    <cellStyle name="40% - Accent1 2 3" xfId="4081"/>
    <cellStyle name="40% - Accent1 3" xfId="982"/>
    <cellStyle name="40% - Accent1 4" xfId="1492"/>
    <cellStyle name="40% - Accent1 5" xfId="2080"/>
    <cellStyle name="40% - Accent1 6" xfId="3225"/>
    <cellStyle name="40% - Accent1 7" xfId="4080"/>
    <cellStyle name="40% - Accent1_TRT1" xfId="2656"/>
    <cellStyle name="40% - Accent2" xfId="38"/>
    <cellStyle name="40% - Accent2 2" xfId="414"/>
    <cellStyle name="40% - Accent2 2 2" xfId="3228"/>
    <cellStyle name="40% - Accent2 2 3" xfId="4083"/>
    <cellStyle name="40% - Accent2 3" xfId="983"/>
    <cellStyle name="40% - Accent2 4" xfId="1493"/>
    <cellStyle name="40% - Accent2 5" xfId="2081"/>
    <cellStyle name="40% - Accent2 6" xfId="3227"/>
    <cellStyle name="40% - Accent2 7" xfId="4082"/>
    <cellStyle name="40% - Accent2_TRT1" xfId="2657"/>
    <cellStyle name="40% - Accent3" xfId="39"/>
    <cellStyle name="40% - Accent3 2" xfId="415"/>
    <cellStyle name="40% - Accent3 2 2" xfId="3230"/>
    <cellStyle name="40% - Accent3 2 3" xfId="4085"/>
    <cellStyle name="40% - Accent3 3" xfId="984"/>
    <cellStyle name="40% - Accent3 4" xfId="1494"/>
    <cellStyle name="40% - Accent3 5" xfId="2082"/>
    <cellStyle name="40% - Accent3 6" xfId="3229"/>
    <cellStyle name="40% - Accent3 7" xfId="4084"/>
    <cellStyle name="40% - Accent3_TRT1" xfId="2658"/>
    <cellStyle name="40% - Accent4" xfId="40"/>
    <cellStyle name="40% - Accent4 2" xfId="416"/>
    <cellStyle name="40% - Accent4 2 2" xfId="3232"/>
    <cellStyle name="40% - Accent4 2 3" xfId="4087"/>
    <cellStyle name="40% - Accent4 3" xfId="985"/>
    <cellStyle name="40% - Accent4 4" xfId="1495"/>
    <cellStyle name="40% - Accent4 5" xfId="2083"/>
    <cellStyle name="40% - Accent4 6" xfId="3231"/>
    <cellStyle name="40% - Accent4 7" xfId="4086"/>
    <cellStyle name="40% - Accent4_TRT1" xfId="2659"/>
    <cellStyle name="40% - Accent5" xfId="41"/>
    <cellStyle name="40% - Accent5 2" xfId="417"/>
    <cellStyle name="40% - Accent5 2 2" xfId="3234"/>
    <cellStyle name="40% - Accent5 2 3" xfId="4089"/>
    <cellStyle name="40% - Accent5 3" xfId="986"/>
    <cellStyle name="40% - Accent5 4" xfId="1496"/>
    <cellStyle name="40% - Accent5 5" xfId="2084"/>
    <cellStyle name="40% - Accent5 6" xfId="3233"/>
    <cellStyle name="40% - Accent5 7" xfId="4088"/>
    <cellStyle name="40% - Accent5_TRT1" xfId="2660"/>
    <cellStyle name="40% - Accent6" xfId="42"/>
    <cellStyle name="40% - Accent6 2" xfId="418"/>
    <cellStyle name="40% - Accent6 2 2" xfId="3236"/>
    <cellStyle name="40% - Accent6 2 3" xfId="4091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 8" xfId="4090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2 3" xfId="4034"/>
    <cellStyle name="40% - Ênfase1 2 2 3" xfId="989"/>
    <cellStyle name="40% - Ênfase1 2 2 4" xfId="1499"/>
    <cellStyle name="40% - Ênfase1 2 2 5" xfId="2057"/>
    <cellStyle name="40% - Ênfase1 2 2 6" xfId="3178"/>
    <cellStyle name="40% - Ênfase1 2 2 7" xfId="4033"/>
    <cellStyle name="40% - Ênfase1 2 2_TRT1" xfId="2662"/>
    <cellStyle name="40% - Ênfase1 2 3" xfId="419"/>
    <cellStyle name="40% - Ênfase1 2 3 2" xfId="3180"/>
    <cellStyle name="40% - Ênfase1 2 3 3" xfId="4035"/>
    <cellStyle name="40% - Ênfase1 2 4" xfId="988"/>
    <cellStyle name="40% - Ênfase1 2 5" xfId="1498"/>
    <cellStyle name="40% - Ênfase1 2 6" xfId="2056"/>
    <cellStyle name="40% - Ênfase1 2 7" xfId="3177"/>
    <cellStyle name="40% - Ênfase1 2 8" xfId="4032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2 3" xfId="4037"/>
    <cellStyle name="40% - Ênfase1 3 3" xfId="990"/>
    <cellStyle name="40% - Ênfase1 3 4" xfId="1500"/>
    <cellStyle name="40% - Ênfase1 3 5" xfId="2058"/>
    <cellStyle name="40% - Ênfase1 3 6" xfId="3181"/>
    <cellStyle name="40% - Ênfase1 3 7" xfId="4036"/>
    <cellStyle name="40% - Ênfase1 3_TRT1" xfId="2663"/>
    <cellStyle name="40% - Ênfase1 4" xfId="47"/>
    <cellStyle name="40% - Ênfase1 4 2" xfId="422"/>
    <cellStyle name="40% - Ênfase1 4 2 2" xfId="3184"/>
    <cellStyle name="40% - Ênfase1 4 2 3" xfId="4039"/>
    <cellStyle name="40% - Ênfase1 4 3" xfId="991"/>
    <cellStyle name="40% - Ênfase1 4 4" xfId="1501"/>
    <cellStyle name="40% - Ênfase1 4 5" xfId="2059"/>
    <cellStyle name="40% - Ênfase1 4 6" xfId="3183"/>
    <cellStyle name="40% - Ênfase1 4 7" xfId="4038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2 3" xfId="4042"/>
    <cellStyle name="40% - Ênfase2 2 2 3" xfId="993"/>
    <cellStyle name="40% - Ênfase2 2 2 4" xfId="1503"/>
    <cellStyle name="40% - Ênfase2 2 2 5" xfId="2061"/>
    <cellStyle name="40% - Ênfase2 2 2 6" xfId="3186"/>
    <cellStyle name="40% - Ênfase2 2 2 7" xfId="4041"/>
    <cellStyle name="40% - Ênfase2 2 2_TRT1" xfId="2665"/>
    <cellStyle name="40% - Ênfase2 2 3" xfId="423"/>
    <cellStyle name="40% - Ênfase2 2 3 2" xfId="3188"/>
    <cellStyle name="40% - Ênfase2 2 3 3" xfId="4043"/>
    <cellStyle name="40% - Ênfase2 2 4" xfId="992"/>
    <cellStyle name="40% - Ênfase2 2 5" xfId="1502"/>
    <cellStyle name="40% - Ênfase2 2 6" xfId="2060"/>
    <cellStyle name="40% - Ênfase2 2 7" xfId="3185"/>
    <cellStyle name="40% - Ênfase2 2 8" xfId="4040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2 3" xfId="4045"/>
    <cellStyle name="40% - Ênfase2 3 3" xfId="994"/>
    <cellStyle name="40% - Ênfase2 3 4" xfId="1504"/>
    <cellStyle name="40% - Ênfase2 3 5" xfId="2062"/>
    <cellStyle name="40% - Ênfase2 3 6" xfId="3189"/>
    <cellStyle name="40% - Ênfase2 3 7" xfId="4044"/>
    <cellStyle name="40% - Ênfase2 3_TRT1" xfId="2666"/>
    <cellStyle name="40% - Ênfase2 4" xfId="52"/>
    <cellStyle name="40% - Ênfase2 4 2" xfId="426"/>
    <cellStyle name="40% - Ênfase2 4 2 2" xfId="3192"/>
    <cellStyle name="40% - Ênfase2 4 2 3" xfId="4047"/>
    <cellStyle name="40% - Ênfase2 4 3" xfId="995"/>
    <cellStyle name="40% - Ênfase2 4 4" xfId="1505"/>
    <cellStyle name="40% - Ênfase2 4 5" xfId="2063"/>
    <cellStyle name="40% - Ênfase2 4 6" xfId="3191"/>
    <cellStyle name="40% - Ênfase2 4 7" xfId="4046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2 3" xfId="4050"/>
    <cellStyle name="40% - Ênfase3 2 2 3" xfId="997"/>
    <cellStyle name="40% - Ênfase3 2 2 4" xfId="1507"/>
    <cellStyle name="40% - Ênfase3 2 2 5" xfId="2065"/>
    <cellStyle name="40% - Ênfase3 2 2 6" xfId="3194"/>
    <cellStyle name="40% - Ênfase3 2 2 7" xfId="4049"/>
    <cellStyle name="40% - Ênfase3 2 2_TRT1" xfId="2668"/>
    <cellStyle name="40% - Ênfase3 2 3" xfId="427"/>
    <cellStyle name="40% - Ênfase3 2 3 2" xfId="3196"/>
    <cellStyle name="40% - Ênfase3 2 3 3" xfId="4051"/>
    <cellStyle name="40% - Ênfase3 2 4" xfId="996"/>
    <cellStyle name="40% - Ênfase3 2 5" xfId="1506"/>
    <cellStyle name="40% - Ênfase3 2 6" xfId="2064"/>
    <cellStyle name="40% - Ênfase3 2 7" xfId="3193"/>
    <cellStyle name="40% - Ênfase3 2 8" xfId="4048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2 3" xfId="4053"/>
    <cellStyle name="40% - Ênfase3 3 3" xfId="998"/>
    <cellStyle name="40% - Ênfase3 3 4" xfId="1508"/>
    <cellStyle name="40% - Ênfase3 3 5" xfId="2066"/>
    <cellStyle name="40% - Ênfase3 3 6" xfId="3197"/>
    <cellStyle name="40% - Ênfase3 3 7" xfId="4052"/>
    <cellStyle name="40% - Ênfase3 3_TRT1" xfId="2669"/>
    <cellStyle name="40% - Ênfase3 4" xfId="57"/>
    <cellStyle name="40% - Ênfase3 4 2" xfId="430"/>
    <cellStyle name="40% - Ênfase3 4 2 2" xfId="3200"/>
    <cellStyle name="40% - Ênfase3 4 2 3" xfId="4055"/>
    <cellStyle name="40% - Ênfase3 4 3" xfId="999"/>
    <cellStyle name="40% - Ênfase3 4 4" xfId="1509"/>
    <cellStyle name="40% - Ênfase3 4 5" xfId="2067"/>
    <cellStyle name="40% - Ênfase3 4 6" xfId="3199"/>
    <cellStyle name="40% - Ênfase3 4 7" xfId="4054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2 3" xfId="4058"/>
    <cellStyle name="40% - Ênfase4 2 2 3" xfId="1001"/>
    <cellStyle name="40% - Ênfase4 2 2 4" xfId="1511"/>
    <cellStyle name="40% - Ênfase4 2 2 5" xfId="2069"/>
    <cellStyle name="40% - Ênfase4 2 2 6" xfId="3202"/>
    <cellStyle name="40% - Ênfase4 2 2 7" xfId="4057"/>
    <cellStyle name="40% - Ênfase4 2 2_TRT1" xfId="2671"/>
    <cellStyle name="40% - Ênfase4 2 3" xfId="431"/>
    <cellStyle name="40% - Ênfase4 2 3 2" xfId="3204"/>
    <cellStyle name="40% - Ênfase4 2 3 3" xfId="4059"/>
    <cellStyle name="40% - Ênfase4 2 4" xfId="1000"/>
    <cellStyle name="40% - Ênfase4 2 5" xfId="1510"/>
    <cellStyle name="40% - Ênfase4 2 6" xfId="2068"/>
    <cellStyle name="40% - Ênfase4 2 7" xfId="3201"/>
    <cellStyle name="40% - Ênfase4 2 8" xfId="4056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2 3" xfId="4061"/>
    <cellStyle name="40% - Ênfase4 3 3" xfId="1002"/>
    <cellStyle name="40% - Ênfase4 3 4" xfId="1512"/>
    <cellStyle name="40% - Ênfase4 3 5" xfId="2070"/>
    <cellStyle name="40% - Ênfase4 3 6" xfId="3205"/>
    <cellStyle name="40% - Ênfase4 3 7" xfId="4060"/>
    <cellStyle name="40% - Ênfase4 3_TRT1" xfId="2672"/>
    <cellStyle name="40% - Ênfase4 4" xfId="62"/>
    <cellStyle name="40% - Ênfase4 4 2" xfId="434"/>
    <cellStyle name="40% - Ênfase4 4 2 2" xfId="3208"/>
    <cellStyle name="40% - Ênfase4 4 2 3" xfId="4063"/>
    <cellStyle name="40% - Ênfase4 4 3" xfId="1003"/>
    <cellStyle name="40% - Ênfase4 4 4" xfId="1513"/>
    <cellStyle name="40% - Ênfase4 4 5" xfId="2071"/>
    <cellStyle name="40% - Ênfase4 4 6" xfId="3207"/>
    <cellStyle name="40% - Ênfase4 4 7" xfId="4062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2 3" xfId="4066"/>
    <cellStyle name="40% - Ênfase5 2 2 3" xfId="1005"/>
    <cellStyle name="40% - Ênfase5 2 2 4" xfId="1515"/>
    <cellStyle name="40% - Ênfase5 2 2 5" xfId="2073"/>
    <cellStyle name="40% - Ênfase5 2 2 6" xfId="3210"/>
    <cellStyle name="40% - Ênfase5 2 2 7" xfId="4065"/>
    <cellStyle name="40% - Ênfase5 2 2_TRT1" xfId="2674"/>
    <cellStyle name="40% - Ênfase5 2 3" xfId="435"/>
    <cellStyle name="40% - Ênfase5 2 3 2" xfId="3212"/>
    <cellStyle name="40% - Ênfase5 2 3 3" xfId="4067"/>
    <cellStyle name="40% - Ênfase5 2 4" xfId="1004"/>
    <cellStyle name="40% - Ênfase5 2 5" xfId="1514"/>
    <cellStyle name="40% - Ênfase5 2 6" xfId="2072"/>
    <cellStyle name="40% - Ênfase5 2 7" xfId="3209"/>
    <cellStyle name="40% - Ênfase5 2 8" xfId="4064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2 3" xfId="4069"/>
    <cellStyle name="40% - Ênfase5 3 3" xfId="1006"/>
    <cellStyle name="40% - Ênfase5 3 4" xfId="1516"/>
    <cellStyle name="40% - Ênfase5 3 5" xfId="2074"/>
    <cellStyle name="40% - Ênfase5 3 6" xfId="3213"/>
    <cellStyle name="40% - Ênfase5 3 7" xfId="4068"/>
    <cellStyle name="40% - Ênfase5 3_TRT1" xfId="2675"/>
    <cellStyle name="40% - Ênfase5 4" xfId="67"/>
    <cellStyle name="40% - Ênfase5 4 2" xfId="438"/>
    <cellStyle name="40% - Ênfase5 4 2 2" xfId="3216"/>
    <cellStyle name="40% - Ênfase5 4 2 3" xfId="4071"/>
    <cellStyle name="40% - Ênfase5 4 3" xfId="1007"/>
    <cellStyle name="40% - Ênfase5 4 4" xfId="1517"/>
    <cellStyle name="40% - Ênfase5 4 5" xfId="2075"/>
    <cellStyle name="40% - Ênfase5 4 6" xfId="3215"/>
    <cellStyle name="40% - Ênfase5 4 7" xfId="4070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2 3" xfId="4074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 8" xfId="4073"/>
    <cellStyle name="40% - Ênfase6 2 2_TRT1" xfId="2677"/>
    <cellStyle name="40% - Ênfase6 2 3" xfId="439"/>
    <cellStyle name="40% - Ênfase6 2 3 2" xfId="3220"/>
    <cellStyle name="40% - Ênfase6 2 3 3" xfId="4075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 9" xfId="4072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2 3" xfId="4077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 8" xfId="4076"/>
    <cellStyle name="40% - Ênfase6 3_TRT1" xfId="2678"/>
    <cellStyle name="40% - Ênfase6 4" xfId="72"/>
    <cellStyle name="40% - Ênfase6 4 2" xfId="442"/>
    <cellStyle name="40% - Ênfase6 4 2 2" xfId="3224"/>
    <cellStyle name="40% - Ênfase6 4 2 3" xfId="4079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 8" xfId="4078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1 3" xfId="3932"/>
    <cellStyle name="Accent 1 4" xfId="4316"/>
    <cellStyle name="Accent 2" xfId="1947"/>
    <cellStyle name="Accent 2 2" xfId="3776"/>
    <cellStyle name="Accent 2 3" xfId="3933"/>
    <cellStyle name="Accent 2 4" xfId="4317"/>
    <cellStyle name="Accent 3" xfId="1948"/>
    <cellStyle name="Accent 3 2" xfId="3777"/>
    <cellStyle name="Accent 3 3" xfId="3934"/>
    <cellStyle name="Accent 3 4" xfId="4094"/>
    <cellStyle name="Accent 3 5" xfId="4318"/>
    <cellStyle name="Accent 4" xfId="3774"/>
    <cellStyle name="Accent 5" xfId="3931"/>
    <cellStyle name="Accent 6" xfId="4315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 8" xfId="4095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10" xfId="4096"/>
    <cellStyle name="Bad 11" xfId="4099"/>
    <cellStyle name="Bad 12" xfId="4288"/>
    <cellStyle name="Bad 13" xfId="4097"/>
    <cellStyle name="Bad 14" xfId="4319"/>
    <cellStyle name="Bad 15" xfId="4335"/>
    <cellStyle name="Bad 16" xfId="4339"/>
    <cellStyle name="Bad 17" xfId="4334"/>
    <cellStyle name="Bad 2" xfId="480"/>
    <cellStyle name="Bad 3" xfId="1949"/>
    <cellStyle name="Bad 4" xfId="2123"/>
    <cellStyle name="Bad 5" xfId="3831"/>
    <cellStyle name="Bad 6" xfId="3935"/>
    <cellStyle name="Bad 7" xfId="3953"/>
    <cellStyle name="Bad 8" xfId="3954"/>
    <cellStyle name="Bad 9" xfId="3950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_TRT1" xfId="2718"/>
    <cellStyle name="Calculation" xfId="129"/>
    <cellStyle name="Calculation 10" xfId="1568"/>
    <cellStyle name="Calculation 11" xfId="1761"/>
    <cellStyle name="Calculation 12" xfId="1780"/>
    <cellStyle name="Calculation 13" xfId="1874"/>
    <cellStyle name="Calculation 14" xfId="1910"/>
    <cellStyle name="Calculation 15" xfId="1995"/>
    <cellStyle name="Calculation 16" xfId="2147"/>
    <cellStyle name="Calculation 17" xfId="2358"/>
    <cellStyle name="Calculation 18" xfId="2391"/>
    <cellStyle name="Calculation 19" xfId="2525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3" xfId="756"/>
    <cellStyle name="Calculation 3 2" xfId="2909"/>
    <cellStyle name="Calculation 4" xfId="927"/>
    <cellStyle name="Calculation 5" xfId="1053"/>
    <cellStyle name="Calculation 6" xfId="1360"/>
    <cellStyle name="Calculation 7" xfId="1425"/>
    <cellStyle name="Calculation 8" xfId="1401"/>
    <cellStyle name="Calculation 9" xfId="1429"/>
    <cellStyle name="Calculation_TRT1" xfId="2719"/>
    <cellStyle name="Cálculo 2" xfId="130"/>
    <cellStyle name="Cálculo 2 10" xfId="1428"/>
    <cellStyle name="Cálculo 2 11" xfId="1573"/>
    <cellStyle name="Cálculo 2 12" xfId="1762"/>
    <cellStyle name="Cálculo 2 13" xfId="1779"/>
    <cellStyle name="Cálculo 2 14" xfId="1873"/>
    <cellStyle name="Cálculo 2 15" xfId="1909"/>
    <cellStyle name="Cálculo 2 16" xfId="1994"/>
    <cellStyle name="Cálculo 2 17" xfId="2131"/>
    <cellStyle name="Cálculo 2 18" xfId="2357"/>
    <cellStyle name="Cálculo 2 19" xfId="2390"/>
    <cellStyle name="Cálculo 2 2" xfId="131"/>
    <cellStyle name="Cálculo 2 2 10" xfId="1574"/>
    <cellStyle name="Cálculo 2 2 11" xfId="1763"/>
    <cellStyle name="Cálculo 2 2 12" xfId="1778"/>
    <cellStyle name="Cálculo 2 2 13" xfId="1872"/>
    <cellStyle name="Cálculo 2 2 14" xfId="1908"/>
    <cellStyle name="Cálculo 2 2 15" xfId="1993"/>
    <cellStyle name="Cálculo 2 2 16" xfId="2132"/>
    <cellStyle name="Cálculo 2 2 17" xfId="2356"/>
    <cellStyle name="Cálculo 2 2 18" xfId="2389"/>
    <cellStyle name="Cálculo 2 2 19" xfId="2523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3" xfId="754"/>
    <cellStyle name="Cálculo 2 2 3 2" xfId="2912"/>
    <cellStyle name="Cálculo 2 2 4" xfId="925"/>
    <cellStyle name="Cálculo 2 2 5" xfId="1058"/>
    <cellStyle name="Cálculo 2 2 6" xfId="1358"/>
    <cellStyle name="Cálculo 2 2 7" xfId="1423"/>
    <cellStyle name="Cálculo 2 2 8" xfId="1442"/>
    <cellStyle name="Cálculo 2 2 9" xfId="1445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_TRT3" xfId="2608"/>
    <cellStyle name="Cálculo 2 4" xfId="755"/>
    <cellStyle name="Cálculo 2 4 2" xfId="2914"/>
    <cellStyle name="Cálculo 2 5" xfId="926"/>
    <cellStyle name="Cálculo 2 6" xfId="1057"/>
    <cellStyle name="Cálculo 2 7" xfId="1359"/>
    <cellStyle name="Cálculo 2 8" xfId="1424"/>
    <cellStyle name="Cálculo 2 9" xfId="1402"/>
    <cellStyle name="Cálculo 2_05_Impactos_Demais PLs_2013_Dados CNJ de jul-12" xfId="132"/>
    <cellStyle name="Cálculo 3" xfId="133"/>
    <cellStyle name="Cálculo 3 10" xfId="1575"/>
    <cellStyle name="Cálculo 3 11" xfId="1764"/>
    <cellStyle name="Cálculo 3 12" xfId="1777"/>
    <cellStyle name="Cálculo 3 13" xfId="1871"/>
    <cellStyle name="Cálculo 3 14" xfId="1907"/>
    <cellStyle name="Cálculo 3 15" xfId="1992"/>
    <cellStyle name="Cálculo 3 16" xfId="2133"/>
    <cellStyle name="Cálculo 3 17" xfId="2355"/>
    <cellStyle name="Cálculo 3 18" xfId="2388"/>
    <cellStyle name="Cálculo 3 19" xfId="2522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3" xfId="753"/>
    <cellStyle name="Cálculo 3 3 2" xfId="2917"/>
    <cellStyle name="Cálculo 3 4" xfId="924"/>
    <cellStyle name="Cálculo 3 5" xfId="1059"/>
    <cellStyle name="Cálculo 3 6" xfId="1357"/>
    <cellStyle name="Cálculo 3 7" xfId="1422"/>
    <cellStyle name="Cálculo 3 8" xfId="1403"/>
    <cellStyle name="Cálculo 3 9" xfId="1427"/>
    <cellStyle name="Cálculo 3_TRT1" xfId="2721"/>
    <cellStyle name="Cálculo 4" xfId="134"/>
    <cellStyle name="Cálculo 4 10" xfId="1576"/>
    <cellStyle name="Cálculo 4 11" xfId="1765"/>
    <cellStyle name="Cálculo 4 12" xfId="1776"/>
    <cellStyle name="Cálculo 4 13" xfId="1870"/>
    <cellStyle name="Cálculo 4 14" xfId="1906"/>
    <cellStyle name="Cálculo 4 15" xfId="1991"/>
    <cellStyle name="Cálculo 4 16" xfId="2134"/>
    <cellStyle name="Cálculo 4 17" xfId="2354"/>
    <cellStyle name="Cálculo 4 18" xfId="2387"/>
    <cellStyle name="Cálculo 4 19" xfId="2521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3" xfId="752"/>
    <cellStyle name="Cálculo 4 3 2" xfId="2919"/>
    <cellStyle name="Cálculo 4 4" xfId="923"/>
    <cellStyle name="Cálculo 4 5" xfId="1060"/>
    <cellStyle name="Cálculo 4 6" xfId="1356"/>
    <cellStyle name="Cálculo 4 7" xfId="1421"/>
    <cellStyle name="Cálculo 4 8" xfId="1404"/>
    <cellStyle name="Cálculo 4 9" xfId="1426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_TRT1" xfId="2729"/>
    <cellStyle name="Comma" xfId="147"/>
    <cellStyle name="Comma [0]_Auxiliar" xfId="148"/>
    <cellStyle name="Comma 10" xfId="1570"/>
    <cellStyle name="Comma 10 2" xfId="3361"/>
    <cellStyle name="Comma 10 3" xfId="4101"/>
    <cellStyle name="Comma 11" xfId="1746"/>
    <cellStyle name="Comma 11 2" xfId="3362"/>
    <cellStyle name="Comma 11 3" xfId="410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2 4" xfId="410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 9" xfId="4103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2 4" xfId="410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 9" xfId="4105"/>
    <cellStyle name="Comma 3_TRT1" xfId="2731"/>
    <cellStyle name="Comma 30" xfId="4100"/>
    <cellStyle name="Comma 31" xfId="4092"/>
    <cellStyle name="Comma 32" xfId="4286"/>
    <cellStyle name="Comma 33" xfId="4272"/>
    <cellStyle name="Comma 4" xfId="507"/>
    <cellStyle name="Comma 4 2" xfId="3367"/>
    <cellStyle name="Comma 4 3" xfId="4107"/>
    <cellStyle name="Comma 5" xfId="711"/>
    <cellStyle name="Comma 5 2" xfId="3368"/>
    <cellStyle name="Comma 5 3" xfId="4108"/>
    <cellStyle name="Comma 6" xfId="783"/>
    <cellStyle name="Comma 6 2" xfId="3369"/>
    <cellStyle name="Comma 6 3" xfId="4109"/>
    <cellStyle name="Comma 7" xfId="764"/>
    <cellStyle name="Comma 7 2" xfId="3370"/>
    <cellStyle name="Comma 7 3" xfId="4110"/>
    <cellStyle name="Comma 8" xfId="1264"/>
    <cellStyle name="Comma 8 2" xfId="3371"/>
    <cellStyle name="Comma 8 3" xfId="4111"/>
    <cellStyle name="Comma 9" xfId="1249"/>
    <cellStyle name="Comma 9 2" xfId="3372"/>
    <cellStyle name="Comma 9 3" xfId="4112"/>
    <cellStyle name="Comma_Agenda" xfId="151"/>
    <cellStyle name="Comma0" xfId="152"/>
    <cellStyle name="Comma0 2" xfId="510"/>
    <cellStyle name="Comma0 2 2" xfId="3373"/>
    <cellStyle name="Comma0 2 3" xfId="4114"/>
    <cellStyle name="Comma0 3" xfId="786"/>
    <cellStyle name="Comma0 4" xfId="1267"/>
    <cellStyle name="Comma0 5" xfId="1571"/>
    <cellStyle name="Comma0 6" xfId="2153"/>
    <cellStyle name="Comma0 7" xfId="411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2 3" xfId="4116"/>
    <cellStyle name="Currency0 3" xfId="787"/>
    <cellStyle name="Currency0 4" xfId="1268"/>
    <cellStyle name="Currency0 5" xfId="1572"/>
    <cellStyle name="Currency0 6" xfId="2154"/>
    <cellStyle name="Currency0 7" xfId="3374"/>
    <cellStyle name="Currency0 8" xfId="4115"/>
    <cellStyle name="Currency0_TRT1" xfId="2733"/>
    <cellStyle name="Data" xfId="156"/>
    <cellStyle name="Data 2" xfId="512"/>
    <cellStyle name="Data 2 2" xfId="3376"/>
    <cellStyle name="Data 2 3" xfId="4118"/>
    <cellStyle name="Data 3" xfId="788"/>
    <cellStyle name="Data 4" xfId="1269"/>
    <cellStyle name="Data 5" xfId="1585"/>
    <cellStyle name="Data 6" xfId="2155"/>
    <cellStyle name="Data 7" xfId="4117"/>
    <cellStyle name="Data_TRT1" xfId="2734"/>
    <cellStyle name="Date" xfId="157"/>
    <cellStyle name="Date 2" xfId="513"/>
    <cellStyle name="Date 2 2" xfId="3377"/>
    <cellStyle name="Date 2 3" xfId="4120"/>
    <cellStyle name="Date 3" xfId="789"/>
    <cellStyle name="Date 4" xfId="1270"/>
    <cellStyle name="Date 5" xfId="1586"/>
    <cellStyle name="Date 6" xfId="2156"/>
    <cellStyle name="Date 7" xfId="4119"/>
    <cellStyle name="Date_TRT1" xfId="2735"/>
    <cellStyle name="Decimal 0, derecha" xfId="158"/>
    <cellStyle name="Decimal 0, derecha 2" xfId="514"/>
    <cellStyle name="Decimal 0, derecha 2 2" xfId="3378"/>
    <cellStyle name="Decimal 0, derecha 2 3" xfId="4122"/>
    <cellStyle name="Decimal 0, derecha 3" xfId="1271"/>
    <cellStyle name="Decimal 0, derecha 4" xfId="1587"/>
    <cellStyle name="Decimal 0, derecha 5" xfId="2157"/>
    <cellStyle name="Decimal 0, derecha 6" xfId="4121"/>
    <cellStyle name="Decimal 0, derecha_TRT1" xfId="2736"/>
    <cellStyle name="Decimal 2, derecha" xfId="159"/>
    <cellStyle name="Decimal 2, derecha 2" xfId="515"/>
    <cellStyle name="Decimal 2, derecha 2 2" xfId="3379"/>
    <cellStyle name="Decimal 2, derecha 2 3" xfId="4124"/>
    <cellStyle name="Decimal 2, derecha 3" xfId="1272"/>
    <cellStyle name="Decimal 2, derecha 4" xfId="1588"/>
    <cellStyle name="Decimal 2, derecha 5" xfId="2158"/>
    <cellStyle name="Decimal 2, derecha 6" xfId="4123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1" xfId="1410"/>
    <cellStyle name="Entrada 2 12" xfId="1589"/>
    <cellStyle name="Entrada 2 13" xfId="1771"/>
    <cellStyle name="Entrada 2 14" xfId="1770"/>
    <cellStyle name="Entrada 2 15" xfId="1805"/>
    <cellStyle name="Entrada 2 16" xfId="1868"/>
    <cellStyle name="Entrada 2 17" xfId="1904"/>
    <cellStyle name="Entrada 2 18" xfId="1989"/>
    <cellStyle name="Entrada 2 19" xfId="2159"/>
    <cellStyle name="Entrada 2 2" xfId="191"/>
    <cellStyle name="Entrada 2 2 10" xfId="1409"/>
    <cellStyle name="Entrada 2 2 11" xfId="1590"/>
    <cellStyle name="Entrada 2 2 12" xfId="1772"/>
    <cellStyle name="Entrada 2 2 13" xfId="1769"/>
    <cellStyle name="Entrada 2 2 14" xfId="1806"/>
    <cellStyle name="Entrada 2 2 15" xfId="1867"/>
    <cellStyle name="Entrada 2 2 16" xfId="1903"/>
    <cellStyle name="Entrada 2 2 17" xfId="1988"/>
    <cellStyle name="Entrada 2 2 18" xfId="2160"/>
    <cellStyle name="Entrada 2 2 19" xfId="2351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_TRT3" xfId="2611"/>
    <cellStyle name="Entrada 2 2 20" xfId="2384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6" xfId="1274"/>
    <cellStyle name="Entrada 2 2 7" xfId="1353"/>
    <cellStyle name="Entrada 2 2 8" xfId="1413"/>
    <cellStyle name="Entrada 2 2 9" xfId="1416"/>
    <cellStyle name="Entrada 2 2_TRT1" xfId="2756"/>
    <cellStyle name="Entrada 2 20" xfId="2352"/>
    <cellStyle name="Entrada 2 21" xfId="2385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0" xfId="3871"/>
    <cellStyle name="Entrada 2 6" xfId="1069"/>
    <cellStyle name="Entrada 2 7" xfId="1273"/>
    <cellStyle name="Entrada 2 8" xfId="1354"/>
    <cellStyle name="Entrada 2 9" xfId="1414"/>
    <cellStyle name="Entrada 2_00_ANEXO V 2015 - VERSÃO INICIAL PLOA_2015" xfId="192"/>
    <cellStyle name="Entrada 3" xfId="193"/>
    <cellStyle name="Entrada 3 10" xfId="1408"/>
    <cellStyle name="Entrada 3 11" xfId="1591"/>
    <cellStyle name="Entrada 3 12" xfId="1773"/>
    <cellStyle name="Entrada 3 13" xfId="1768"/>
    <cellStyle name="Entrada 3 14" xfId="1807"/>
    <cellStyle name="Entrada 3 15" xfId="1866"/>
    <cellStyle name="Entrada 3 16" xfId="1902"/>
    <cellStyle name="Entrada 3 17" xfId="1987"/>
    <cellStyle name="Entrada 3 18" xfId="2161"/>
    <cellStyle name="Entrada 3 19" xfId="2350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_TRT3" xfId="2613"/>
    <cellStyle name="Entrada 3 20" xfId="2383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6" xfId="1275"/>
    <cellStyle name="Entrada 3 7" xfId="1352"/>
    <cellStyle name="Entrada 3 8" xfId="1412"/>
    <cellStyle name="Entrada 3 9" xfId="1417"/>
    <cellStyle name="Entrada 3_TRT1" xfId="2757"/>
    <cellStyle name="Entrada 4" xfId="194"/>
    <cellStyle name="Entrada 4 10" xfId="1592"/>
    <cellStyle name="Entrada 4 11" xfId="1774"/>
    <cellStyle name="Entrada 4 12" xfId="1767"/>
    <cellStyle name="Entrada 4 13" xfId="1865"/>
    <cellStyle name="Entrada 4 14" xfId="1901"/>
    <cellStyle name="Entrada 4 15" xfId="1986"/>
    <cellStyle name="Entrada 4 16" xfId="2162"/>
    <cellStyle name="Entrada 4 17" xfId="2349"/>
    <cellStyle name="Entrada 4 18" xfId="2382"/>
    <cellStyle name="Entrada 4 19" xfId="2516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3" xfId="747"/>
    <cellStyle name="Entrada 4 3 2" xfId="3030"/>
    <cellStyle name="Entrada 4 4" xfId="918"/>
    <cellStyle name="Entrada 4 5" xfId="1072"/>
    <cellStyle name="Entrada 4 6" xfId="1351"/>
    <cellStyle name="Entrada 4 7" xfId="1411"/>
    <cellStyle name="Entrada 4 8" xfId="1418"/>
    <cellStyle name="Entrada 4 9" xfId="1407"/>
    <cellStyle name="Entrada 4_TRT1" xfId="2758"/>
    <cellStyle name="Error" xfId="1950"/>
    <cellStyle name="Error 2" xfId="3829"/>
    <cellStyle name="Error 3" xfId="3936"/>
    <cellStyle name="Error 4" xfId="4320"/>
    <cellStyle name="Euro" xfId="195"/>
    <cellStyle name="Euro 10" xfId="3010"/>
    <cellStyle name="Euro 11" xfId="3029"/>
    <cellStyle name="Euro 12" xfId="3388"/>
    <cellStyle name="Euro 13" xfId="4125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2 3" xfId="4127"/>
    <cellStyle name="Fixed 3" xfId="793"/>
    <cellStyle name="Fixed 4" xfId="1278"/>
    <cellStyle name="Fixed 5" xfId="1597"/>
    <cellStyle name="Fixed 6" xfId="2167"/>
    <cellStyle name="Fixed 7" xfId="4126"/>
    <cellStyle name="Fixed_TRT1" xfId="2762"/>
    <cellStyle name="Fixo" xfId="201"/>
    <cellStyle name="Fixo 2" xfId="549"/>
    <cellStyle name="Fixo 2 2" xfId="3396"/>
    <cellStyle name="Fixo 2 3" xfId="4129"/>
    <cellStyle name="Fixo 3" xfId="794"/>
    <cellStyle name="Fixo 4" xfId="1279"/>
    <cellStyle name="Fixo 5" xfId="1598"/>
    <cellStyle name="Fixo 6" xfId="2168"/>
    <cellStyle name="Fixo 7" xfId="412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Footnote 3" xfId="3937"/>
    <cellStyle name="Footnote 4" xfId="4321"/>
    <cellStyle name="Good" xfId="203"/>
    <cellStyle name="Good 1" xfId="2592"/>
    <cellStyle name="Good 1 2" xfId="4131"/>
    <cellStyle name="Good 10" xfId="4130"/>
    <cellStyle name="Good 11" xfId="4322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 6" xfId="3938"/>
    <cellStyle name="Good 7" xfId="3955"/>
    <cellStyle name="Good 8" xfId="3952"/>
    <cellStyle name="Good 9" xfId="3959"/>
    <cellStyle name="Good_TRT15" xfId="2881"/>
    <cellStyle name="Heading" xfId="552"/>
    <cellStyle name="Heading (user)" xfId="1953"/>
    <cellStyle name="Heading (user) 2" xfId="4133"/>
    <cellStyle name="Heading 1" xfId="204"/>
    <cellStyle name="Heading 1 1" xfId="2593"/>
    <cellStyle name="Heading 1 1 2" xfId="4135"/>
    <cellStyle name="Heading 1 10" xfId="3957"/>
    <cellStyle name="Heading 1 11" xfId="4134"/>
    <cellStyle name="Heading 1 12" xfId="4324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 5" xfId="4136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 9" xfId="3940"/>
    <cellStyle name="Heading 1_TRT15" xfId="2883"/>
    <cellStyle name="Heading 10" xfId="3847"/>
    <cellStyle name="Heading 11" xfId="3939"/>
    <cellStyle name="Heading 12" xfId="3956"/>
    <cellStyle name="Heading 13" xfId="3951"/>
    <cellStyle name="Heading 14" xfId="3962"/>
    <cellStyle name="Heading 15" xfId="4132"/>
    <cellStyle name="Heading 16" xfId="4093"/>
    <cellStyle name="Heading 17" xfId="4225"/>
    <cellStyle name="Heading 18" xfId="4298"/>
    <cellStyle name="Heading 19" xfId="4323"/>
    <cellStyle name="Heading 2" xfId="205"/>
    <cellStyle name="Heading 2 1" xfId="2594"/>
    <cellStyle name="Heading 2 1 2" xfId="4137"/>
    <cellStyle name="Heading 2 10" xfId="3964"/>
    <cellStyle name="Heading 2 11" xfId="4325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 4" xfId="4138"/>
    <cellStyle name="Heading 2 4_TRT1" xfId="2766"/>
    <cellStyle name="Heading 2 5" xfId="1955"/>
    <cellStyle name="Heading 2 6" xfId="2173"/>
    <cellStyle name="Heading 2 7" xfId="3845"/>
    <cellStyle name="Heading 2 8" xfId="3941"/>
    <cellStyle name="Heading 2 9" xfId="3958"/>
    <cellStyle name="Heading 2_TRT15" xfId="2884"/>
    <cellStyle name="Heading 20" xfId="4337"/>
    <cellStyle name="Heading 21" xfId="4336"/>
    <cellStyle name="Heading 22" xfId="4338"/>
    <cellStyle name="Heading 23" xfId="4349"/>
    <cellStyle name="Heading 24" xfId="4354"/>
    <cellStyle name="Heading 25" xfId="4355"/>
    <cellStyle name="Heading 26" xfId="4358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 8" xfId="4139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eading1 4" xfId="4140"/>
    <cellStyle name="Heading1 5" xfId="4350"/>
    <cellStyle name="Hyperlink" xfId="1956"/>
    <cellStyle name="Hyperlink 2" xfId="3836"/>
    <cellStyle name="Hyperlink 3" xfId="3942"/>
    <cellStyle name="Hyperlink 4" xfId="4326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1" xfId="1608"/>
    <cellStyle name="Input 12" xfId="1775"/>
    <cellStyle name="Input 13" xfId="1766"/>
    <cellStyle name="Input 14" xfId="1809"/>
    <cellStyle name="Input 15" xfId="1864"/>
    <cellStyle name="Input 16" xfId="1900"/>
    <cellStyle name="Input 17" xfId="1985"/>
    <cellStyle name="Input 18" xfId="2182"/>
    <cellStyle name="Input 19" xfId="2348"/>
    <cellStyle name="Input 2" xfId="563"/>
    <cellStyle name="Input 2 2" xfId="2409"/>
    <cellStyle name="Input 2 3" xfId="2484"/>
    <cellStyle name="Input 2 4" xfId="3013"/>
    <cellStyle name="Input 2 5" xfId="3421"/>
    <cellStyle name="Input 2_TRT3" xfId="2615"/>
    <cellStyle name="Input 20" xfId="2381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6" xfId="1281"/>
    <cellStyle name="Input 7" xfId="1350"/>
    <cellStyle name="Input 8" xfId="1406"/>
    <cellStyle name="Input 9" xfId="1419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2 3" xfId="4143"/>
    <cellStyle name="Linea horizontal 3" xfId="1282"/>
    <cellStyle name="Linea horizontal 4" xfId="1609"/>
    <cellStyle name="Linea horizontal 5" xfId="2183"/>
    <cellStyle name="Linea horizontal 6" xfId="4142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_TRT1" xfId="2776"/>
    <cellStyle name="Moeda0" xfId="221"/>
    <cellStyle name="Moeda0 2" xfId="567"/>
    <cellStyle name="Moeda0 2 2" xfId="3428"/>
    <cellStyle name="Moeda0 2 3" xfId="4145"/>
    <cellStyle name="Moeda0 3" xfId="804"/>
    <cellStyle name="Moeda0 4" xfId="1284"/>
    <cellStyle name="Moeda0 5" xfId="1612"/>
    <cellStyle name="Moeda0 6" xfId="2186"/>
    <cellStyle name="Moeda0 7" xfId="3427"/>
    <cellStyle name="Moeda0 8" xfId="4144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1 2" xfId="4146"/>
    <cellStyle name="Neutral 10" xfId="3968"/>
    <cellStyle name="Neutral 11" xfId="4327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 7" xfId="3943"/>
    <cellStyle name="Neutral 8" xfId="3960"/>
    <cellStyle name="Neutral 9" xfId="3965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_TRT1" xfId="2784"/>
    <cellStyle name="Normal 120" xfId="3918"/>
    <cellStyle name="Normal 121" xfId="3919"/>
    <cellStyle name="Normal 122" xfId="3922"/>
    <cellStyle name="Normal 123" xfId="3925"/>
    <cellStyle name="Normal 124" xfId="3930"/>
    <cellStyle name="Normal 125" xfId="3949"/>
    <cellStyle name="Normal 126" xfId="3963"/>
    <cellStyle name="Normal 127" xfId="3967"/>
    <cellStyle name="Normal 128" xfId="3970"/>
    <cellStyle name="Normal 129" xfId="4285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_TRT1" xfId="2785"/>
    <cellStyle name="Normal 130" xfId="4310"/>
    <cellStyle name="Normal 131" xfId="4312"/>
    <cellStyle name="Normal 132" xfId="4314"/>
    <cellStyle name="Normal 133" xfId="4333"/>
    <cellStyle name="Normal 134" xfId="4342"/>
    <cellStyle name="Normal 135" xfId="4345"/>
    <cellStyle name="Normal 136" xfId="4348"/>
    <cellStyle name="Normal 137" xfId="4353"/>
    <cellStyle name="Normal 138" xfId="4357"/>
    <cellStyle name="Normal 139" xfId="4360"/>
    <cellStyle name="Normal 14" xfId="232"/>
    <cellStyle name="Normal 14 10" xfId="2892"/>
    <cellStyle name="Normal 14 11" xfId="3443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5" xfId="382"/>
    <cellStyle name="Normal 15 10" xfId="1369"/>
    <cellStyle name="Normal 15 11" xfId="1373"/>
    <cellStyle name="Normal 15 12" xfId="1443"/>
    <cellStyle name="Normal 15 13" xfId="1455"/>
    <cellStyle name="Normal 15 14" xfId="1798"/>
    <cellStyle name="Normal 15 15" xfId="1813"/>
    <cellStyle name="Normal 15 16" xfId="1839"/>
    <cellStyle name="Normal 15 17" xfId="1843"/>
    <cellStyle name="Normal 15 18" xfId="1877"/>
    <cellStyle name="Normal 15 19" xfId="1881"/>
    <cellStyle name="Normal 15 2" xfId="718"/>
    <cellStyle name="Normal 15 2 2" xfId="3446"/>
    <cellStyle name="Normal 15 2 3" xfId="4148"/>
    <cellStyle name="Normal 15 20" xfId="1913"/>
    <cellStyle name="Normal 15 21" xfId="1924"/>
    <cellStyle name="Normal 15 22" xfId="1941"/>
    <cellStyle name="Normal 15 23" xfId="1998"/>
    <cellStyle name="Normal 15 24" xfId="2329"/>
    <cellStyle name="Normal 15 25" xfId="2361"/>
    <cellStyle name="Normal 15 26" xfId="2394"/>
    <cellStyle name="Normal 15 27" xfId="2528"/>
    <cellStyle name="Normal 15 28" xfId="2534"/>
    <cellStyle name="Normal 15 29" xfId="2539"/>
    <cellStyle name="Normal 15 3" xfId="75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36" xfId="4147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3"/>
    <cellStyle name="Normal 15_TRT10" xfId="2583"/>
    <cellStyle name="Normal 16" xfId="721"/>
    <cellStyle name="Normal 16 2" xfId="731"/>
    <cellStyle name="Normal 16 2 2" xfId="2941"/>
    <cellStyle name="Normal 16 2 3" xfId="3448"/>
    <cellStyle name="Normal 16 3" xfId="1100"/>
    <cellStyle name="Normal 16 4" xfId="1344"/>
    <cellStyle name="Normal 16 5" xfId="2887"/>
    <cellStyle name="Normal 16 6" xfId="3447"/>
    <cellStyle name="Normal 16_TRT10" xfId="2584"/>
    <cellStyle name="Normal 17" xfId="730"/>
    <cellStyle name="Normal 17 2" xfId="2942"/>
    <cellStyle name="Normal 17 3" xfId="3449"/>
    <cellStyle name="Normal 17 4" xfId="3736"/>
    <cellStyle name="Normal 18" xfId="763"/>
    <cellStyle name="Normal 18 2" xfId="3735"/>
    <cellStyle name="Normal 19" xfId="902"/>
    <cellStyle name="Normal 19 2" xfId="3729"/>
    <cellStyle name="Normal 2" xfId="233"/>
    <cellStyle name="Normal 2 10" xfId="712"/>
    <cellStyle name="Normal 2 10 2" xfId="3451"/>
    <cellStyle name="Normal 2 10 3" xfId="4150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5"/>
    <cellStyle name="Normal 2 2 2 3" xfId="3452"/>
    <cellStyle name="Normal 2 2 3" xfId="811"/>
    <cellStyle name="Normal 2 2 4" xfId="1102"/>
    <cellStyle name="Normal 2 2 5" xfId="2198"/>
    <cellStyle name="Normal 2 2_TRT1" xfId="2786"/>
    <cellStyle name="Normal 2 20" xfId="1355"/>
    <cellStyle name="Normal 2 21" xfId="1365"/>
    <cellStyle name="Normal 2 22" xfId="1370"/>
    <cellStyle name="Normal 2 23" xfId="1374"/>
    <cellStyle name="Normal 2 24" xfId="1420"/>
    <cellStyle name="Normal 2 25" xfId="1456"/>
    <cellStyle name="Normal 2 26" xfId="1461"/>
    <cellStyle name="Normal 2 27" xfId="1618"/>
    <cellStyle name="Normal 2 28" xfId="1781"/>
    <cellStyle name="Normal 2 29" xfId="1814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3" xfId="580"/>
    <cellStyle name="Normal 2 3 3 2" xfId="2416"/>
    <cellStyle name="Normal 2 3 3 3" xfId="3454"/>
    <cellStyle name="Normal 2 3 4" xfId="812"/>
    <cellStyle name="Normal 2 3 5" xfId="2199"/>
    <cellStyle name="Normal 2 3_00_Decisão Anexo V 2015_MEMORIAL_Oficial SOF" xfId="237"/>
    <cellStyle name="Normal 2 30" xfId="1836"/>
    <cellStyle name="Normal 2 31" xfId="1835"/>
    <cellStyle name="Normal 2 32" xfId="1844"/>
    <cellStyle name="Normal 2 33" xfId="1842"/>
    <cellStyle name="Normal 2 34" xfId="1869"/>
    <cellStyle name="Normal 2 35" xfId="1863"/>
    <cellStyle name="Normal 2 36" xfId="1882"/>
    <cellStyle name="Normal 2 37" xfId="1880"/>
    <cellStyle name="Normal 2 38" xfId="1905"/>
    <cellStyle name="Normal 2 39" xfId="1899"/>
    <cellStyle name="Normal 2 4" xfId="238"/>
    <cellStyle name="Normal 2 4 2" xfId="582"/>
    <cellStyle name="Normal 2 4 2 2" xfId="2417"/>
    <cellStyle name="Normal 2 4 2 3" xfId="3455"/>
    <cellStyle name="Normal 2 4 3" xfId="814"/>
    <cellStyle name="Normal 2 4 4" xfId="1103"/>
    <cellStyle name="Normal 2 4 5" xfId="2201"/>
    <cellStyle name="Normal 2 4_TRT1" xfId="2787"/>
    <cellStyle name="Normal 2 40" xfId="1921"/>
    <cellStyle name="Normal 2 41" xfId="1919"/>
    <cellStyle name="Normal 2 42" xfId="1920"/>
    <cellStyle name="Normal 2 43" xfId="1927"/>
    <cellStyle name="Normal 2 44" xfId="1926"/>
    <cellStyle name="Normal 2 45" xfId="1938"/>
    <cellStyle name="Normal 2 46" xfId="1937"/>
    <cellStyle name="Normal 2 47" xfId="1942"/>
    <cellStyle name="Normal 2 48" xfId="1940"/>
    <cellStyle name="Normal 2 49" xfId="1990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2" xfId="723"/>
    <cellStyle name="Normal 2 8 3" xfId="3459"/>
    <cellStyle name="Normal 2 8 4" xfId="3915"/>
    <cellStyle name="Normal 2 8 5" xfId="4151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 3" xfId="4152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 98" xfId="4149"/>
    <cellStyle name="Normal 2_00_Decisão Anexo V 2015_MEMORIAL_Oficial SOF" xfId="242"/>
    <cellStyle name="Normal 20" xfId="760"/>
    <cellStyle name="Normal 20 10" xfId="1444"/>
    <cellStyle name="Normal 20 11" xfId="1457"/>
    <cellStyle name="Normal 20 12" xfId="1799"/>
    <cellStyle name="Normal 20 13" xfId="1815"/>
    <cellStyle name="Normal 20 14" xfId="1840"/>
    <cellStyle name="Normal 20 15" xfId="1845"/>
    <cellStyle name="Normal 20 16" xfId="1878"/>
    <cellStyle name="Normal 20 17" xfId="1883"/>
    <cellStyle name="Normal 20 18" xfId="1914"/>
    <cellStyle name="Normal 20 19" xfId="1925"/>
    <cellStyle name="Normal 20 2" xfId="931"/>
    <cellStyle name="Normal 20 2 2" xfId="3462"/>
    <cellStyle name="Normal 20 2 3" xfId="4154"/>
    <cellStyle name="Normal 20 20" xfId="1943"/>
    <cellStyle name="Normal 20 21" xfId="1999"/>
    <cellStyle name="Normal 20 22" xfId="2331"/>
    <cellStyle name="Normal 20 23" xfId="2362"/>
    <cellStyle name="Normal 20 24" xfId="2395"/>
    <cellStyle name="Normal 20 25" xfId="2529"/>
    <cellStyle name="Normal 20 26" xfId="2536"/>
    <cellStyle name="Normal 20 27" xfId="2541"/>
    <cellStyle name="Normal 20 28" xfId="2546"/>
    <cellStyle name="Normal 20 29" xfId="2551"/>
    <cellStyle name="Normal 20 3" xfId="935"/>
    <cellStyle name="Normal 20 30" xfId="2571"/>
    <cellStyle name="Normal 20 31" xfId="2943"/>
    <cellStyle name="Normal 20 32" xfId="2985"/>
    <cellStyle name="Normal 20 33" xfId="3461"/>
    <cellStyle name="Normal 20 34" xfId="4153"/>
    <cellStyle name="Normal 20 4" xfId="950"/>
    <cellStyle name="Normal 20 5" xfId="1107"/>
    <cellStyle name="Normal 20 6" xfId="1342"/>
    <cellStyle name="Normal 20 7" xfId="1364"/>
    <cellStyle name="Normal 20 8" xfId="1371"/>
    <cellStyle name="Normal 20 9" xfId="1375"/>
    <cellStyle name="Normal 20_TRT10" xfId="2585"/>
    <cellStyle name="Normal 21" xfId="932"/>
    <cellStyle name="Normal 21 2" xfId="3728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2 2" xfId="3464"/>
    <cellStyle name="Normal 3 2 2 3" xfId="4157"/>
    <cellStyle name="Normal 3 2 3" xfId="819"/>
    <cellStyle name="Normal 3 2 4" xfId="939"/>
    <cellStyle name="Normal 3 2 5" xfId="1109"/>
    <cellStyle name="Normal 3 2 6" xfId="1620"/>
    <cellStyle name="Normal 3 2 7" xfId="2206"/>
    <cellStyle name="Normal 3 2 8" xfId="4156"/>
    <cellStyle name="Normal 3 2_TRT1" xfId="2791"/>
    <cellStyle name="Normal 3 3" xfId="586"/>
    <cellStyle name="Normal 3 3 2" xfId="3465"/>
    <cellStyle name="Normal 3 3 3" xfId="3916"/>
    <cellStyle name="Normal 3 3 4" xfId="4158"/>
    <cellStyle name="Normal 3 4" xfId="818"/>
    <cellStyle name="Normal 3 5" xfId="937"/>
    <cellStyle name="Normal 3 6" xfId="1108"/>
    <cellStyle name="Normal 3 7" xfId="1619"/>
    <cellStyle name="Normal 3 8" xfId="2205"/>
    <cellStyle name="Normal 3 9" xfId="4155"/>
    <cellStyle name="Normal 3_05_Impactos_Demais PLs_2013_Dados CNJ de jul-12" xfId="245"/>
    <cellStyle name="Normal 30" xfId="1339"/>
    <cellStyle name="Normal 31" xfId="1343"/>
    <cellStyle name="Normal 32" xfId="1368"/>
    <cellStyle name="Normal 33" xfId="1372"/>
    <cellStyle name="Normal 34" xfId="1376"/>
    <cellStyle name="Normal 35" xfId="1454"/>
    <cellStyle name="Normal 36" xfId="1458"/>
    <cellStyle name="Normal 37" xfId="1460"/>
    <cellStyle name="Normal 38" xfId="1748"/>
    <cellStyle name="Normal 39" xfId="1749"/>
    <cellStyle name="Normal 4" xfId="246"/>
    <cellStyle name="Normal 4 2" xfId="588"/>
    <cellStyle name="Normal 4 2 2" xfId="2421"/>
    <cellStyle name="Normal 4 2 3" xfId="3467"/>
    <cellStyle name="Normal 4 3" xfId="820"/>
    <cellStyle name="Normal 4 4" xfId="1110"/>
    <cellStyle name="Normal 4 5" xfId="2207"/>
    <cellStyle name="Normal 4_TRT1" xfId="2792"/>
    <cellStyle name="Normal 40" xfId="1750"/>
    <cellStyle name="Normal 41" xfId="1812"/>
    <cellStyle name="Normal 42" xfId="1820"/>
    <cellStyle name="Normal 43" xfId="1841"/>
    <cellStyle name="Normal 44" xfId="1846"/>
    <cellStyle name="Normal 45" xfId="1847"/>
    <cellStyle name="Normal 46" xfId="1848"/>
    <cellStyle name="Normal 47" xfId="1879"/>
    <cellStyle name="Normal 48" xfId="1884"/>
    <cellStyle name="Normal 49" xfId="1915"/>
    <cellStyle name="Normal 5" xfId="247"/>
    <cellStyle name="Normal 5 2" xfId="589"/>
    <cellStyle name="Normal 5 2 2" xfId="2422"/>
    <cellStyle name="Normal 5 2 3" xfId="3468"/>
    <cellStyle name="Normal 5 3" xfId="821"/>
    <cellStyle name="Normal 5 4" xfId="1111"/>
    <cellStyle name="Normal 5 5" xfId="2208"/>
    <cellStyle name="Normal 5_TRT1" xfId="2793"/>
    <cellStyle name="Normal 50" xfId="1917"/>
    <cellStyle name="Normal 51" xfId="1918"/>
    <cellStyle name="Normal 52" xfId="1930"/>
    <cellStyle name="Normal 53" xfId="1931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2" xfId="3469"/>
    <cellStyle name="Normal 6 3" xfId="822"/>
    <cellStyle name="Normal 6 4" xfId="1286"/>
    <cellStyle name="Normal 6 5" xfId="2209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1" xfId="2364"/>
    <cellStyle name="Normal 72" xfId="2365"/>
    <cellStyle name="Normal 73" xfId="2499"/>
    <cellStyle name="Normal 74" xfId="2530"/>
    <cellStyle name="Normal 75" xfId="2531"/>
    <cellStyle name="Normal 76" xfId="2532"/>
    <cellStyle name="Normal 77" xfId="2537"/>
    <cellStyle name="Normal 78" xfId="2542"/>
    <cellStyle name="Normal 79" xfId="2547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_TRT1" xfId="2794"/>
    <cellStyle name="Normal 80" xfId="2552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rmal_Anexo IV b" xfId="3917"/>
    <cellStyle name="Nota 2" xfId="252"/>
    <cellStyle name="Nota 2 10" xfId="1431"/>
    <cellStyle name="Nota 2 11" xfId="1394"/>
    <cellStyle name="Nota 2 12" xfId="1621"/>
    <cellStyle name="Nota 2 13" xfId="1782"/>
    <cellStyle name="Nota 2 14" xfId="1760"/>
    <cellStyle name="Nota 2 15" xfId="1834"/>
    <cellStyle name="Nota 2 16" xfId="1862"/>
    <cellStyle name="Nota 2 17" xfId="1898"/>
    <cellStyle name="Nota 2 18" xfId="1983"/>
    <cellStyle name="Nota 2 19" xfId="2213"/>
    <cellStyle name="Nota 2 2" xfId="253"/>
    <cellStyle name="Nota 2 2 10" xfId="1393"/>
    <cellStyle name="Nota 2 2 11" xfId="1622"/>
    <cellStyle name="Nota 2 2 12" xfId="1783"/>
    <cellStyle name="Nota 2 2 13" xfId="1759"/>
    <cellStyle name="Nota 2 2 14" xfId="1833"/>
    <cellStyle name="Nota 2 2 15" xfId="1861"/>
    <cellStyle name="Nota 2 2 16" xfId="1897"/>
    <cellStyle name="Nota 2 2 17" xfId="1982"/>
    <cellStyle name="Nota 2 2 18" xfId="2214"/>
    <cellStyle name="Nota 2 2 19" xfId="2345"/>
    <cellStyle name="Nota 2 2 2" xfId="595"/>
    <cellStyle name="Nota 2 2 2 2" xfId="2426"/>
    <cellStyle name="Nota 2 2 2 3" xfId="2486"/>
    <cellStyle name="Nota 2 2 2 4" xfId="2948"/>
    <cellStyle name="Nota 2 2 2 5" xfId="3475"/>
    <cellStyle name="Nota 2 2 2_TRT3" xfId="2616"/>
    <cellStyle name="Nota 2 2 20" xfId="2378"/>
    <cellStyle name="Nota 2 2 21" xfId="2512"/>
    <cellStyle name="Nota 2 2 22" xfId="2946"/>
    <cellStyle name="Nota 2 2 23" xfId="3474"/>
    <cellStyle name="Nota 2 2 3" xfId="744"/>
    <cellStyle name="Nota 2 2 3 2" xfId="2949"/>
    <cellStyle name="Nota 2 2 4" xfId="827"/>
    <cellStyle name="Nota 2 2 5" xfId="915"/>
    <cellStyle name="Nota 2 2 6" xfId="1115"/>
    <cellStyle name="Nota 2 2 7" xfId="1348"/>
    <cellStyle name="Nota 2 2 8" xfId="1399"/>
    <cellStyle name="Nota 2 2 9" xfId="1432"/>
    <cellStyle name="Nota 2 2_TRT1" xfId="2796"/>
    <cellStyle name="Nota 2 20" xfId="2346"/>
    <cellStyle name="Nota 2 21" xfId="2379"/>
    <cellStyle name="Nota 2 22" xfId="2513"/>
    <cellStyle name="Nota 2 23" xfId="2945"/>
    <cellStyle name="Nota 2 24" xfId="3473"/>
    <cellStyle name="Nota 2 3" xfId="594"/>
    <cellStyle name="Nota 2 3 2" xfId="2425"/>
    <cellStyle name="Nota 2 3 3" xfId="2485"/>
    <cellStyle name="Nota 2 3 4" xfId="2950"/>
    <cellStyle name="Nota 2 3 5" xfId="3476"/>
    <cellStyle name="Nota 2 3_TRT3" xfId="2617"/>
    <cellStyle name="Nota 2 4" xfId="745"/>
    <cellStyle name="Nota 2 4 2" xfId="2951"/>
    <cellStyle name="Nota 2 5" xfId="826"/>
    <cellStyle name="Nota 2 6" xfId="916"/>
    <cellStyle name="Nota 2 7" xfId="1114"/>
    <cellStyle name="Nota 2 8" xfId="1349"/>
    <cellStyle name="Nota 2 9" xfId="1400"/>
    <cellStyle name="Nota 2_00_Decisão Anexo V 2015_MEMORIAL_Oficial SOF" xfId="254"/>
    <cellStyle name="Nota 3" xfId="255"/>
    <cellStyle name="Nota 3 10" xfId="1392"/>
    <cellStyle name="Nota 3 11" xfId="1623"/>
    <cellStyle name="Nota 3 12" xfId="1784"/>
    <cellStyle name="Nota 3 13" xfId="1758"/>
    <cellStyle name="Nota 3 14" xfId="1832"/>
    <cellStyle name="Nota 3 15" xfId="1860"/>
    <cellStyle name="Nota 3 16" xfId="1896"/>
    <cellStyle name="Nota 3 17" xfId="1981"/>
    <cellStyle name="Nota 3 18" xfId="2215"/>
    <cellStyle name="Nota 3 19" xfId="2344"/>
    <cellStyle name="Nota 3 2" xfId="596"/>
    <cellStyle name="Nota 3 2 2" xfId="2427"/>
    <cellStyle name="Nota 3 2 3" xfId="2487"/>
    <cellStyle name="Nota 3 2 4" xfId="2953"/>
    <cellStyle name="Nota 3 2 5" xfId="3478"/>
    <cellStyle name="Nota 3 2_TRT3" xfId="2618"/>
    <cellStyle name="Nota 3 20" xfId="2377"/>
    <cellStyle name="Nota 3 21" xfId="2511"/>
    <cellStyle name="Nota 3 22" xfId="2952"/>
    <cellStyle name="Nota 3 23" xfId="3477"/>
    <cellStyle name="Nota 3 3" xfId="743"/>
    <cellStyle name="Nota 3 3 2" xfId="2954"/>
    <cellStyle name="Nota 3 4" xfId="828"/>
    <cellStyle name="Nota 3 5" xfId="914"/>
    <cellStyle name="Nota 3 6" xfId="1116"/>
    <cellStyle name="Nota 3 7" xfId="1347"/>
    <cellStyle name="Nota 3 8" xfId="1398"/>
    <cellStyle name="Nota 3 9" xfId="1433"/>
    <cellStyle name="Nota 3_TRT1" xfId="2797"/>
    <cellStyle name="Nota 4" xfId="256"/>
    <cellStyle name="Nota 4 10" xfId="1391"/>
    <cellStyle name="Nota 4 11" xfId="1624"/>
    <cellStyle name="Nota 4 12" xfId="1785"/>
    <cellStyle name="Nota 4 13" xfId="1757"/>
    <cellStyle name="Nota 4 14" xfId="1831"/>
    <cellStyle name="Nota 4 15" xfId="1859"/>
    <cellStyle name="Nota 4 16" xfId="1895"/>
    <cellStyle name="Nota 4 17" xfId="1980"/>
    <cellStyle name="Nota 4 18" xfId="2216"/>
    <cellStyle name="Nota 4 19" xfId="2343"/>
    <cellStyle name="Nota 4 2" xfId="597"/>
    <cellStyle name="Nota 4 2 2" xfId="2428"/>
    <cellStyle name="Nota 4 2 3" xfId="2488"/>
    <cellStyle name="Nota 4 2 4" xfId="2956"/>
    <cellStyle name="Nota 4 2 5" xfId="3480"/>
    <cellStyle name="Nota 4 2_TRT3" xfId="2619"/>
    <cellStyle name="Nota 4 20" xfId="2376"/>
    <cellStyle name="Nota 4 21" xfId="2510"/>
    <cellStyle name="Nota 4 22" xfId="2955"/>
    <cellStyle name="Nota 4 23" xfId="3479"/>
    <cellStyle name="Nota 4 3" xfId="742"/>
    <cellStyle name="Nota 4 3 2" xfId="2963"/>
    <cellStyle name="Nota 4 4" xfId="829"/>
    <cellStyle name="Nota 4 5" xfId="913"/>
    <cellStyle name="Nota 4 6" xfId="1117"/>
    <cellStyle name="Nota 4 7" xfId="1346"/>
    <cellStyle name="Nota 4 8" xfId="1397"/>
    <cellStyle name="Nota 4 9" xfId="1434"/>
    <cellStyle name="Nota 4_TRT1" xfId="2798"/>
    <cellStyle name="Note" xfId="257"/>
    <cellStyle name="Note 1" xfId="2599"/>
    <cellStyle name="Note 1 2" xfId="4160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_TRT3" xfId="2620"/>
    <cellStyle name="Note 20" xfId="2375"/>
    <cellStyle name="Note 21" xfId="2509"/>
    <cellStyle name="Note 22" xfId="3839"/>
    <cellStyle name="Note 23" xfId="3944"/>
    <cellStyle name="Note 24" xfId="3961"/>
    <cellStyle name="Note 25" xfId="3966"/>
    <cellStyle name="Note 26" xfId="3969"/>
    <cellStyle name="Note 27" xfId="4159"/>
    <cellStyle name="Note 28" xfId="4290"/>
    <cellStyle name="Note 29" xfId="4098"/>
    <cellStyle name="Note 3" xfId="741"/>
    <cellStyle name="Note 3 2" xfId="2965"/>
    <cellStyle name="Note 30" xfId="4287"/>
    <cellStyle name="Note 31" xfId="4328"/>
    <cellStyle name="Note 32" xfId="4340"/>
    <cellStyle name="Note 33" xfId="4343"/>
    <cellStyle name="Note 34" xfId="4346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1" xfId="1755"/>
    <cellStyle name="Output 12" xfId="1829"/>
    <cellStyle name="Output 13" xfId="1857"/>
    <cellStyle name="Output 14" xfId="1893"/>
    <cellStyle name="Output 15" xfId="1978"/>
    <cellStyle name="Output 16" xfId="2218"/>
    <cellStyle name="Output 17" xfId="2341"/>
    <cellStyle name="Output 18" xfId="2374"/>
    <cellStyle name="Output 19" xfId="2508"/>
    <cellStyle name="Output 2" xfId="599"/>
    <cellStyle name="Output 2 2" xfId="2430"/>
    <cellStyle name="Output 2 3" xfId="24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3" xfId="740"/>
    <cellStyle name="Output 3 2" xfId="2967"/>
    <cellStyle name="Output 4" xfId="911"/>
    <cellStyle name="Output 5" xfId="1119"/>
    <cellStyle name="Output 6" xfId="1395"/>
    <cellStyle name="Output 7" xfId="1436"/>
    <cellStyle name="Output 8" xfId="1389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17" xfId="3920"/>
    <cellStyle name="Porcentagem 18" xfId="3923"/>
    <cellStyle name="Porcentagem 19" xfId="3926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1"/>
    <cellStyle name="Porcentagem 2 15" xfId="1430"/>
    <cellStyle name="Porcentagem 2 16" xfId="1630"/>
    <cellStyle name="Porcentagem 2 17" xfId="1788"/>
    <cellStyle name="Porcentagem 2 18" xfId="1837"/>
    <cellStyle name="Porcentagem 2 19" xfId="1875"/>
    <cellStyle name="Porcentagem 2 2" xfId="264"/>
    <cellStyle name="Porcentagem 2 2 2" xfId="604"/>
    <cellStyle name="Porcentagem 2 2 2 2" xfId="3488"/>
    <cellStyle name="Porcentagem 2 2 2 3" xfId="4165"/>
    <cellStyle name="Porcentagem 2 2 3" xfId="833"/>
    <cellStyle name="Porcentagem 2 2 4" xfId="1291"/>
    <cellStyle name="Porcentagem 2 2 5" xfId="1631"/>
    <cellStyle name="Porcentagem 2 2 6" xfId="2223"/>
    <cellStyle name="Porcentagem 2 2 7" xfId="4164"/>
    <cellStyle name="Porcentagem 2 2_TRT1" xfId="2804"/>
    <cellStyle name="Porcentagem 2 20" xfId="1911"/>
    <cellStyle name="Porcentagem 2 21" xfId="1922"/>
    <cellStyle name="Porcentagem 2 22" xfId="1928"/>
    <cellStyle name="Porcentagem 2 23" xfId="1996"/>
    <cellStyle name="Porcentagem 2 24" xfId="2222"/>
    <cellStyle name="Porcentagem 2 25" xfId="2359"/>
    <cellStyle name="Porcentagem 2 26" xfId="2392"/>
    <cellStyle name="Porcentagem 2 27" xfId="2526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 5" xfId="4166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57" xfId="3921"/>
    <cellStyle name="Porcentagem 2 58" xfId="3924"/>
    <cellStyle name="Porcentagem 2 59" xfId="3927"/>
    <cellStyle name="Porcentagem 2 6" xfId="715"/>
    <cellStyle name="Porcentagem 2 60" xfId="3929"/>
    <cellStyle name="Porcentagem 2 61" xfId="4163"/>
    <cellStyle name="Porcentagem 2 7" xfId="757"/>
    <cellStyle name="Porcentagem 2 8" xfId="832"/>
    <cellStyle name="Porcentagem 2 9" xfId="928"/>
    <cellStyle name="Porcentagem 2_FCDF 2014_2ª Versão" xfId="266"/>
    <cellStyle name="Porcentagem 20" xfId="3928"/>
    <cellStyle name="Porcentagem 3" xfId="267"/>
    <cellStyle name="Porcentagem 3 2" xfId="606"/>
    <cellStyle name="Porcentagem 3 2 2" xfId="3491"/>
    <cellStyle name="Porcentagem 3 2 3" xfId="4168"/>
    <cellStyle name="Porcentagem 3 3" xfId="835"/>
    <cellStyle name="Porcentagem 3 4" xfId="1292"/>
    <cellStyle name="Porcentagem 3 5" xfId="1633"/>
    <cellStyle name="Porcentagem 3 6" xfId="2225"/>
    <cellStyle name="Porcentagem 3 7" xfId="4167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_TRT1" xfId="2812"/>
    <cellStyle name="Result" xfId="613"/>
    <cellStyle name="Result (user)" xfId="4170"/>
    <cellStyle name="Result 1" xfId="3498"/>
    <cellStyle name="Result 10" xfId="4341"/>
    <cellStyle name="Result 11" xfId="4344"/>
    <cellStyle name="Result 12" xfId="4347"/>
    <cellStyle name="Result 13" xfId="4351"/>
    <cellStyle name="Result 14" xfId="4356"/>
    <cellStyle name="Result 15" xfId="4359"/>
    <cellStyle name="Result 16" xfId="4361"/>
    <cellStyle name="Result 2" xfId="842"/>
    <cellStyle name="Result 3" xfId="2232"/>
    <cellStyle name="Result 4" xfId="3945"/>
    <cellStyle name="Result 5" xfId="4169"/>
    <cellStyle name="Result 6" xfId="4291"/>
    <cellStyle name="Result 7" xfId="3971"/>
    <cellStyle name="Result 8" xfId="4289"/>
    <cellStyle name="Result 9" xfId="4329"/>
    <cellStyle name="Result2" xfId="614"/>
    <cellStyle name="Result2 1" xfId="3499"/>
    <cellStyle name="Result2 2" xfId="843"/>
    <cellStyle name="Result2 3" xfId="2233"/>
    <cellStyle name="Result2 4" xfId="4171"/>
    <cellStyle name="Result2 5" xfId="4352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2" xfId="1754"/>
    <cellStyle name="Saída 2 13" xfId="1828"/>
    <cellStyle name="Saída 2 14" xfId="1856"/>
    <cellStyle name="Saída 2 15" xfId="1892"/>
    <cellStyle name="Saída 2 16" xfId="1977"/>
    <cellStyle name="Saída 2 17" xfId="2235"/>
    <cellStyle name="Saída 2 18" xfId="2340"/>
    <cellStyle name="Saída 2 19" xfId="2373"/>
    <cellStyle name="Saída 2 2" xfId="276"/>
    <cellStyle name="Saída 2 2 10" xfId="1790"/>
    <cellStyle name="Saída 2 2 11" xfId="1753"/>
    <cellStyle name="Saída 2 2 12" xfId="1827"/>
    <cellStyle name="Saída 2 2 13" xfId="1855"/>
    <cellStyle name="Saída 2 2 14" xfId="1891"/>
    <cellStyle name="Saída 2 2 15" xfId="1976"/>
    <cellStyle name="Saída 2 2 16" xfId="2236"/>
    <cellStyle name="Saída 2 2 17" xfId="2339"/>
    <cellStyle name="Saída 2 2 18" xfId="2372"/>
    <cellStyle name="Saída 2 2 19" xfId="2506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3" xfId="738"/>
    <cellStyle name="Saída 2 2 3 2" xfId="2972"/>
    <cellStyle name="Saída 2 2 4" xfId="909"/>
    <cellStyle name="Saída 2 2 5" xfId="1130"/>
    <cellStyle name="Saída 2 2 6" xfId="1387"/>
    <cellStyle name="Saída 2 2 7" xfId="1438"/>
    <cellStyle name="Saída 2 2 8" xfId="1383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3" xfId="616"/>
    <cellStyle name="Saída 2 3 2" xfId="2439"/>
    <cellStyle name="Saída 2 3 3" xfId="2491"/>
    <cellStyle name="Saída 2 3 4" xfId="2973"/>
    <cellStyle name="Saída 2 3 5" xfId="3504"/>
    <cellStyle name="Saída 2 3_TRT3" xfId="2623"/>
    <cellStyle name="Saída 2 4" xfId="739"/>
    <cellStyle name="Saída 2 4 2" xfId="2974"/>
    <cellStyle name="Saída 2 5" xfId="910"/>
    <cellStyle name="Saída 2 6" xfId="1129"/>
    <cellStyle name="Saída 2 7" xfId="1388"/>
    <cellStyle name="Saída 2 8" xfId="1437"/>
    <cellStyle name="Saída 2 9" xfId="1384"/>
    <cellStyle name="Saída 2_05_Impactos_Demais PLs_2013_Dados CNJ de jul-12" xfId="277"/>
    <cellStyle name="Saída 3" xfId="278"/>
    <cellStyle name="Saída 3 10" xfId="1791"/>
    <cellStyle name="Saída 3 11" xfId="1752"/>
    <cellStyle name="Saída 3 12" xfId="1826"/>
    <cellStyle name="Saída 3 13" xfId="1854"/>
    <cellStyle name="Saída 3 14" xfId="1890"/>
    <cellStyle name="Saída 3 15" xfId="1975"/>
    <cellStyle name="Saída 3 16" xfId="2237"/>
    <cellStyle name="Saída 3 17" xfId="2338"/>
    <cellStyle name="Saída 3 18" xfId="2371"/>
    <cellStyle name="Saída 3 19" xfId="2505"/>
    <cellStyle name="Saída 3 2" xfId="618"/>
    <cellStyle name="Saída 3 2 2" xfId="2441"/>
    <cellStyle name="Saída 3 2 3" xfId="24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3" xfId="737"/>
    <cellStyle name="Saída 3 3 2" xfId="2976"/>
    <cellStyle name="Saída 3 4" xfId="908"/>
    <cellStyle name="Saída 3 5" xfId="1131"/>
    <cellStyle name="Saída 3 6" xfId="1386"/>
    <cellStyle name="Saída 3 7" xfId="1439"/>
    <cellStyle name="Saída 3 8" xfId="1382"/>
    <cellStyle name="Saída 3 9" xfId="1642"/>
    <cellStyle name="Saída 3_TRT1" xfId="2814"/>
    <cellStyle name="Saída 4" xfId="279"/>
    <cellStyle name="Saída 4 10" xfId="1792"/>
    <cellStyle name="Saída 4 11" xfId="1751"/>
    <cellStyle name="Saída 4 12" xfId="1825"/>
    <cellStyle name="Saída 4 13" xfId="1853"/>
    <cellStyle name="Saída 4 14" xfId="1889"/>
    <cellStyle name="Saída 4 15" xfId="1974"/>
    <cellStyle name="Saída 4 16" xfId="2238"/>
    <cellStyle name="Saída 4 17" xfId="2337"/>
    <cellStyle name="Saída 4 18" xfId="2370"/>
    <cellStyle name="Saída 4 19" xfId="2504"/>
    <cellStyle name="Saída 4 2" xfId="619"/>
    <cellStyle name="Saída 4 2 2" xfId="2442"/>
    <cellStyle name="Saída 4 2 3" xfId="24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3" xfId="736"/>
    <cellStyle name="Saída 4 3 2" xfId="2978"/>
    <cellStyle name="Saída 4 4" xfId="907"/>
    <cellStyle name="Saída 4 5" xfId="1132"/>
    <cellStyle name="Saída 4 6" xfId="1385"/>
    <cellStyle name="Saída 4 7" xfId="1440"/>
    <cellStyle name="Saída 4 8" xfId="1381"/>
    <cellStyle name="Saída 4 9" xfId="1643"/>
    <cellStyle name="Saída 4_TRT1" xfId="2815"/>
    <cellStyle name="Sep. milhar [0]" xfId="280"/>
    <cellStyle name="Sep. milhar [0] 10" xfId="4172"/>
    <cellStyle name="Sep. milhar [0] 2" xfId="620"/>
    <cellStyle name="Sep. milhar [0] 2 2" xfId="3510"/>
    <cellStyle name="Sep. milhar [0] 2 3" xfId="4173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10" xfId="4174"/>
    <cellStyle name="Sep. milhar [2] 2" xfId="621"/>
    <cellStyle name="Sep. milhar [2] 2 2" xfId="3512"/>
    <cellStyle name="Sep. milhar [2] 2 3" xfId="4175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10" xfId="4176"/>
    <cellStyle name="Separador de milhares 10 2" xfId="623"/>
    <cellStyle name="Separador de milhares 10 2 2" xfId="2443"/>
    <cellStyle name="Separador de milhares 10 2 3" xfId="3515"/>
    <cellStyle name="Separador de milhares 10 2 4" xfId="4177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14" xfId="4178"/>
    <cellStyle name="Separador de milhares 2 2" xfId="285"/>
    <cellStyle name="Separador de milhares 2 2 10" xfId="2990"/>
    <cellStyle name="Separador de milhares 2 2 11" xfId="3517"/>
    <cellStyle name="Separador de milhares 2 2 12" xfId="4179"/>
    <cellStyle name="Separador de milhares 2 2 2" xfId="625"/>
    <cellStyle name="Separador de milhares 2 2 2 2" xfId="2445"/>
    <cellStyle name="Separador de milhares 2 2 2 3" xfId="3518"/>
    <cellStyle name="Separador de milhares 2 2 2 4" xfId="4180"/>
    <cellStyle name="Separador de milhares 2 2 3" xfId="286"/>
    <cellStyle name="Separador de milhares 2 2 3 10" xfId="4181"/>
    <cellStyle name="Separador de milhares 2 2 3 2" xfId="626"/>
    <cellStyle name="Separador de milhares 2 2 3 2 2" xfId="2446"/>
    <cellStyle name="Separador de milhares 2 2 3 2 3" xfId="3520"/>
    <cellStyle name="Separador de milhares 2 2 3 2 4" xfId="4182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10" xfId="4183"/>
    <cellStyle name="Separador de milhares 2 2 6 2" xfId="627"/>
    <cellStyle name="Separador de milhares 2 2 6 2 2" xfId="2447"/>
    <cellStyle name="Separador de milhares 2 2 6 2 3" xfId="3522"/>
    <cellStyle name="Separador de milhares 2 2 6 2 4" xfId="4184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12" xfId="4185"/>
    <cellStyle name="Separador de milhares 2 3 2" xfId="290"/>
    <cellStyle name="Separador de milhares 2 3 2 10" xfId="3524"/>
    <cellStyle name="Separador de milhares 2 3 2 11" xfId="4186"/>
    <cellStyle name="Separador de milhares 2 3 2 2" xfId="291"/>
    <cellStyle name="Separador de milhares 2 3 2 2 10" xfId="3525"/>
    <cellStyle name="Separador de milhares 2 3 2 2 11" xfId="4187"/>
    <cellStyle name="Separador de milhares 2 3 2 2 2" xfId="292"/>
    <cellStyle name="Separador de milhares 2 3 2 2 2 10" xfId="4188"/>
    <cellStyle name="Separador de milhares 2 3 2 2 2 2" xfId="631"/>
    <cellStyle name="Separador de milhares 2 3 2 2 2 2 2" xfId="2451"/>
    <cellStyle name="Separador de milhares 2 3 2 2 2 2 3" xfId="3527"/>
    <cellStyle name="Separador de milhares 2 3 2 2 2 2 4" xfId="4189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3 4" xfId="4190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3 4" xfId="4191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10" xfId="4192"/>
    <cellStyle name="Separador de milhares 2 3 3 2" xfId="632"/>
    <cellStyle name="Separador de milhares 2 3 3 2 2" xfId="2452"/>
    <cellStyle name="Separador de milhares 2 3 3 2 3" xfId="3531"/>
    <cellStyle name="Separador de milhares 2 3 3 2 4" xfId="4193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4 4" xfId="4194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10" xfId="4195"/>
    <cellStyle name="Separador de milhares 2 4 2" xfId="633"/>
    <cellStyle name="Separador de milhares 2 4 2 2" xfId="2453"/>
    <cellStyle name="Separador de milhares 2 4 2 3" xfId="3534"/>
    <cellStyle name="Separador de milhares 2 4 2 4" xfId="4196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11" xfId="4197"/>
    <cellStyle name="Separador de milhares 2 5 2" xfId="299"/>
    <cellStyle name="Separador de milhares 2 5 2 10" xfId="4198"/>
    <cellStyle name="Separador de milhares 2 5 2 2" xfId="635"/>
    <cellStyle name="Separador de milhares 2 5 2 2 2" xfId="2455"/>
    <cellStyle name="Separador de milhares 2 5 2 2 3" xfId="3537"/>
    <cellStyle name="Separador de milhares 2 5 2 2 4" xfId="4199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3 4" xfId="4200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6 4" xfId="4201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12" xfId="4202"/>
    <cellStyle name="Separador de milhares 3 2" xfId="303"/>
    <cellStyle name="Separador de milhares 3 2 10" xfId="4203"/>
    <cellStyle name="Separador de milhares 3 2 2" xfId="637"/>
    <cellStyle name="Separador de milhares 3 2 2 2" xfId="2457"/>
    <cellStyle name="Separador de milhares 3 2 2 3" xfId="3542"/>
    <cellStyle name="Separador de milhares 3 2 2 4" xfId="4204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10" xfId="4205"/>
    <cellStyle name="Separador de milhares 3 3 2" xfId="638"/>
    <cellStyle name="Separador de milhares 3 3 2 2" xfId="2458"/>
    <cellStyle name="Separador de milhares 3 3 2 3" xfId="3544"/>
    <cellStyle name="Separador de milhares 3 3 2 4" xfId="4206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4 4" xfId="4207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10" xfId="4208"/>
    <cellStyle name="Separador de milhares 4 2" xfId="639"/>
    <cellStyle name="Separador de milhares 4 2 2" xfId="2459"/>
    <cellStyle name="Separador de milhares 4 2 3" xfId="3547"/>
    <cellStyle name="Separador de milhares 4 2 4" xfId="4209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10" xfId="4210"/>
    <cellStyle name="Separador de milhares 5 2" xfId="640"/>
    <cellStyle name="Separador de milhares 5 2 2" xfId="2460"/>
    <cellStyle name="Separador de milhares 5 2 3" xfId="3549"/>
    <cellStyle name="Separador de milhares 5 2 4" xfId="4211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10" xfId="4212"/>
    <cellStyle name="Separador de milhares 6 2" xfId="641"/>
    <cellStyle name="Separador de milhares 6 2 2" xfId="2461"/>
    <cellStyle name="Separador de milhares 6 2 3" xfId="3551"/>
    <cellStyle name="Separador de milhares 6 2 4" xfId="4213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10" xfId="4214"/>
    <cellStyle name="Separador de milhares 7 2" xfId="642"/>
    <cellStyle name="Separador de milhares 7 2 2" xfId="2462"/>
    <cellStyle name="Separador de milhares 7 2 3" xfId="3553"/>
    <cellStyle name="Separador de milhares 7 2 4" xfId="4215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2 3" xfId="4217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 9" xfId="4216"/>
    <cellStyle name="Separador de milhares 8_TRT1" xfId="2831"/>
    <cellStyle name="Separador de milhares 9" xfId="311"/>
    <cellStyle name="Separador de milhares 9 10" xfId="4218"/>
    <cellStyle name="Separador de milhares 9 2" xfId="644"/>
    <cellStyle name="Separador de milhares 9 2 2" xfId="2463"/>
    <cellStyle name="Separador de milhares 9 2 3" xfId="3557"/>
    <cellStyle name="Separador de milhares 9 2 4" xfId="4219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Status 3" xfId="3946"/>
    <cellStyle name="Status 4" xfId="4330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14" xfId="4249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2 4" xfId="4252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 9" xfId="4251"/>
    <cellStyle name="TableStyleLight1 3_TRT1" xfId="2834"/>
    <cellStyle name="TableStyleLight1 4" xfId="645"/>
    <cellStyle name="TableStyleLight1 4 2" xfId="2464"/>
    <cellStyle name="TableStyleLight1 4 3" xfId="3616"/>
    <cellStyle name="TableStyleLight1 4 4" xfId="4253"/>
    <cellStyle name="TableStyleLight1 5" xfId="315"/>
    <cellStyle name="TableStyleLight1 5 2" xfId="648"/>
    <cellStyle name="TableStyleLight1 5 2 2" xfId="3618"/>
    <cellStyle name="TableStyleLight1 5 2 3" xfId="4255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 8" xfId="4254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 3" xfId="3947"/>
    <cellStyle name="Text 4" xfId="4331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2 3" xfId="4262"/>
    <cellStyle name="Texto, derecha 3" xfId="1322"/>
    <cellStyle name="Texto, derecha 4" xfId="1676"/>
    <cellStyle name="Texto, derecha 5" xfId="2303"/>
    <cellStyle name="Texto, derecha 6" xfId="4261"/>
    <cellStyle name="Texto, derecha_TRT1" xfId="2841"/>
    <cellStyle name="Texto, izquierda" xfId="328"/>
    <cellStyle name="Texto, izquierda 2" xfId="658"/>
    <cellStyle name="Texto, izquierda 2 2" xfId="3636"/>
    <cellStyle name="Texto, izquierda 2 3" xfId="4264"/>
    <cellStyle name="Texto, izquierda 3" xfId="1323"/>
    <cellStyle name="Texto, izquierda 4" xfId="1677"/>
    <cellStyle name="Texto, izquierda 5" xfId="2304"/>
    <cellStyle name="Texto, izquierda 6" xfId="4263"/>
    <cellStyle name="Texto, izquierda_TRT1" xfId="2842"/>
    <cellStyle name="Title" xfId="329"/>
    <cellStyle name="Title 2" xfId="659"/>
    <cellStyle name="Title 2 2" xfId="3638"/>
    <cellStyle name="Title 2 3" xfId="4265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 9" xfId="4220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 8" xfId="4222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 9" xfId="4221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 8" xfId="4223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 8" xfId="4224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2 3" xfId="4226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2 3" xfId="4227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 8" xfId="4229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 9" xfId="4228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 8" xfId="4230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 8" xfId="4231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28" xfId="4266"/>
    <cellStyle name="Titulo 29" xfId="4303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 8" xfId="4233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 9" xfId="4232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 8" xfId="423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 8" xfId="4235"/>
    <cellStyle name="Título 3 4_TRT1" xfId="2855"/>
    <cellStyle name="Titulo 30" xfId="4250"/>
    <cellStyle name="Titulo 31" xfId="4292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5" xfId="901"/>
    <cellStyle name="Título 5" xfId="354"/>
    <cellStyle name="Título 5 10" xfId="4236"/>
    <cellStyle name="Titulo 5 2" xfId="3643"/>
    <cellStyle name="Título 5 2" xfId="355"/>
    <cellStyle name="Título 5 2 2" xfId="681"/>
    <cellStyle name="Título 5 2 2 2" xfId="3598"/>
    <cellStyle name="Título 5 2 2 3" xfId="4237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2 3" xfId="4238"/>
    <cellStyle name="Título 5 3 3" xfId="1192"/>
    <cellStyle name="Título 5 3 4" xfId="1707"/>
    <cellStyle name="Título 5 3 5" xfId="2285"/>
    <cellStyle name="Título 5 3 6" xfId="3599"/>
    <cellStyle name="Título 5 3_TRT1" xfId="2860"/>
    <cellStyle name="Titulo 5 4" xfId="4267"/>
    <cellStyle name="Título 5 4" xfId="680"/>
    <cellStyle name="Título 5 4 2" xfId="3601"/>
    <cellStyle name="Título 5 4 3" xfId="4239"/>
    <cellStyle name="Titulo 5 5" xfId="4304"/>
    <cellStyle name="Título 5 5" xfId="1190"/>
    <cellStyle name="Titulo 5 6" xfId="4256"/>
    <cellStyle name="Título 5 6" xfId="1705"/>
    <cellStyle name="Titulo 5 7" xfId="4293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ítulo 6 10" xfId="4299"/>
    <cellStyle name="Titulo 6 2" xfId="3644"/>
    <cellStyle name="Título 6 2" xfId="359"/>
    <cellStyle name="Título 6 2 2" xfId="684"/>
    <cellStyle name="Título 6 2 2 2" xfId="3604"/>
    <cellStyle name="Título 6 2 2 3" xfId="4241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3 3" xfId="4242"/>
    <cellStyle name="Titulo 6 4" xfId="4268"/>
    <cellStyle name="Título 6 4" xfId="1193"/>
    <cellStyle name="Titulo 6 5" xfId="4305"/>
    <cellStyle name="Título 6 5" xfId="1708"/>
    <cellStyle name="Titulo 6 6" xfId="4257"/>
    <cellStyle name="Título 6 6" xfId="2286"/>
    <cellStyle name="Titulo 6 7" xfId="4295"/>
    <cellStyle name="Título 6 7" xfId="3602"/>
    <cellStyle name="Título 6 8" xfId="3712"/>
    <cellStyle name="Título 6 9" xfId="4240"/>
    <cellStyle name="Título 6_34" xfId="360"/>
    <cellStyle name="Titulo 7" xfId="1336"/>
    <cellStyle name="Título 7" xfId="361"/>
    <cellStyle name="Título 7 10" xfId="4141"/>
    <cellStyle name="Titulo 7 2" xfId="3645"/>
    <cellStyle name="Título 7 2" xfId="685"/>
    <cellStyle name="Título 7 2 2" xfId="3607"/>
    <cellStyle name="Título 7 2 3" xfId="4244"/>
    <cellStyle name="Titulo 7 3" xfId="3719"/>
    <cellStyle name="Título 7 3" xfId="1195"/>
    <cellStyle name="Titulo 7 4" xfId="4269"/>
    <cellStyle name="Título 7 4" xfId="1710"/>
    <cellStyle name="Titulo 7 5" xfId="4306"/>
    <cellStyle name="Título 7 5" xfId="2288"/>
    <cellStyle name="Titulo 7 6" xfId="4258"/>
    <cellStyle name="Título 7 6" xfId="3606"/>
    <cellStyle name="Titulo 7 7" xfId="4296"/>
    <cellStyle name="Título 7 7" xfId="3713"/>
    <cellStyle name="Título 7 8" xfId="4243"/>
    <cellStyle name="Título 7 9" xfId="4300"/>
    <cellStyle name="Título 7_TRT1" xfId="2862"/>
    <cellStyle name="Titulo 8" xfId="1679"/>
    <cellStyle name="Título 8" xfId="362"/>
    <cellStyle name="Título 8 10" xfId="4161"/>
    <cellStyle name="Titulo 8 2" xfId="3646"/>
    <cellStyle name="Título 8 2" xfId="686"/>
    <cellStyle name="Título 8 2 2" xfId="3609"/>
    <cellStyle name="Título 8 2 3" xfId="4246"/>
    <cellStyle name="Titulo 8 3" xfId="3720"/>
    <cellStyle name="Título 8 3" xfId="1196"/>
    <cellStyle name="Titulo 8 4" xfId="4270"/>
    <cellStyle name="Título 8 4" xfId="1711"/>
    <cellStyle name="Titulo 8 5" xfId="4307"/>
    <cellStyle name="Título 8 5" xfId="2289"/>
    <cellStyle name="Titulo 8 6" xfId="4259"/>
    <cellStyle name="Título 8 6" xfId="3608"/>
    <cellStyle name="Titulo 8 7" xfId="4294"/>
    <cellStyle name="Título 8 7" xfId="3714"/>
    <cellStyle name="Título 8 8" xfId="4245"/>
    <cellStyle name="Título 8 9" xfId="4301"/>
    <cellStyle name="Título 8_TRT1" xfId="2863"/>
    <cellStyle name="Titulo 9" xfId="1747"/>
    <cellStyle name="Título 9" xfId="363"/>
    <cellStyle name="Título 9 10" xfId="4162"/>
    <cellStyle name="Titulo 9 2" xfId="3647"/>
    <cellStyle name="Título 9 2" xfId="687"/>
    <cellStyle name="Título 9 2 2" xfId="3611"/>
    <cellStyle name="Título 9 2 3" xfId="4248"/>
    <cellStyle name="Titulo 9 3" xfId="3721"/>
    <cellStyle name="Título 9 3" xfId="1197"/>
    <cellStyle name="Titulo 9 4" xfId="4271"/>
    <cellStyle name="Título 9 4" xfId="1712"/>
    <cellStyle name="Titulo 9 5" xfId="4308"/>
    <cellStyle name="Título 9 5" xfId="2290"/>
    <cellStyle name="Titulo 9 6" xfId="4260"/>
    <cellStyle name="Título 9 6" xfId="3610"/>
    <cellStyle name="Titulo 9 7" xfId="4297"/>
    <cellStyle name="Título 9 7" xfId="3715"/>
    <cellStyle name="Título 9 8" xfId="4247"/>
    <cellStyle name="Título 9 9" xfId="4302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1" xfId="1682"/>
    <cellStyle name="Total 2 12" xfId="1793"/>
    <cellStyle name="Total 2 13" xfId="1800"/>
    <cellStyle name="Total 2 14" xfId="1824"/>
    <cellStyle name="Total 2 15" xfId="1852"/>
    <cellStyle name="Total 2 16" xfId="1888"/>
    <cellStyle name="Total 2 17" xfId="1973"/>
    <cellStyle name="Total 2 18" xfId="2309"/>
    <cellStyle name="Total 2 19" xfId="2336"/>
    <cellStyle name="Total 2 2" xfId="368"/>
    <cellStyle name="Total 2 2 10" xfId="1683"/>
    <cellStyle name="Total 2 2 11" xfId="1794"/>
    <cellStyle name="Total 2 2 12" xfId="1801"/>
    <cellStyle name="Total 2 2 13" xfId="1823"/>
    <cellStyle name="Total 2 2 14" xfId="1851"/>
    <cellStyle name="Total 2 2 15" xfId="1887"/>
    <cellStyle name="Total 2 2 16" xfId="1972"/>
    <cellStyle name="Total 2 2 17" xfId="2310"/>
    <cellStyle name="Total 2 2 18" xfId="2335"/>
    <cellStyle name="Total 2 2 19" xfId="2368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_TRT3" xfId="2626"/>
    <cellStyle name="Total 2 2 20" xfId="2502"/>
    <cellStyle name="Total 2 2 21" xfId="3044"/>
    <cellStyle name="Total 2 2 22" xfId="3652"/>
    <cellStyle name="Total 2 2 3" xfId="734"/>
    <cellStyle name="Total 2 2 3 2" xfId="3046"/>
    <cellStyle name="Total 2 2 4" xfId="891"/>
    <cellStyle name="Total 2 2 5" xfId="905"/>
    <cellStyle name="Total 2 2 6" xfId="1168"/>
    <cellStyle name="Total 2 2 7" xfId="1379"/>
    <cellStyle name="Total 2 2 8" xfId="1447"/>
    <cellStyle name="Total 2 2 9" xfId="1451"/>
    <cellStyle name="Total 2 2_TRT1" xfId="2867"/>
    <cellStyle name="Total 2 20" xfId="2369"/>
    <cellStyle name="Total 2 21" xfId="2503"/>
    <cellStyle name="Total 2 22" xfId="3043"/>
    <cellStyle name="Total 2 23" xfId="3651"/>
    <cellStyle name="Total 2 3" xfId="690"/>
    <cellStyle name="Total 2 3 2" xfId="2467"/>
    <cellStyle name="Total 2 3 3" xfId="2495"/>
    <cellStyle name="Total 2 3 4" xfId="3047"/>
    <cellStyle name="Total 2 3 5" xfId="3654"/>
    <cellStyle name="Total 2 3_TRT3" xfId="2627"/>
    <cellStyle name="Total 2 4" xfId="735"/>
    <cellStyle name="Total 2 4 2" xfId="3048"/>
    <cellStyle name="Total 2 5" xfId="890"/>
    <cellStyle name="Total 2 6" xfId="906"/>
    <cellStyle name="Total 2 7" xfId="1167"/>
    <cellStyle name="Total 2 8" xfId="1380"/>
    <cellStyle name="Total 2 9" xfId="1446"/>
    <cellStyle name="Total 2_05_Impactos_Demais PLs_2013_Dados CNJ de jul-12" xfId="369"/>
    <cellStyle name="Total 3" xfId="370"/>
    <cellStyle name="Total 3 10" xfId="1684"/>
    <cellStyle name="Total 3 11" xfId="1795"/>
    <cellStyle name="Total 3 12" xfId="1802"/>
    <cellStyle name="Total 3 13" xfId="1822"/>
    <cellStyle name="Total 3 14" xfId="1850"/>
    <cellStyle name="Total 3 15" xfId="1886"/>
    <cellStyle name="Total 3 16" xfId="1971"/>
    <cellStyle name="Total 3 17" xfId="2311"/>
    <cellStyle name="Total 3 18" xfId="2334"/>
    <cellStyle name="Total 3 19" xfId="2367"/>
    <cellStyle name="Total 3 2" xfId="692"/>
    <cellStyle name="Total 3 2 2" xfId="2469"/>
    <cellStyle name="Total 3 2 3" xfId="2497"/>
    <cellStyle name="Total 3 2 4" xfId="3050"/>
    <cellStyle name="Total 3 2 5" xfId="3656"/>
    <cellStyle name="Total 3 2_TRT3" xfId="2628"/>
    <cellStyle name="Total 3 20" xfId="2501"/>
    <cellStyle name="Total 3 21" xfId="3049"/>
    <cellStyle name="Total 3 22" xfId="3655"/>
    <cellStyle name="Total 3 3" xfId="733"/>
    <cellStyle name="Total 3 3 2" xfId="3051"/>
    <cellStyle name="Total 3 4" xfId="892"/>
    <cellStyle name="Total 3 5" xfId="904"/>
    <cellStyle name="Total 3 6" xfId="1169"/>
    <cellStyle name="Total 3 7" xfId="1378"/>
    <cellStyle name="Total 3 8" xfId="1448"/>
    <cellStyle name="Total 3 9" xfId="1452"/>
    <cellStyle name="Total 3_TRT1" xfId="2868"/>
    <cellStyle name="Total 4" xfId="371"/>
    <cellStyle name="Total 4 10" xfId="1685"/>
    <cellStyle name="Total 4 11" xfId="1796"/>
    <cellStyle name="Total 4 12" xfId="1803"/>
    <cellStyle name="Total 4 13" xfId="1821"/>
    <cellStyle name="Total 4 14" xfId="1849"/>
    <cellStyle name="Total 4 15" xfId="1885"/>
    <cellStyle name="Total 4 16" xfId="1970"/>
    <cellStyle name="Total 4 17" xfId="2312"/>
    <cellStyle name="Total 4 18" xfId="2333"/>
    <cellStyle name="Total 4 19" xfId="2366"/>
    <cellStyle name="Total 4 2" xfId="693"/>
    <cellStyle name="Total 4 2 2" xfId="2470"/>
    <cellStyle name="Total 4 2 3" xfId="2498"/>
    <cellStyle name="Total 4 2 4" xfId="3053"/>
    <cellStyle name="Total 4 2 5" xfId="3658"/>
    <cellStyle name="Total 4 2_TRT3" xfId="2629"/>
    <cellStyle name="Total 4 20" xfId="2500"/>
    <cellStyle name="Total 4 21" xfId="3052"/>
    <cellStyle name="Total 4 22" xfId="3657"/>
    <cellStyle name="Total 4 3" xfId="732"/>
    <cellStyle name="Total 4 3 2" xfId="3054"/>
    <cellStyle name="Total 4 4" xfId="893"/>
    <cellStyle name="Total 4 5" xfId="903"/>
    <cellStyle name="Total 4 6" xfId="1170"/>
    <cellStyle name="Total 4 7" xfId="1377"/>
    <cellStyle name="Total 4 8" xfId="1449"/>
    <cellStyle name="Total 4 9" xfId="1453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2"/>
    <cellStyle name="Vírgula 2 15" xfId="1441"/>
    <cellStyle name="Vírgula 2 16" xfId="1715"/>
    <cellStyle name="Vírgula 2 17" xfId="1797"/>
    <cellStyle name="Vírgula 2 18" xfId="1838"/>
    <cellStyle name="Vírgula 2 19" xfId="1876"/>
    <cellStyle name="Vírgula 2 2" xfId="376"/>
    <cellStyle name="Vírgula 2 2 10" xfId="4274"/>
    <cellStyle name="Vírgula 2 2 2" xfId="698"/>
    <cellStyle name="Vírgula 2 2 2 2" xfId="2472"/>
    <cellStyle name="Vírgula 2 2 2 3" xfId="3664"/>
    <cellStyle name="Vírgula 2 2 2 4" xfId="4275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1" xfId="1923"/>
    <cellStyle name="Vírgula 2 22" xfId="1929"/>
    <cellStyle name="Vírgula 2 23" xfId="1997"/>
    <cellStyle name="Vírgula 2 24" xfId="2316"/>
    <cellStyle name="Vírgula 2 25" xfId="2360"/>
    <cellStyle name="Vírgula 2 26" xfId="2393"/>
    <cellStyle name="Vírgula 2 27" xfId="2527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 6" xfId="4276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59" xfId="4273"/>
    <cellStyle name="Vírgula 2 6" xfId="727"/>
    <cellStyle name="Vírgula 2 60" xfId="4309"/>
    <cellStyle name="Vírgula 2 61" xfId="4311"/>
    <cellStyle name="Vírgula 2 62" xfId="4313"/>
    <cellStyle name="Vírgula 2 7" xfId="758"/>
    <cellStyle name="Vírgula 2 8" xfId="895"/>
    <cellStyle name="Vírgula 2 9" xfId="929"/>
    <cellStyle name="Vírgula 2_TRT1" xfId="2872"/>
    <cellStyle name="Vírgula 3" xfId="377"/>
    <cellStyle name="Vírgula 3 10" xfId="4277"/>
    <cellStyle name="Vírgula 3 2" xfId="699"/>
    <cellStyle name="Vírgula 3 2 2" xfId="2473"/>
    <cellStyle name="Vírgula 3 2 3" xfId="3667"/>
    <cellStyle name="Vírgula 3 2 4" xfId="4278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10" xfId="4279"/>
    <cellStyle name="Vírgula 4 2" xfId="700"/>
    <cellStyle name="Vírgula 4 2 2" xfId="2474"/>
    <cellStyle name="Vírgula 4 2 3" xfId="3669"/>
    <cellStyle name="Vírgula 4 2 4" xfId="4280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15" xfId="4281"/>
    <cellStyle name="Vírgula 5 2" xfId="701"/>
    <cellStyle name="Vírgula 5 2 2" xfId="941"/>
    <cellStyle name="Vírgula 5 2 3" xfId="3671"/>
    <cellStyle name="Vírgula 5 2 4" xfId="4282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2 3" xfId="4284"/>
    <cellStyle name="Vírgula0 3" xfId="900"/>
    <cellStyle name="Vírgula0 4" xfId="1335"/>
    <cellStyle name="Vírgula0 5" xfId="1720"/>
    <cellStyle name="Vírgula0 6" xfId="2321"/>
    <cellStyle name="Vírgula0 7" xfId="4283"/>
    <cellStyle name="Vírgula0_TRT1" xfId="2877"/>
    <cellStyle name="Warning" xfId="1961"/>
    <cellStyle name="Warning 2" xfId="3830"/>
    <cellStyle name="Warning 3" xfId="3948"/>
    <cellStyle name="Warning 4" xfId="4332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69</v>
      </c>
      <c r="C4" s="7"/>
      <c r="D4" s="7"/>
      <c r="E4" s="7"/>
      <c r="F4" s="7"/>
      <c r="G4" s="7"/>
      <c r="H4" s="7"/>
    </row>
    <row r="5" spans="2:10" ht="23.25" customHeight="1">
      <c r="B5" s="91" t="s">
        <v>23</v>
      </c>
      <c r="C5" s="91"/>
      <c r="D5" s="91"/>
      <c r="E5" s="91"/>
      <c r="F5" s="91"/>
      <c r="G5" s="91"/>
      <c r="H5" s="91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96" t="s">
        <v>26</v>
      </c>
      <c r="C8" s="96" t="s">
        <v>13</v>
      </c>
      <c r="D8" s="96"/>
      <c r="E8" s="96"/>
      <c r="F8" s="96"/>
      <c r="G8" s="96" t="s">
        <v>14</v>
      </c>
      <c r="H8" s="96" t="s">
        <v>15</v>
      </c>
      <c r="I8" s="1"/>
    </row>
    <row r="9" spans="2:10" ht="30.75" customHeight="1">
      <c r="B9" s="96"/>
      <c r="C9" s="96" t="s">
        <v>16</v>
      </c>
      <c r="D9" s="96"/>
      <c r="E9" s="96"/>
      <c r="F9" s="96" t="s">
        <v>17</v>
      </c>
      <c r="G9" s="96"/>
      <c r="H9" s="96"/>
      <c r="I9" s="1"/>
    </row>
    <row r="10" spans="2:10" ht="15" customHeight="1">
      <c r="B10" s="96"/>
      <c r="C10" s="8" t="s">
        <v>18</v>
      </c>
      <c r="D10" s="8" t="s">
        <v>19</v>
      </c>
      <c r="E10" s="96" t="s">
        <v>20</v>
      </c>
      <c r="F10" s="96"/>
      <c r="G10" s="96"/>
      <c r="H10" s="96"/>
    </row>
    <row r="11" spans="2:10" ht="15" customHeight="1">
      <c r="B11" s="96"/>
      <c r="C11" s="10" t="s">
        <v>19</v>
      </c>
      <c r="D11" s="10" t="s">
        <v>2</v>
      </c>
      <c r="E11" s="96"/>
      <c r="F11" s="96"/>
      <c r="G11" s="96"/>
      <c r="H11" s="96"/>
    </row>
    <row r="12" spans="2:10" ht="15.75" customHeight="1">
      <c r="B12" s="96"/>
      <c r="C12" s="9" t="s">
        <v>3</v>
      </c>
      <c r="D12" s="9" t="s">
        <v>1</v>
      </c>
      <c r="E12" s="96"/>
      <c r="F12" s="96"/>
      <c r="G12" s="96"/>
      <c r="H12" s="96"/>
    </row>
    <row r="13" spans="2:10" ht="16.5" customHeight="1">
      <c r="B13" s="92" t="s">
        <v>32</v>
      </c>
      <c r="C13" s="92"/>
      <c r="D13" s="92"/>
      <c r="E13" s="92"/>
      <c r="F13" s="92"/>
      <c r="G13" s="92"/>
      <c r="H13" s="92"/>
      <c r="I13" s="1"/>
      <c r="J13" s="2"/>
    </row>
    <row r="14" spans="2:10">
      <c r="B14" s="13" t="s">
        <v>4</v>
      </c>
      <c r="C14" s="17">
        <f>SUM('TST:TRT24'!C14)</f>
        <v>3029</v>
      </c>
      <c r="D14" s="17">
        <f>SUM('TST:TRT24'!D14)</f>
        <v>18</v>
      </c>
      <c r="E14" s="17">
        <f>C14+D14</f>
        <v>3047</v>
      </c>
      <c r="F14" s="17">
        <f>SUM('TST:TRT24'!F14)</f>
        <v>174</v>
      </c>
      <c r="G14" s="17">
        <f>SUM('TST:TRT24'!G14)</f>
        <v>26</v>
      </c>
      <c r="H14" s="17">
        <f>E14+F14+G14</f>
        <v>3247</v>
      </c>
    </row>
    <row r="15" spans="2:10">
      <c r="B15" s="13" t="s">
        <v>5</v>
      </c>
      <c r="C15" s="17">
        <f>SUM('TST:TRT24'!C15)</f>
        <v>784</v>
      </c>
      <c r="D15" s="17">
        <f>SUM('TST:TRT24'!D15)</f>
        <v>3</v>
      </c>
      <c r="E15" s="17">
        <f>C15+D15</f>
        <v>787</v>
      </c>
      <c r="F15" s="17">
        <f>SUM('TST:TRT24'!F15)</f>
        <v>37</v>
      </c>
      <c r="G15" s="17">
        <f>SUM('TST:TRT24'!G15)</f>
        <v>48</v>
      </c>
      <c r="H15" s="17">
        <f>E15+F15+G15</f>
        <v>872</v>
      </c>
    </row>
    <row r="16" spans="2:10">
      <c r="B16" s="13" t="s">
        <v>6</v>
      </c>
      <c r="C16" s="17">
        <f>SUM('TST:TRT24'!C16)</f>
        <v>1353</v>
      </c>
      <c r="D16" s="17">
        <f>SUM('TST:TRT24'!D16)</f>
        <v>3</v>
      </c>
      <c r="E16" s="17">
        <f>C16+D16</f>
        <v>1356</v>
      </c>
      <c r="F16" s="17">
        <f>SUM('TST:TRT24'!F16)</f>
        <v>36</v>
      </c>
      <c r="G16" s="17">
        <f>SUM('TST:TRT24'!G16)</f>
        <v>79</v>
      </c>
      <c r="H16" s="17">
        <f>E16+F16+G16</f>
        <v>1471</v>
      </c>
    </row>
    <row r="17" spans="2:11">
      <c r="B17" s="13" t="s">
        <v>7</v>
      </c>
      <c r="C17" s="17">
        <f>SUM('TST:TRT24'!C17)</f>
        <v>5280</v>
      </c>
      <c r="D17" s="17">
        <f>SUM('TST:TRT24'!D17)</f>
        <v>24</v>
      </c>
      <c r="E17" s="17">
        <f>C17+D17</f>
        <v>5304</v>
      </c>
      <c r="F17" s="17">
        <f>SUM('TST:TRT24'!F17)</f>
        <v>249</v>
      </c>
      <c r="G17" s="17">
        <f>SUM('TST:TRT24'!G17)</f>
        <v>156</v>
      </c>
      <c r="H17" s="17">
        <f>E17+F17+G17</f>
        <v>5709</v>
      </c>
      <c r="J17" s="4"/>
      <c r="K17" s="4"/>
    </row>
    <row r="18" spans="2:11" ht="19.5" customHeight="1">
      <c r="B18" s="19" t="s">
        <v>21</v>
      </c>
      <c r="C18" s="20">
        <f>SUM(C14:C17)</f>
        <v>10446</v>
      </c>
      <c r="D18" s="20">
        <f>SUM(D14:D17)</f>
        <v>48</v>
      </c>
      <c r="E18" s="20">
        <f>C18+D18</f>
        <v>10494</v>
      </c>
      <c r="F18" s="20">
        <f>SUM(F14:F17)</f>
        <v>496</v>
      </c>
      <c r="G18" s="20">
        <f>SUM(G14:G17)</f>
        <v>309</v>
      </c>
      <c r="H18" s="20">
        <f>E18+F18+G18</f>
        <v>11299</v>
      </c>
    </row>
    <row r="19" spans="2:11" ht="16.5" customHeight="1">
      <c r="B19" s="93" t="s">
        <v>33</v>
      </c>
      <c r="C19" s="94"/>
      <c r="D19" s="94"/>
      <c r="E19" s="94"/>
      <c r="F19" s="94"/>
      <c r="G19" s="94"/>
      <c r="H19" s="95"/>
      <c r="I19" s="1"/>
    </row>
    <row r="20" spans="2:11" ht="12.75" customHeight="1">
      <c r="B20" s="14" t="s">
        <v>8</v>
      </c>
      <c r="C20" s="15">
        <f>SUM('TST:TRT24'!C20)</f>
        <v>8448</v>
      </c>
      <c r="D20" s="15">
        <f>SUM('TST:TRT24'!D20)</f>
        <v>7</v>
      </c>
      <c r="E20" s="15">
        <f t="shared" ref="E20:E24" si="0">C20+D20</f>
        <v>8455</v>
      </c>
      <c r="F20" s="12"/>
      <c r="G20" s="15">
        <f>SUM('TST:TRT24'!G20)</f>
        <v>495</v>
      </c>
      <c r="H20" s="15">
        <f t="shared" ref="H20:H26" si="1">E20+G20</f>
        <v>8950</v>
      </c>
    </row>
    <row r="21" spans="2:11" ht="12.75" customHeight="1">
      <c r="B21" s="14" t="s">
        <v>9</v>
      </c>
      <c r="C21" s="15">
        <f>SUM('TST:TRT24'!C21)</f>
        <v>6523</v>
      </c>
      <c r="D21" s="15">
        <f>SUM('TST:TRT24'!D21)</f>
        <v>4</v>
      </c>
      <c r="E21" s="15">
        <f t="shared" si="0"/>
        <v>6527</v>
      </c>
      <c r="F21" s="12"/>
      <c r="G21" s="15">
        <f>SUM('TST:TRT24'!G21)</f>
        <v>140</v>
      </c>
      <c r="H21" s="15">
        <f t="shared" si="1"/>
        <v>6667</v>
      </c>
    </row>
    <row r="22" spans="2:11" ht="12.75" customHeight="1">
      <c r="B22" s="14" t="s">
        <v>10</v>
      </c>
      <c r="C22" s="15">
        <f>SUM('TST:TRT24'!C22)</f>
        <v>3199</v>
      </c>
      <c r="D22" s="15">
        <f>SUM('TST:TRT24'!D22)</f>
        <v>0</v>
      </c>
      <c r="E22" s="15">
        <f t="shared" si="0"/>
        <v>3199</v>
      </c>
      <c r="F22" s="12"/>
      <c r="G22" s="15">
        <f>SUM('TST:TRT24'!G22)</f>
        <v>524</v>
      </c>
      <c r="H22" s="15">
        <f t="shared" si="1"/>
        <v>3723</v>
      </c>
    </row>
    <row r="23" spans="2:11" ht="12.75" customHeight="1">
      <c r="B23" s="14" t="s">
        <v>31</v>
      </c>
      <c r="C23" s="15">
        <f>SUM('TST:TRT24'!C23)</f>
        <v>3176</v>
      </c>
      <c r="D23" s="15">
        <f>SUM('TST:TRT24'!D23)</f>
        <v>1</v>
      </c>
      <c r="E23" s="15">
        <f t="shared" si="0"/>
        <v>3177</v>
      </c>
      <c r="F23" s="12"/>
      <c r="G23" s="15">
        <f>SUM('TST:TRT24'!G23)</f>
        <v>369</v>
      </c>
      <c r="H23" s="15">
        <f t="shared" si="1"/>
        <v>3546</v>
      </c>
    </row>
    <row r="24" spans="2:11" ht="12.75" customHeight="1">
      <c r="B24" s="14" t="s">
        <v>11</v>
      </c>
      <c r="C24" s="15">
        <f>SUM('TST:TRT24'!C24)</f>
        <v>1091</v>
      </c>
      <c r="D24" s="15">
        <f>SUM('TST:TRT24'!D24)</f>
        <v>0</v>
      </c>
      <c r="E24" s="15">
        <f t="shared" si="0"/>
        <v>1091</v>
      </c>
      <c r="F24" s="12"/>
      <c r="G24" s="15">
        <f>SUM('TST:TRT24'!G24)</f>
        <v>149</v>
      </c>
      <c r="H24" s="15">
        <f t="shared" si="1"/>
        <v>1240</v>
      </c>
    </row>
    <row r="25" spans="2:11" ht="12.75" customHeight="1">
      <c r="B25" s="14" t="s">
        <v>12</v>
      </c>
      <c r="C25" s="15">
        <f>SUM('TST:TRT24'!C25)</f>
        <v>23619</v>
      </c>
      <c r="D25" s="15">
        <f>SUM('TST:TRT24'!D25)</f>
        <v>14</v>
      </c>
      <c r="E25" s="15">
        <f>C25+D25</f>
        <v>23633</v>
      </c>
      <c r="F25" s="12"/>
      <c r="G25" s="15">
        <f>SUM('TST:TRT24'!G25)</f>
        <v>1740</v>
      </c>
      <c r="H25" s="15">
        <f t="shared" si="1"/>
        <v>25373</v>
      </c>
    </row>
    <row r="26" spans="2:11" ht="19.5" customHeight="1">
      <c r="B26" s="21" t="s">
        <v>22</v>
      </c>
      <c r="C26" s="22">
        <f>SUM(C20:C25)</f>
        <v>46056</v>
      </c>
      <c r="D26" s="22">
        <f>SUM(D20:D25)</f>
        <v>26</v>
      </c>
      <c r="E26" s="22">
        <f>C26+D26</f>
        <v>46082</v>
      </c>
      <c r="F26" s="23"/>
      <c r="G26" s="22">
        <f>SUM(G20:G25)</f>
        <v>3417</v>
      </c>
      <c r="H26" s="22">
        <f t="shared" si="1"/>
        <v>49499</v>
      </c>
    </row>
    <row r="27" spans="2:11" ht="21" customHeight="1">
      <c r="B27" s="16" t="s">
        <v>0</v>
      </c>
      <c r="C27" s="24">
        <f>C18+C26</f>
        <v>56502</v>
      </c>
      <c r="D27" s="24">
        <f>D18+D26</f>
        <v>74</v>
      </c>
      <c r="E27" s="24">
        <f>E18+E26</f>
        <v>56576</v>
      </c>
      <c r="F27" s="24">
        <f>F18</f>
        <v>496</v>
      </c>
      <c r="G27" s="24">
        <f>G18+G26</f>
        <v>3726</v>
      </c>
      <c r="H27" s="24">
        <f>H18+H26</f>
        <v>60798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9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62">
        <v>2</v>
      </c>
      <c r="D13" s="63">
        <v>0</v>
      </c>
      <c r="E13" s="51">
        <f>C13+D13</f>
        <v>2</v>
      </c>
      <c r="F13" s="63">
        <v>0</v>
      </c>
      <c r="G13" s="62">
        <v>0</v>
      </c>
      <c r="H13" s="51">
        <f>E13+F13+G13</f>
        <v>2</v>
      </c>
    </row>
    <row r="14" spans="1:13">
      <c r="B14" s="49" t="s">
        <v>5</v>
      </c>
      <c r="C14" s="63">
        <v>82</v>
      </c>
      <c r="D14" s="63">
        <v>0</v>
      </c>
      <c r="E14" s="51">
        <f>C14+D14</f>
        <v>82</v>
      </c>
      <c r="F14" s="63">
        <v>9</v>
      </c>
      <c r="G14" s="63">
        <v>0</v>
      </c>
      <c r="H14" s="51">
        <f t="shared" ref="H14:H15" si="0">E14+F14+G14</f>
        <v>91</v>
      </c>
    </row>
    <row r="15" spans="1:13">
      <c r="B15" s="49" t="s">
        <v>6</v>
      </c>
      <c r="C15" s="63">
        <v>13</v>
      </c>
      <c r="D15" s="63">
        <v>0</v>
      </c>
      <c r="E15" s="51">
        <f>C15+D15</f>
        <v>13</v>
      </c>
      <c r="F15" s="63">
        <v>5</v>
      </c>
      <c r="G15" s="63">
        <v>0</v>
      </c>
      <c r="H15" s="51">
        <f t="shared" si="0"/>
        <v>18</v>
      </c>
    </row>
    <row r="16" spans="1:13">
      <c r="B16" s="49" t="s">
        <v>7</v>
      </c>
      <c r="C16" s="63">
        <v>12</v>
      </c>
      <c r="D16" s="63">
        <v>0</v>
      </c>
      <c r="E16" s="51">
        <f>C16+D16</f>
        <v>12</v>
      </c>
      <c r="F16" s="63">
        <v>0</v>
      </c>
      <c r="G16" s="63">
        <v>0</v>
      </c>
      <c r="H16" s="51">
        <f>E16+F16+G16</f>
        <v>12</v>
      </c>
    </row>
    <row r="17" spans="2:8">
      <c r="B17" s="52" t="s">
        <v>21</v>
      </c>
      <c r="C17" s="53">
        <f>SUM(C13:C16)</f>
        <v>109</v>
      </c>
      <c r="D17" s="53">
        <f>SUM(D13:D16)</f>
        <v>0</v>
      </c>
      <c r="E17" s="53">
        <f>C17+D17</f>
        <v>109</v>
      </c>
      <c r="F17" s="53">
        <f>SUM(F13:F16)</f>
        <v>14</v>
      </c>
      <c r="G17" s="53">
        <f>SUM(G13:G16)</f>
        <v>0</v>
      </c>
      <c r="H17" s="51">
        <f>E17+F17+G17</f>
        <v>123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63">
        <v>17</v>
      </c>
      <c r="D19" s="63">
        <v>2</v>
      </c>
      <c r="E19" s="51">
        <f t="shared" ref="E19:E24" si="1">C19+D19</f>
        <v>19</v>
      </c>
      <c r="F19" s="51"/>
      <c r="G19" s="63">
        <v>0</v>
      </c>
      <c r="H19" s="51">
        <f t="shared" ref="H19:H23" si="2">E19+G19</f>
        <v>19</v>
      </c>
    </row>
    <row r="20" spans="2:8">
      <c r="B20" s="49" t="s">
        <v>9</v>
      </c>
      <c r="C20" s="63">
        <v>296</v>
      </c>
      <c r="D20" s="63">
        <v>0</v>
      </c>
      <c r="E20" s="51">
        <f t="shared" si="1"/>
        <v>296</v>
      </c>
      <c r="F20" s="51"/>
      <c r="G20" s="63">
        <v>17</v>
      </c>
      <c r="H20" s="51">
        <f t="shared" si="2"/>
        <v>313</v>
      </c>
    </row>
    <row r="21" spans="2:8">
      <c r="B21" s="49" t="s">
        <v>10</v>
      </c>
      <c r="C21" s="63">
        <v>215</v>
      </c>
      <c r="D21" s="63">
        <v>0</v>
      </c>
      <c r="E21" s="51">
        <f t="shared" si="1"/>
        <v>215</v>
      </c>
      <c r="F21" s="51"/>
      <c r="G21" s="63">
        <v>3</v>
      </c>
      <c r="H21" s="51">
        <f t="shared" si="2"/>
        <v>218</v>
      </c>
    </row>
    <row r="22" spans="2:8">
      <c r="B22" s="49" t="s">
        <v>37</v>
      </c>
      <c r="C22" s="63">
        <v>31</v>
      </c>
      <c r="D22" s="63">
        <v>0</v>
      </c>
      <c r="E22" s="51">
        <f t="shared" si="1"/>
        <v>31</v>
      </c>
      <c r="F22" s="51"/>
      <c r="G22" s="63">
        <v>1</v>
      </c>
      <c r="H22" s="51">
        <f t="shared" si="2"/>
        <v>32</v>
      </c>
    </row>
    <row r="23" spans="2:8">
      <c r="B23" s="49" t="s">
        <v>11</v>
      </c>
      <c r="C23" s="63">
        <v>109</v>
      </c>
      <c r="D23" s="63">
        <v>0</v>
      </c>
      <c r="E23" s="51">
        <f t="shared" si="1"/>
        <v>109</v>
      </c>
      <c r="F23" s="51"/>
      <c r="G23" s="63">
        <v>4</v>
      </c>
      <c r="H23" s="51">
        <f t="shared" si="2"/>
        <v>113</v>
      </c>
    </row>
    <row r="24" spans="2:8">
      <c r="B24" s="49" t="s">
        <v>12</v>
      </c>
      <c r="C24" s="63">
        <v>4</v>
      </c>
      <c r="D24" s="63">
        <v>0</v>
      </c>
      <c r="E24" s="51">
        <f t="shared" si="1"/>
        <v>4</v>
      </c>
      <c r="F24" s="51"/>
      <c r="G24" s="63">
        <v>0</v>
      </c>
      <c r="H24" s="51">
        <f>E24+G24</f>
        <v>4</v>
      </c>
    </row>
    <row r="25" spans="2:8">
      <c r="B25" s="52" t="s">
        <v>22</v>
      </c>
      <c r="C25" s="53">
        <f>SUM(C19:C24)</f>
        <v>672</v>
      </c>
      <c r="D25" s="53">
        <f>SUM(D19:D24)</f>
        <v>2</v>
      </c>
      <c r="E25" s="53">
        <f>C25+D25</f>
        <v>674</v>
      </c>
      <c r="F25" s="53"/>
      <c r="G25" s="53">
        <f>SUM(G19:G24)</f>
        <v>25</v>
      </c>
      <c r="H25" s="51">
        <f>E25+G25</f>
        <v>699</v>
      </c>
    </row>
    <row r="26" spans="2:8">
      <c r="B26" s="52" t="s">
        <v>0</v>
      </c>
      <c r="C26" s="54">
        <f>C17+C25</f>
        <v>781</v>
      </c>
      <c r="D26" s="54">
        <f>D17+D25</f>
        <v>2</v>
      </c>
      <c r="E26" s="54">
        <f>E17+E25</f>
        <v>783</v>
      </c>
      <c r="F26" s="54"/>
      <c r="G26" s="54">
        <f>G17+G25</f>
        <v>25</v>
      </c>
      <c r="H26" s="54">
        <f>H17+H25</f>
        <v>822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"/>
    <protectedRange sqref="F13:G16" name="Dados dos TRTs_1"/>
    <protectedRange sqref="C19:D24" name="Dados dos TRTs_2"/>
    <protectedRange sqref="G19:G24" name="Dados dos TRTs_3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4</v>
      </c>
      <c r="D13" s="56">
        <v>0</v>
      </c>
      <c r="E13" s="51">
        <f>C13+D13</f>
        <v>4</v>
      </c>
      <c r="F13" s="56">
        <v>0</v>
      </c>
      <c r="G13" s="56">
        <v>0</v>
      </c>
      <c r="H13" s="51">
        <f>E13+F13+G13</f>
        <v>4</v>
      </c>
    </row>
    <row r="14" spans="1:13">
      <c r="B14" s="49" t="s">
        <v>5</v>
      </c>
      <c r="C14" s="56">
        <v>181</v>
      </c>
      <c r="D14" s="56">
        <v>0</v>
      </c>
      <c r="E14" s="51">
        <f>C14+D14</f>
        <v>181</v>
      </c>
      <c r="F14" s="56">
        <v>4</v>
      </c>
      <c r="G14" s="56">
        <v>0</v>
      </c>
      <c r="H14" s="51">
        <f t="shared" ref="H14:H15" si="0">E14+F14+G14</f>
        <v>185</v>
      </c>
    </row>
    <row r="15" spans="1:13">
      <c r="B15" s="49" t="s">
        <v>6</v>
      </c>
      <c r="C15" s="56">
        <v>77</v>
      </c>
      <c r="D15" s="56">
        <v>0</v>
      </c>
      <c r="E15" s="51">
        <f>C15+D15</f>
        <v>77</v>
      </c>
      <c r="F15" s="56">
        <v>4</v>
      </c>
      <c r="G15" s="56">
        <v>2</v>
      </c>
      <c r="H15" s="51">
        <f t="shared" si="0"/>
        <v>83</v>
      </c>
    </row>
    <row r="16" spans="1:13">
      <c r="B16" s="49" t="s">
        <v>7</v>
      </c>
      <c r="C16" s="56">
        <v>197</v>
      </c>
      <c r="D16" s="56">
        <v>0</v>
      </c>
      <c r="E16" s="51">
        <f>C16+D16</f>
        <v>197</v>
      </c>
      <c r="F16" s="56">
        <v>0</v>
      </c>
      <c r="G16" s="56">
        <v>8</v>
      </c>
      <c r="H16" s="51">
        <f>E16+F16+G16</f>
        <v>205</v>
      </c>
    </row>
    <row r="17" spans="2:8">
      <c r="B17" s="52" t="s">
        <v>21</v>
      </c>
      <c r="C17" s="53">
        <f>SUM(C13:C16)</f>
        <v>459</v>
      </c>
      <c r="D17" s="53">
        <f>SUM(D13:D16)</f>
        <v>0</v>
      </c>
      <c r="E17" s="53">
        <f>C17+D17</f>
        <v>459</v>
      </c>
      <c r="F17" s="53">
        <f>SUM(F13:F16)</f>
        <v>8</v>
      </c>
      <c r="G17" s="53">
        <f>SUM(G13:G16)</f>
        <v>10</v>
      </c>
      <c r="H17" s="51">
        <f>E17+F17+G17</f>
        <v>477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288</v>
      </c>
      <c r="D19" s="57">
        <v>0</v>
      </c>
      <c r="E19" s="51">
        <f t="shared" ref="E19:E24" si="1">C19+D19</f>
        <v>288</v>
      </c>
      <c r="F19" s="51"/>
      <c r="G19" s="56">
        <v>30</v>
      </c>
      <c r="H19" s="51">
        <f t="shared" ref="H19:H23" si="2">E19+G19</f>
        <v>318</v>
      </c>
    </row>
    <row r="20" spans="2:8">
      <c r="B20" s="49" t="s">
        <v>9</v>
      </c>
      <c r="C20" s="57">
        <v>281</v>
      </c>
      <c r="D20" s="57">
        <v>0</v>
      </c>
      <c r="E20" s="51">
        <f t="shared" si="1"/>
        <v>281</v>
      </c>
      <c r="F20" s="51"/>
      <c r="G20" s="56">
        <v>2</v>
      </c>
      <c r="H20" s="51">
        <f t="shared" si="2"/>
        <v>283</v>
      </c>
    </row>
    <row r="21" spans="2:8">
      <c r="B21" s="49" t="s">
        <v>10</v>
      </c>
      <c r="C21" s="57">
        <v>411</v>
      </c>
      <c r="D21" s="57">
        <v>0</v>
      </c>
      <c r="E21" s="51">
        <f t="shared" si="1"/>
        <v>411</v>
      </c>
      <c r="F21" s="51"/>
      <c r="G21" s="56">
        <v>1</v>
      </c>
      <c r="H21" s="51">
        <f t="shared" si="2"/>
        <v>412</v>
      </c>
    </row>
    <row r="22" spans="2:8">
      <c r="B22" s="49" t="s">
        <v>37</v>
      </c>
      <c r="C22" s="57">
        <v>112</v>
      </c>
      <c r="D22" s="57">
        <v>0</v>
      </c>
      <c r="E22" s="51">
        <f t="shared" si="1"/>
        <v>112</v>
      </c>
      <c r="F22" s="51"/>
      <c r="G22" s="56">
        <v>2</v>
      </c>
      <c r="H22" s="51">
        <f t="shared" si="2"/>
        <v>114</v>
      </c>
    </row>
    <row r="23" spans="2:8">
      <c r="B23" s="49" t="s">
        <v>11</v>
      </c>
      <c r="C23" s="57">
        <v>159</v>
      </c>
      <c r="D23" s="57">
        <v>0</v>
      </c>
      <c r="E23" s="51">
        <f t="shared" si="1"/>
        <v>159</v>
      </c>
      <c r="F23" s="51"/>
      <c r="G23" s="56">
        <v>1</v>
      </c>
      <c r="H23" s="51">
        <f t="shared" si="2"/>
        <v>160</v>
      </c>
    </row>
    <row r="24" spans="2:8">
      <c r="B24" s="49" t="s">
        <v>12</v>
      </c>
      <c r="C24" s="57">
        <v>11</v>
      </c>
      <c r="D24" s="57">
        <v>0</v>
      </c>
      <c r="E24" s="51">
        <f t="shared" si="1"/>
        <v>11</v>
      </c>
      <c r="F24" s="51"/>
      <c r="G24" s="56">
        <v>1</v>
      </c>
      <c r="H24" s="51">
        <f>E24+G24</f>
        <v>12</v>
      </c>
    </row>
    <row r="25" spans="2:8">
      <c r="B25" s="52" t="s">
        <v>22</v>
      </c>
      <c r="C25" s="53">
        <f>SUM(C19:C24)</f>
        <v>1262</v>
      </c>
      <c r="D25" s="53">
        <f>SUM(D19:D24)</f>
        <v>0</v>
      </c>
      <c r="E25" s="53">
        <f>C25+D25</f>
        <v>1262</v>
      </c>
      <c r="F25" s="53"/>
      <c r="G25" s="53">
        <f>SUM(G19:G24)</f>
        <v>37</v>
      </c>
      <c r="H25" s="51">
        <f>E25+G25</f>
        <v>1299</v>
      </c>
    </row>
    <row r="26" spans="2:8">
      <c r="B26" s="52" t="s">
        <v>0</v>
      </c>
      <c r="C26" s="54">
        <f>C17+C25</f>
        <v>1721</v>
      </c>
      <c r="D26" s="54">
        <f>D17+D25</f>
        <v>0</v>
      </c>
      <c r="E26" s="54">
        <f>E17+E25</f>
        <v>1721</v>
      </c>
      <c r="F26" s="54"/>
      <c r="G26" s="54">
        <f>G17+G25</f>
        <v>47</v>
      </c>
      <c r="H26" s="54">
        <f>H17+H25</f>
        <v>1776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3" t="s">
        <v>70</v>
      </c>
      <c r="D3" s="103"/>
      <c r="E3" s="103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107">
        <v>3</v>
      </c>
      <c r="D13" s="107"/>
      <c r="E13" s="51">
        <f>C13+D13</f>
        <v>3</v>
      </c>
      <c r="F13" s="107"/>
      <c r="G13" s="107"/>
      <c r="H13" s="51">
        <f>E13+F13+G13</f>
        <v>3</v>
      </c>
    </row>
    <row r="14" spans="1:13">
      <c r="B14" s="49" t="s">
        <v>5</v>
      </c>
      <c r="C14" s="107">
        <v>56</v>
      </c>
      <c r="D14" s="107"/>
      <c r="E14" s="51">
        <f>C14+D14</f>
        <v>56</v>
      </c>
      <c r="F14" s="107">
        <v>4</v>
      </c>
      <c r="G14" s="107"/>
      <c r="H14" s="51">
        <f t="shared" ref="H14:H15" si="0">E14+F14+G14</f>
        <v>60</v>
      </c>
    </row>
    <row r="15" spans="1:13">
      <c r="B15" s="49" t="s">
        <v>6</v>
      </c>
      <c r="C15" s="107">
        <v>13</v>
      </c>
      <c r="D15" s="107"/>
      <c r="E15" s="51">
        <f>C15+D15</f>
        <v>13</v>
      </c>
      <c r="F15" s="107">
        <v>1</v>
      </c>
      <c r="G15" s="107"/>
      <c r="H15" s="51">
        <f t="shared" si="0"/>
        <v>14</v>
      </c>
    </row>
    <row r="16" spans="1:13">
      <c r="B16" s="49" t="s">
        <v>7</v>
      </c>
      <c r="C16" s="107">
        <v>28</v>
      </c>
      <c r="D16" s="107"/>
      <c r="E16" s="51">
        <f>C16+D16</f>
        <v>28</v>
      </c>
      <c r="F16" s="107">
        <v>2</v>
      </c>
      <c r="G16" s="107"/>
      <c r="H16" s="51">
        <f>E16+F16+G16</f>
        <v>30</v>
      </c>
    </row>
    <row r="17" spans="2:8">
      <c r="B17" s="52" t="s">
        <v>21</v>
      </c>
      <c r="C17" s="53">
        <f>SUM(C13:C16)</f>
        <v>100</v>
      </c>
      <c r="D17" s="53">
        <f>SUM(D13:D16)</f>
        <v>0</v>
      </c>
      <c r="E17" s="53">
        <f>C17+D17</f>
        <v>100</v>
      </c>
      <c r="F17" s="53">
        <f>SUM(F13:F16)</f>
        <v>7</v>
      </c>
      <c r="G17" s="53">
        <f>SUM(G13:G16)</f>
        <v>0</v>
      </c>
      <c r="H17" s="51">
        <f>E17+F17+G17</f>
        <v>107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107">
        <v>97</v>
      </c>
      <c r="D19" s="107"/>
      <c r="E19" s="51">
        <f t="shared" ref="E19:E24" si="1">C19+D19</f>
        <v>97</v>
      </c>
      <c r="F19" s="51"/>
      <c r="G19" s="107">
        <v>6</v>
      </c>
      <c r="H19" s="51">
        <f t="shared" ref="H19:H23" si="2">E19+G19</f>
        <v>103</v>
      </c>
    </row>
    <row r="20" spans="2:8">
      <c r="B20" s="49" t="s">
        <v>9</v>
      </c>
      <c r="C20" s="107">
        <v>157</v>
      </c>
      <c r="D20" s="107"/>
      <c r="E20" s="51">
        <f t="shared" si="1"/>
        <v>157</v>
      </c>
      <c r="F20" s="51"/>
      <c r="G20" s="107">
        <v>3</v>
      </c>
      <c r="H20" s="51">
        <f t="shared" si="2"/>
        <v>160</v>
      </c>
    </row>
    <row r="21" spans="2:8">
      <c r="B21" s="49" t="s">
        <v>10</v>
      </c>
      <c r="C21" s="107">
        <v>198</v>
      </c>
      <c r="D21" s="107"/>
      <c r="E21" s="51">
        <f t="shared" si="1"/>
        <v>198</v>
      </c>
      <c r="F21" s="51"/>
      <c r="G21" s="107">
        <v>5</v>
      </c>
      <c r="H21" s="51">
        <f t="shared" si="2"/>
        <v>203</v>
      </c>
    </row>
    <row r="22" spans="2:8">
      <c r="B22" s="49" t="s">
        <v>37</v>
      </c>
      <c r="C22" s="107">
        <v>140</v>
      </c>
      <c r="D22" s="107"/>
      <c r="E22" s="51">
        <f t="shared" si="1"/>
        <v>140</v>
      </c>
      <c r="F22" s="51"/>
      <c r="G22" s="107">
        <v>5</v>
      </c>
      <c r="H22" s="51">
        <f t="shared" si="2"/>
        <v>145</v>
      </c>
    </row>
    <row r="23" spans="2:8">
      <c r="B23" s="49" t="s">
        <v>11</v>
      </c>
      <c r="C23" s="107">
        <v>62</v>
      </c>
      <c r="D23" s="107"/>
      <c r="E23" s="51">
        <f t="shared" si="1"/>
        <v>62</v>
      </c>
      <c r="F23" s="51"/>
      <c r="G23" s="107">
        <v>9</v>
      </c>
      <c r="H23" s="51">
        <f t="shared" si="2"/>
        <v>71</v>
      </c>
    </row>
    <row r="24" spans="2:8">
      <c r="B24" s="49" t="s">
        <v>12</v>
      </c>
      <c r="C24" s="107">
        <v>33</v>
      </c>
      <c r="D24" s="107"/>
      <c r="E24" s="51">
        <f t="shared" si="1"/>
        <v>33</v>
      </c>
      <c r="F24" s="51"/>
      <c r="G24" s="107">
        <v>4</v>
      </c>
      <c r="H24" s="51">
        <f>E24+G24</f>
        <v>37</v>
      </c>
    </row>
    <row r="25" spans="2:8">
      <c r="B25" s="52" t="s">
        <v>22</v>
      </c>
      <c r="C25" s="53">
        <f>SUM(C19:C24)</f>
        <v>687</v>
      </c>
      <c r="D25" s="53">
        <f>SUM(D19:D24)</f>
        <v>0</v>
      </c>
      <c r="E25" s="53">
        <f>C25+D25</f>
        <v>687</v>
      </c>
      <c r="F25" s="53"/>
      <c r="G25" s="53">
        <f>SUM(G19:G24)</f>
        <v>32</v>
      </c>
      <c r="H25" s="51">
        <f>E25+G25</f>
        <v>719</v>
      </c>
    </row>
    <row r="26" spans="2:8">
      <c r="B26" s="52" t="s">
        <v>0</v>
      </c>
      <c r="C26" s="54">
        <f>C17+C25</f>
        <v>787</v>
      </c>
      <c r="D26" s="54">
        <f>D17+D25</f>
        <v>0</v>
      </c>
      <c r="E26" s="54">
        <f>E17+E25</f>
        <v>787</v>
      </c>
      <c r="F26" s="54"/>
      <c r="G26" s="54">
        <f>G17+G25</f>
        <v>32</v>
      </c>
      <c r="H26" s="54">
        <f>H17+H25</f>
        <v>826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whole" operator="greaterThanOrEqual" allowBlank="1" showInputMessage="1" showErrorMessage="1" sqref="C13:D16 F13:G16 C19:D24 G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2</v>
      </c>
      <c r="D13" s="56">
        <v>0</v>
      </c>
      <c r="E13" s="51">
        <f>C13+D13</f>
        <v>2</v>
      </c>
      <c r="F13" s="56">
        <v>1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52</v>
      </c>
      <c r="D14" s="56">
        <v>0</v>
      </c>
      <c r="E14" s="51">
        <f>C14+D14</f>
        <v>52</v>
      </c>
      <c r="F14" s="56">
        <v>4</v>
      </c>
      <c r="G14" s="56">
        <v>1</v>
      </c>
      <c r="H14" s="51">
        <f t="shared" ref="H14:H15" si="0">E14+F14+G14</f>
        <v>57</v>
      </c>
    </row>
    <row r="15" spans="1:13">
      <c r="B15" s="49" t="s">
        <v>6</v>
      </c>
      <c r="C15" s="56">
        <v>8</v>
      </c>
      <c r="D15" s="56">
        <v>0</v>
      </c>
      <c r="E15" s="51">
        <f>C15+D15</f>
        <v>8</v>
      </c>
      <c r="F15" s="56">
        <v>1</v>
      </c>
      <c r="G15" s="56">
        <v>0</v>
      </c>
      <c r="H15" s="51">
        <f t="shared" si="0"/>
        <v>9</v>
      </c>
    </row>
    <row r="16" spans="1:13">
      <c r="B16" s="49" t="s">
        <v>7</v>
      </c>
      <c r="C16" s="56">
        <v>2</v>
      </c>
      <c r="D16" s="56">
        <v>0</v>
      </c>
      <c r="E16" s="51">
        <f>C16+D16</f>
        <v>2</v>
      </c>
      <c r="F16" s="56">
        <v>0</v>
      </c>
      <c r="G16" s="56">
        <v>0</v>
      </c>
      <c r="H16" s="51">
        <f>E16+F16+G16</f>
        <v>2</v>
      </c>
    </row>
    <row r="17" spans="2:8">
      <c r="B17" s="52" t="s">
        <v>21</v>
      </c>
      <c r="C17" s="53">
        <f>SUM(C13:C16)</f>
        <v>64</v>
      </c>
      <c r="D17" s="53">
        <f>SUM(D13:D16)</f>
        <v>0</v>
      </c>
      <c r="E17" s="53">
        <f>C17+D17</f>
        <v>64</v>
      </c>
      <c r="F17" s="53">
        <f>SUM(F13:F16)</f>
        <v>6</v>
      </c>
      <c r="G17" s="53">
        <f>SUM(G13:G16)</f>
        <v>1</v>
      </c>
      <c r="H17" s="51">
        <f>E17+F17+G17</f>
        <v>71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28</v>
      </c>
      <c r="D19" s="57">
        <v>0</v>
      </c>
      <c r="E19" s="51">
        <f t="shared" ref="E19:E24" si="1">C19+D19</f>
        <v>28</v>
      </c>
      <c r="F19" s="51"/>
      <c r="G19" s="56">
        <v>0</v>
      </c>
      <c r="H19" s="51">
        <f t="shared" ref="H19:H23" si="2">E19+G19</f>
        <v>28</v>
      </c>
    </row>
    <row r="20" spans="2:8">
      <c r="B20" s="49" t="s">
        <v>9</v>
      </c>
      <c r="C20" s="57">
        <v>287</v>
      </c>
      <c r="D20" s="57">
        <v>0</v>
      </c>
      <c r="E20" s="51">
        <f t="shared" si="1"/>
        <v>287</v>
      </c>
      <c r="F20" s="51"/>
      <c r="G20" s="56">
        <v>1</v>
      </c>
      <c r="H20" s="51">
        <f t="shared" si="2"/>
        <v>288</v>
      </c>
    </row>
    <row r="21" spans="2:8">
      <c r="B21" s="49" t="s">
        <v>10</v>
      </c>
      <c r="C21" s="57">
        <v>136</v>
      </c>
      <c r="D21" s="57">
        <v>0</v>
      </c>
      <c r="E21" s="51">
        <f t="shared" si="1"/>
        <v>136</v>
      </c>
      <c r="F21" s="51"/>
      <c r="G21" s="56">
        <v>1</v>
      </c>
      <c r="H21" s="51">
        <f t="shared" si="2"/>
        <v>137</v>
      </c>
    </row>
    <row r="22" spans="2:8">
      <c r="B22" s="49" t="s">
        <v>37</v>
      </c>
      <c r="C22" s="57">
        <v>93</v>
      </c>
      <c r="D22" s="57">
        <v>0</v>
      </c>
      <c r="E22" s="51">
        <f t="shared" si="1"/>
        <v>93</v>
      </c>
      <c r="F22" s="51"/>
      <c r="G22" s="56">
        <v>4</v>
      </c>
      <c r="H22" s="51">
        <f t="shared" si="2"/>
        <v>97</v>
      </c>
    </row>
    <row r="23" spans="2:8">
      <c r="B23" s="49" t="s">
        <v>11</v>
      </c>
      <c r="C23" s="57">
        <v>54</v>
      </c>
      <c r="D23" s="57">
        <v>0</v>
      </c>
      <c r="E23" s="51">
        <f t="shared" si="1"/>
        <v>54</v>
      </c>
      <c r="F23" s="51"/>
      <c r="G23" s="56">
        <v>9</v>
      </c>
      <c r="H23" s="51">
        <f t="shared" si="2"/>
        <v>63</v>
      </c>
    </row>
    <row r="24" spans="2:8">
      <c r="B24" s="49" t="s">
        <v>12</v>
      </c>
      <c r="C24" s="57">
        <v>9</v>
      </c>
      <c r="D24" s="57">
        <v>0</v>
      </c>
      <c r="E24" s="51">
        <f t="shared" si="1"/>
        <v>9</v>
      </c>
      <c r="F24" s="51"/>
      <c r="G24" s="56">
        <v>1</v>
      </c>
      <c r="H24" s="51">
        <f>E24+G24</f>
        <v>10</v>
      </c>
    </row>
    <row r="25" spans="2:8">
      <c r="B25" s="52" t="s">
        <v>22</v>
      </c>
      <c r="C25" s="53">
        <f>SUM(C19:C24)</f>
        <v>607</v>
      </c>
      <c r="D25" s="53">
        <f>SUM(D19:D24)</f>
        <v>0</v>
      </c>
      <c r="E25" s="53">
        <f>C25+D25</f>
        <v>607</v>
      </c>
      <c r="F25" s="53"/>
      <c r="G25" s="53">
        <f>SUM(G19:G24)</f>
        <v>16</v>
      </c>
      <c r="H25" s="51">
        <f>E25+G25</f>
        <v>623</v>
      </c>
    </row>
    <row r="26" spans="2:8">
      <c r="B26" s="52" t="s">
        <v>0</v>
      </c>
      <c r="C26" s="54">
        <f>C17+C25</f>
        <v>671</v>
      </c>
      <c r="D26" s="54">
        <f>D17+D25</f>
        <v>0</v>
      </c>
      <c r="E26" s="54">
        <f>E17+E25</f>
        <v>671</v>
      </c>
      <c r="F26" s="54"/>
      <c r="G26" s="54">
        <f>G17+G25</f>
        <v>17</v>
      </c>
      <c r="H26" s="54">
        <f>H17+H25</f>
        <v>694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1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7">
        <v>3</v>
      </c>
      <c r="D13" s="56"/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7">
        <v>92</v>
      </c>
      <c r="D14" s="56"/>
      <c r="E14" s="51">
        <f>C14+D14</f>
        <v>92</v>
      </c>
      <c r="F14" s="56">
        <v>1</v>
      </c>
      <c r="G14" s="56">
        <v>0</v>
      </c>
      <c r="H14" s="51">
        <f t="shared" ref="H14:H15" si="0">E14+F14+G14</f>
        <v>93</v>
      </c>
    </row>
    <row r="15" spans="1:13">
      <c r="B15" s="49" t="s">
        <v>6</v>
      </c>
      <c r="C15" s="57">
        <v>45</v>
      </c>
      <c r="D15" s="56"/>
      <c r="E15" s="51">
        <f>C15+D15</f>
        <v>45</v>
      </c>
      <c r="F15" s="56">
        <v>0</v>
      </c>
      <c r="G15" s="56">
        <v>0</v>
      </c>
      <c r="H15" s="51">
        <f t="shared" si="0"/>
        <v>45</v>
      </c>
    </row>
    <row r="16" spans="1:13">
      <c r="B16" s="49" t="s">
        <v>7</v>
      </c>
      <c r="C16" s="57">
        <v>97</v>
      </c>
      <c r="D16" s="56"/>
      <c r="E16" s="51">
        <f>C16+D16</f>
        <v>97</v>
      </c>
      <c r="F16" s="56">
        <v>0</v>
      </c>
      <c r="G16" s="56">
        <v>0</v>
      </c>
      <c r="H16" s="51">
        <f>E16+F16+G16</f>
        <v>97</v>
      </c>
    </row>
    <row r="17" spans="2:8">
      <c r="B17" s="52" t="s">
        <v>21</v>
      </c>
      <c r="C17" s="53">
        <f>SUM(C13:C16)</f>
        <v>237</v>
      </c>
      <c r="D17" s="53">
        <f>SUM(D13:D16)</f>
        <v>0</v>
      </c>
      <c r="E17" s="53">
        <f>C17+D17</f>
        <v>237</v>
      </c>
      <c r="F17" s="53">
        <f>SUM(F13:F16)</f>
        <v>1</v>
      </c>
      <c r="G17" s="53">
        <f>SUM(G13:G16)</f>
        <v>0</v>
      </c>
      <c r="H17" s="51">
        <f>E17+F17+G17</f>
        <v>238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6">
        <v>4</v>
      </c>
      <c r="D19" s="57"/>
      <c r="E19" s="51">
        <f t="shared" ref="E19:E24" si="1">C19+D19</f>
        <v>4</v>
      </c>
      <c r="F19" s="51"/>
      <c r="G19" s="56">
        <v>0</v>
      </c>
      <c r="H19" s="51">
        <f t="shared" ref="H19:H23" si="2">E19+G19</f>
        <v>4</v>
      </c>
    </row>
    <row r="20" spans="2:8">
      <c r="B20" s="49" t="s">
        <v>9</v>
      </c>
      <c r="C20" s="56">
        <v>260</v>
      </c>
      <c r="D20" s="57"/>
      <c r="E20" s="51">
        <f t="shared" si="1"/>
        <v>260</v>
      </c>
      <c r="F20" s="51"/>
      <c r="G20" s="56">
        <v>0</v>
      </c>
      <c r="H20" s="51">
        <f t="shared" si="2"/>
        <v>260</v>
      </c>
    </row>
    <row r="21" spans="2:8">
      <c r="B21" s="49" t="s">
        <v>10</v>
      </c>
      <c r="C21" s="56">
        <v>388</v>
      </c>
      <c r="D21" s="57"/>
      <c r="E21" s="51">
        <f t="shared" si="1"/>
        <v>388</v>
      </c>
      <c r="F21" s="51"/>
      <c r="G21" s="56">
        <v>0</v>
      </c>
      <c r="H21" s="51">
        <f t="shared" si="2"/>
        <v>388</v>
      </c>
    </row>
    <row r="22" spans="2:8">
      <c r="B22" s="49" t="s">
        <v>37</v>
      </c>
      <c r="C22" s="56">
        <v>68</v>
      </c>
      <c r="D22" s="57"/>
      <c r="E22" s="51">
        <f t="shared" si="1"/>
        <v>68</v>
      </c>
      <c r="F22" s="51"/>
      <c r="G22" s="56">
        <v>0</v>
      </c>
      <c r="H22" s="51">
        <f t="shared" si="2"/>
        <v>68</v>
      </c>
    </row>
    <row r="23" spans="2:8">
      <c r="B23" s="49" t="s">
        <v>11</v>
      </c>
      <c r="C23" s="56">
        <v>119</v>
      </c>
      <c r="D23" s="57"/>
      <c r="E23" s="51">
        <f t="shared" si="1"/>
        <v>119</v>
      </c>
      <c r="F23" s="51"/>
      <c r="G23" s="56">
        <v>0</v>
      </c>
      <c r="H23" s="51">
        <f t="shared" si="2"/>
        <v>119</v>
      </c>
    </row>
    <row r="24" spans="2:8">
      <c r="B24" s="49" t="s">
        <v>12</v>
      </c>
      <c r="C24" s="56">
        <v>11</v>
      </c>
      <c r="D24" s="57"/>
      <c r="E24" s="51">
        <f t="shared" si="1"/>
        <v>11</v>
      </c>
      <c r="F24" s="51"/>
      <c r="G24" s="56">
        <v>0</v>
      </c>
      <c r="H24" s="51">
        <f>E24+G24</f>
        <v>11</v>
      </c>
    </row>
    <row r="25" spans="2:8">
      <c r="B25" s="52" t="s">
        <v>22</v>
      </c>
      <c r="C25" s="53">
        <f>SUM(C19:C24)</f>
        <v>850</v>
      </c>
      <c r="D25" s="53">
        <f>SUM(D19:D24)</f>
        <v>0</v>
      </c>
      <c r="E25" s="53">
        <f>C25+D25</f>
        <v>850</v>
      </c>
      <c r="F25" s="53"/>
      <c r="G25" s="53">
        <f>SUM(G19:G24)</f>
        <v>0</v>
      </c>
      <c r="H25" s="51">
        <f>E25+G25</f>
        <v>850</v>
      </c>
    </row>
    <row r="26" spans="2:8">
      <c r="B26" s="52" t="s">
        <v>0</v>
      </c>
      <c r="C26" s="54">
        <f>C17+C25</f>
        <v>1087</v>
      </c>
      <c r="D26" s="54">
        <f>D17+D25</f>
        <v>0</v>
      </c>
      <c r="E26" s="54">
        <f>E17+E25</f>
        <v>1087</v>
      </c>
      <c r="F26" s="54"/>
      <c r="G26" s="54">
        <f>G17+G25</f>
        <v>0</v>
      </c>
      <c r="H26" s="54">
        <f>H17+H25</f>
        <v>1088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42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68</v>
      </c>
      <c r="D14" s="56">
        <v>1</v>
      </c>
      <c r="E14" s="51">
        <f>C14+D14</f>
        <v>69</v>
      </c>
      <c r="F14" s="56">
        <v>3</v>
      </c>
      <c r="G14" s="56">
        <v>1</v>
      </c>
      <c r="H14" s="51">
        <f t="shared" ref="H14:H15" si="0">E14+F14+G14</f>
        <v>73</v>
      </c>
    </row>
    <row r="15" spans="1:13">
      <c r="B15" s="49" t="s">
        <v>6</v>
      </c>
      <c r="C15" s="56">
        <v>15</v>
      </c>
      <c r="D15" s="56">
        <v>0</v>
      </c>
      <c r="E15" s="51">
        <f>C15+D15</f>
        <v>15</v>
      </c>
      <c r="F15" s="56">
        <v>3</v>
      </c>
      <c r="G15" s="56">
        <v>0</v>
      </c>
      <c r="H15" s="51">
        <f t="shared" si="0"/>
        <v>18</v>
      </c>
    </row>
    <row r="16" spans="1:13">
      <c r="B16" s="49" t="s">
        <v>7</v>
      </c>
      <c r="C16" s="56">
        <v>16</v>
      </c>
      <c r="D16" s="56">
        <v>0</v>
      </c>
      <c r="E16" s="51">
        <f>C16+D16</f>
        <v>16</v>
      </c>
      <c r="F16" s="56">
        <v>0</v>
      </c>
      <c r="G16" s="56">
        <v>0</v>
      </c>
      <c r="H16" s="51">
        <f>E16+F16+G16</f>
        <v>16</v>
      </c>
    </row>
    <row r="17" spans="2:8">
      <c r="B17" s="52" t="s">
        <v>21</v>
      </c>
      <c r="C17" s="53">
        <f>SUM(C13:C16)</f>
        <v>102</v>
      </c>
      <c r="D17" s="53">
        <f>SUM(D13:D16)</f>
        <v>1</v>
      </c>
      <c r="E17" s="53">
        <f>C17+D17</f>
        <v>103</v>
      </c>
      <c r="F17" s="53">
        <f>SUM(F13:F16)</f>
        <v>6</v>
      </c>
      <c r="G17" s="53">
        <f>SUM(G13:G16)</f>
        <v>1</v>
      </c>
      <c r="H17" s="51">
        <f>E17+F17+G17</f>
        <v>110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149</v>
      </c>
      <c r="D19" s="57">
        <v>0</v>
      </c>
      <c r="E19" s="51">
        <f t="shared" ref="E19:E24" si="1">C19+D19</f>
        <v>149</v>
      </c>
      <c r="F19" s="51"/>
      <c r="G19" s="56">
        <v>5</v>
      </c>
      <c r="H19" s="51">
        <f t="shared" ref="H19:H23" si="2">E19+G19</f>
        <v>154</v>
      </c>
    </row>
    <row r="20" spans="2:8">
      <c r="B20" s="49" t="s">
        <v>9</v>
      </c>
      <c r="C20" s="57">
        <v>137</v>
      </c>
      <c r="D20" s="57">
        <v>0</v>
      </c>
      <c r="E20" s="51">
        <f t="shared" si="1"/>
        <v>137</v>
      </c>
      <c r="F20" s="51"/>
      <c r="G20" s="56">
        <v>2</v>
      </c>
      <c r="H20" s="51">
        <f t="shared" si="2"/>
        <v>139</v>
      </c>
    </row>
    <row r="21" spans="2:8">
      <c r="B21" s="49" t="s">
        <v>10</v>
      </c>
      <c r="C21" s="57">
        <v>169</v>
      </c>
      <c r="D21" s="57">
        <v>0</v>
      </c>
      <c r="E21" s="51">
        <f t="shared" si="1"/>
        <v>169</v>
      </c>
      <c r="F21" s="51"/>
      <c r="G21" s="56">
        <v>5</v>
      </c>
      <c r="H21" s="51">
        <f t="shared" si="2"/>
        <v>174</v>
      </c>
    </row>
    <row r="22" spans="2:8">
      <c r="B22" s="49" t="s">
        <v>37</v>
      </c>
      <c r="C22" s="57">
        <v>121</v>
      </c>
      <c r="D22" s="57">
        <v>0</v>
      </c>
      <c r="E22" s="51">
        <f t="shared" si="1"/>
        <v>121</v>
      </c>
      <c r="F22" s="51"/>
      <c r="G22" s="56">
        <v>2</v>
      </c>
      <c r="H22" s="51">
        <f t="shared" si="2"/>
        <v>123</v>
      </c>
    </row>
    <row r="23" spans="2:8">
      <c r="B23" s="49" t="s">
        <v>11</v>
      </c>
      <c r="C23" s="57">
        <v>13</v>
      </c>
      <c r="D23" s="57">
        <v>0</v>
      </c>
      <c r="E23" s="51">
        <f t="shared" si="1"/>
        <v>13</v>
      </c>
      <c r="F23" s="51"/>
      <c r="G23" s="56">
        <v>2</v>
      </c>
      <c r="H23" s="51">
        <f t="shared" si="2"/>
        <v>15</v>
      </c>
    </row>
    <row r="24" spans="2:8">
      <c r="B24" s="49" t="s">
        <v>12</v>
      </c>
      <c r="C24" s="57">
        <v>5</v>
      </c>
      <c r="D24" s="57">
        <v>0</v>
      </c>
      <c r="E24" s="51">
        <f t="shared" si="1"/>
        <v>5</v>
      </c>
      <c r="F24" s="51"/>
      <c r="G24" s="56">
        <v>0</v>
      </c>
      <c r="H24" s="51">
        <f>E24+G24</f>
        <v>5</v>
      </c>
    </row>
    <row r="25" spans="2:8">
      <c r="B25" s="52" t="s">
        <v>22</v>
      </c>
      <c r="C25" s="53">
        <f>SUM(C19:C24)</f>
        <v>594</v>
      </c>
      <c r="D25" s="53">
        <f>SUM(D19:D24)</f>
        <v>0</v>
      </c>
      <c r="E25" s="53">
        <f>C25+D25</f>
        <v>594</v>
      </c>
      <c r="F25" s="53"/>
      <c r="G25" s="53">
        <f>SUM(G19:G24)</f>
        <v>16</v>
      </c>
      <c r="H25" s="51">
        <f>E25+G25</f>
        <v>610</v>
      </c>
    </row>
    <row r="26" spans="2:8">
      <c r="B26" s="52" t="s">
        <v>0</v>
      </c>
      <c r="C26" s="54">
        <f>C17+C25</f>
        <v>696</v>
      </c>
      <c r="D26" s="54">
        <f>D17+D25</f>
        <v>1</v>
      </c>
      <c r="E26" s="54">
        <f>E17+E25</f>
        <v>697</v>
      </c>
      <c r="F26" s="54"/>
      <c r="G26" s="54">
        <f>G17+G25</f>
        <v>17</v>
      </c>
      <c r="H26" s="54">
        <f>H17+H25</f>
        <v>720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C1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87">
        <v>2</v>
      </c>
      <c r="D13" s="87">
        <v>0</v>
      </c>
      <c r="E13" s="51">
        <f>C13+D13</f>
        <v>2</v>
      </c>
      <c r="F13" s="88">
        <v>0</v>
      </c>
      <c r="G13" s="88">
        <v>0</v>
      </c>
      <c r="H13" s="51">
        <f>E13+F13+G13</f>
        <v>2</v>
      </c>
    </row>
    <row r="14" spans="1:13">
      <c r="B14" s="49" t="s">
        <v>5</v>
      </c>
      <c r="C14" s="87">
        <v>52</v>
      </c>
      <c r="D14" s="87">
        <v>1</v>
      </c>
      <c r="E14" s="51">
        <f>C14+D14</f>
        <v>53</v>
      </c>
      <c r="F14" s="88">
        <v>1</v>
      </c>
      <c r="G14" s="88">
        <v>0</v>
      </c>
      <c r="H14" s="51">
        <f t="shared" ref="H14:H15" si="0">E14+F14+G14</f>
        <v>54</v>
      </c>
    </row>
    <row r="15" spans="1:13">
      <c r="B15" s="49" t="s">
        <v>6</v>
      </c>
      <c r="C15" s="87">
        <v>9</v>
      </c>
      <c r="D15" s="87">
        <v>0</v>
      </c>
      <c r="E15" s="51">
        <f>C15+D15</f>
        <v>9</v>
      </c>
      <c r="F15" s="88">
        <v>2</v>
      </c>
      <c r="G15" s="88">
        <v>0</v>
      </c>
      <c r="H15" s="51">
        <f t="shared" si="0"/>
        <v>11</v>
      </c>
    </row>
    <row r="16" spans="1:13">
      <c r="B16" s="49" t="s">
        <v>7</v>
      </c>
      <c r="C16" s="87">
        <v>0</v>
      </c>
      <c r="D16" s="87">
        <v>0</v>
      </c>
      <c r="E16" s="51">
        <f>C16+D16</f>
        <v>0</v>
      </c>
      <c r="F16" s="88">
        <v>0</v>
      </c>
      <c r="G16" s="88">
        <v>0</v>
      </c>
      <c r="H16" s="51">
        <f>E16+F16+G16</f>
        <v>0</v>
      </c>
    </row>
    <row r="17" spans="2:8">
      <c r="B17" s="52" t="s">
        <v>21</v>
      </c>
      <c r="C17" s="53">
        <f>SUM(C13:C16)</f>
        <v>63</v>
      </c>
      <c r="D17" s="53">
        <f>SUM(D13:D16)</f>
        <v>1</v>
      </c>
      <c r="E17" s="53">
        <f>C17+D17</f>
        <v>64</v>
      </c>
      <c r="F17" s="53">
        <f>SUM(F13:F16)</f>
        <v>3</v>
      </c>
      <c r="G17" s="53">
        <f>SUM(G13:G16)</f>
        <v>0</v>
      </c>
      <c r="H17" s="51">
        <f>E17+F17+G17</f>
        <v>67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89">
        <v>16</v>
      </c>
      <c r="D19" s="89">
        <v>0</v>
      </c>
      <c r="E19" s="51">
        <f t="shared" ref="E19:E24" si="1">C19+D19</f>
        <v>16</v>
      </c>
      <c r="F19" s="51"/>
      <c r="G19" s="90">
        <v>0</v>
      </c>
      <c r="H19" s="51">
        <f t="shared" ref="H19:H23" si="2">E19+G19</f>
        <v>16</v>
      </c>
    </row>
    <row r="20" spans="2:8">
      <c r="B20" s="49" t="s">
        <v>9</v>
      </c>
      <c r="C20" s="89">
        <v>241</v>
      </c>
      <c r="D20" s="89">
        <v>7</v>
      </c>
      <c r="E20" s="51">
        <f t="shared" si="1"/>
        <v>248</v>
      </c>
      <c r="F20" s="51"/>
      <c r="G20" s="90">
        <v>29</v>
      </c>
      <c r="H20" s="51">
        <f t="shared" si="2"/>
        <v>277</v>
      </c>
    </row>
    <row r="21" spans="2:8">
      <c r="B21" s="49" t="s">
        <v>10</v>
      </c>
      <c r="C21" s="89">
        <v>160</v>
      </c>
      <c r="D21" s="89">
        <v>4</v>
      </c>
      <c r="E21" s="51">
        <f t="shared" si="1"/>
        <v>164</v>
      </c>
      <c r="F21" s="51"/>
      <c r="G21" s="90">
        <v>12</v>
      </c>
      <c r="H21" s="51">
        <f t="shared" si="2"/>
        <v>176</v>
      </c>
    </row>
    <row r="22" spans="2:8">
      <c r="B22" s="49" t="s">
        <v>37</v>
      </c>
      <c r="C22" s="89">
        <v>10</v>
      </c>
      <c r="D22" s="89">
        <v>0</v>
      </c>
      <c r="E22" s="51">
        <f t="shared" si="1"/>
        <v>10</v>
      </c>
      <c r="F22" s="51"/>
      <c r="G22" s="90">
        <v>0</v>
      </c>
      <c r="H22" s="51">
        <f t="shared" si="2"/>
        <v>10</v>
      </c>
    </row>
    <row r="23" spans="2:8">
      <c r="B23" s="49" t="s">
        <v>11</v>
      </c>
      <c r="C23" s="89">
        <v>21</v>
      </c>
      <c r="D23" s="89">
        <v>1</v>
      </c>
      <c r="E23" s="51">
        <f t="shared" si="1"/>
        <v>22</v>
      </c>
      <c r="F23" s="51"/>
      <c r="G23" s="90">
        <v>1</v>
      </c>
      <c r="H23" s="51">
        <f t="shared" si="2"/>
        <v>23</v>
      </c>
    </row>
    <row r="24" spans="2:8">
      <c r="B24" s="49" t="s">
        <v>12</v>
      </c>
      <c r="C24" s="89">
        <v>0</v>
      </c>
      <c r="D24" s="89">
        <v>0</v>
      </c>
      <c r="E24" s="51">
        <f t="shared" si="1"/>
        <v>0</v>
      </c>
      <c r="F24" s="51"/>
      <c r="G24" s="90">
        <v>0</v>
      </c>
      <c r="H24" s="51">
        <f>E24+G24</f>
        <v>0</v>
      </c>
    </row>
    <row r="25" spans="2:8">
      <c r="B25" s="52" t="s">
        <v>22</v>
      </c>
      <c r="C25" s="53">
        <f>SUM(C19:C24)</f>
        <v>448</v>
      </c>
      <c r="D25" s="53">
        <f>SUM(D19:D24)</f>
        <v>12</v>
      </c>
      <c r="E25" s="53">
        <f>C25+D25</f>
        <v>460</v>
      </c>
      <c r="F25" s="53"/>
      <c r="G25" s="53">
        <f>SUM(G19:G24)</f>
        <v>42</v>
      </c>
      <c r="H25" s="51">
        <f>E25+G25</f>
        <v>502</v>
      </c>
    </row>
    <row r="26" spans="2:8">
      <c r="B26" s="52" t="s">
        <v>0</v>
      </c>
      <c r="C26" s="54">
        <f>C17+C25</f>
        <v>511</v>
      </c>
      <c r="D26" s="54">
        <f>D17+D25</f>
        <v>13</v>
      </c>
      <c r="E26" s="54">
        <f>E17+E25</f>
        <v>524</v>
      </c>
      <c r="F26" s="54"/>
      <c r="G26" s="54">
        <f>G17+G25</f>
        <v>42</v>
      </c>
      <c r="H26" s="54">
        <f>H17+H25</f>
        <v>569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4" t="s">
        <v>39</v>
      </c>
      <c r="D3" s="105"/>
      <c r="E3" s="105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8">
        <v>3</v>
      </c>
      <c r="D13" s="58"/>
      <c r="E13" s="51">
        <f>C13+D13</f>
        <v>3</v>
      </c>
      <c r="F13" s="58"/>
      <c r="G13" s="58"/>
      <c r="H13" s="51">
        <f>E13+F13+G13</f>
        <v>3</v>
      </c>
    </row>
    <row r="14" spans="1:13">
      <c r="B14" s="49" t="s">
        <v>5</v>
      </c>
      <c r="C14" s="58">
        <v>284</v>
      </c>
      <c r="D14" s="58"/>
      <c r="E14" s="51">
        <f>C14+D14</f>
        <v>284</v>
      </c>
      <c r="F14" s="58">
        <v>9</v>
      </c>
      <c r="G14" s="58"/>
      <c r="H14" s="51">
        <f t="shared" ref="H14:H15" si="0">E14+F14+G14</f>
        <v>293</v>
      </c>
    </row>
    <row r="15" spans="1:13">
      <c r="B15" s="49" t="s">
        <v>6</v>
      </c>
      <c r="C15" s="58">
        <v>41</v>
      </c>
      <c r="D15" s="58"/>
      <c r="E15" s="51">
        <f>C15+D15</f>
        <v>41</v>
      </c>
      <c r="F15" s="58"/>
      <c r="G15" s="58">
        <v>2</v>
      </c>
      <c r="H15" s="51">
        <f t="shared" si="0"/>
        <v>43</v>
      </c>
    </row>
    <row r="16" spans="1:13">
      <c r="B16" s="49" t="s">
        <v>7</v>
      </c>
      <c r="C16" s="58">
        <v>188</v>
      </c>
      <c r="D16" s="58"/>
      <c r="E16" s="51">
        <f>C16+D16</f>
        <v>188</v>
      </c>
      <c r="F16" s="58"/>
      <c r="G16" s="58">
        <v>14</v>
      </c>
      <c r="H16" s="51">
        <f>E16+F16+G16</f>
        <v>202</v>
      </c>
    </row>
    <row r="17" spans="2:8">
      <c r="B17" s="52" t="s">
        <v>21</v>
      </c>
      <c r="C17" s="53">
        <f>SUM(C13:C16)</f>
        <v>516</v>
      </c>
      <c r="D17" s="53">
        <f>SUM(D13:D16)</f>
        <v>0</v>
      </c>
      <c r="E17" s="53">
        <f>C17+D17</f>
        <v>516</v>
      </c>
      <c r="F17" s="53">
        <f>SUM(F13:F16)</f>
        <v>9</v>
      </c>
      <c r="G17" s="53">
        <f>SUM(G13:G16)</f>
        <v>16</v>
      </c>
      <c r="H17" s="51">
        <f>E17+F17+G17</f>
        <v>541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8"/>
      <c r="D19" s="58"/>
      <c r="E19" s="51">
        <f t="shared" ref="E19:E24" si="1">C19+D19</f>
        <v>0</v>
      </c>
      <c r="F19" s="51"/>
      <c r="G19" s="58"/>
      <c r="H19" s="51">
        <f t="shared" ref="H19:H23" si="2">E19+G19</f>
        <v>0</v>
      </c>
    </row>
    <row r="20" spans="2:8">
      <c r="B20" s="49" t="s">
        <v>9</v>
      </c>
      <c r="C20" s="58">
        <v>723</v>
      </c>
      <c r="D20" s="58"/>
      <c r="E20" s="51">
        <f t="shared" si="1"/>
        <v>723</v>
      </c>
      <c r="F20" s="51"/>
      <c r="G20" s="58">
        <v>169</v>
      </c>
      <c r="H20" s="51">
        <f t="shared" si="2"/>
        <v>892</v>
      </c>
    </row>
    <row r="21" spans="2:8">
      <c r="B21" s="49" t="s">
        <v>10</v>
      </c>
      <c r="C21" s="58">
        <v>455</v>
      </c>
      <c r="D21" s="58"/>
      <c r="E21" s="51">
        <f t="shared" si="1"/>
        <v>455</v>
      </c>
      <c r="F21" s="51"/>
      <c r="G21" s="58">
        <v>14</v>
      </c>
      <c r="H21" s="51">
        <f t="shared" si="2"/>
        <v>469</v>
      </c>
    </row>
    <row r="22" spans="2:8">
      <c r="B22" s="49" t="s">
        <v>37</v>
      </c>
      <c r="C22" s="58">
        <v>260</v>
      </c>
      <c r="D22" s="58"/>
      <c r="E22" s="51">
        <f t="shared" si="1"/>
        <v>260</v>
      </c>
      <c r="F22" s="51"/>
      <c r="G22" s="58">
        <v>20</v>
      </c>
      <c r="H22" s="51">
        <f t="shared" si="2"/>
        <v>280</v>
      </c>
    </row>
    <row r="23" spans="2:8">
      <c r="B23" s="49" t="s">
        <v>11</v>
      </c>
      <c r="C23" s="58">
        <v>519</v>
      </c>
      <c r="D23" s="58"/>
      <c r="E23" s="51">
        <f t="shared" si="1"/>
        <v>519</v>
      </c>
      <c r="F23" s="51"/>
      <c r="G23" s="58">
        <v>37</v>
      </c>
      <c r="H23" s="51">
        <f t="shared" si="2"/>
        <v>556</v>
      </c>
    </row>
    <row r="24" spans="2:8">
      <c r="B24" s="49" t="s">
        <v>12</v>
      </c>
      <c r="C24" s="58">
        <v>153</v>
      </c>
      <c r="D24" s="58"/>
      <c r="E24" s="51">
        <f t="shared" si="1"/>
        <v>153</v>
      </c>
      <c r="F24" s="51"/>
      <c r="G24" s="58">
        <v>52</v>
      </c>
      <c r="H24" s="51">
        <f>E24+G24</f>
        <v>205</v>
      </c>
    </row>
    <row r="25" spans="2:8">
      <c r="B25" s="52" t="s">
        <v>22</v>
      </c>
      <c r="C25" s="53">
        <f>SUM(C19:C24)</f>
        <v>2110</v>
      </c>
      <c r="D25" s="53">
        <f>SUM(D19:D24)</f>
        <v>0</v>
      </c>
      <c r="E25" s="53">
        <f>C25+D25</f>
        <v>2110</v>
      </c>
      <c r="F25" s="53"/>
      <c r="G25" s="53">
        <f>SUM(G19:G24)</f>
        <v>292</v>
      </c>
      <c r="H25" s="51">
        <f>E25+G25</f>
        <v>2402</v>
      </c>
    </row>
    <row r="26" spans="2:8">
      <c r="B26" s="52" t="s">
        <v>0</v>
      </c>
      <c r="C26" s="54">
        <f>C17+C25</f>
        <v>2626</v>
      </c>
      <c r="D26" s="54">
        <f>D17+D25</f>
        <v>0</v>
      </c>
      <c r="E26" s="54">
        <f>E17+E25</f>
        <v>2626</v>
      </c>
      <c r="F26" s="54"/>
      <c r="G26" s="54">
        <f>G17+G25</f>
        <v>308</v>
      </c>
      <c r="H26" s="54">
        <f>H17+H25</f>
        <v>2943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decimal" operator="greaterThanOrEqual" allowBlank="1" showErrorMessage="1" sqref="C13:D16 F13:G16 C19:D24 G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60" t="s">
        <v>45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61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9">
        <v>2</v>
      </c>
      <c r="D13" s="59">
        <v>0</v>
      </c>
      <c r="E13" s="51">
        <f>C13+D13</f>
        <v>2</v>
      </c>
      <c r="F13" s="59">
        <v>0</v>
      </c>
      <c r="G13" s="59">
        <v>0</v>
      </c>
      <c r="H13" s="51">
        <f>E13+F13+G13</f>
        <v>2</v>
      </c>
    </row>
    <row r="14" spans="1:13">
      <c r="B14" s="49" t="s">
        <v>5</v>
      </c>
      <c r="C14" s="59">
        <v>36</v>
      </c>
      <c r="D14" s="59">
        <v>1</v>
      </c>
      <c r="E14" s="51">
        <f>C14+D14</f>
        <v>37</v>
      </c>
      <c r="F14" s="59">
        <v>2</v>
      </c>
      <c r="G14" s="59">
        <v>0</v>
      </c>
      <c r="H14" s="51">
        <f t="shared" ref="H14:H15" si="0">E14+F14+G14</f>
        <v>39</v>
      </c>
    </row>
    <row r="15" spans="1:13">
      <c r="B15" s="49" t="s">
        <v>6</v>
      </c>
      <c r="C15" s="59">
        <v>7</v>
      </c>
      <c r="D15" s="59">
        <v>1</v>
      </c>
      <c r="E15" s="51">
        <f>C15+D15</f>
        <v>8</v>
      </c>
      <c r="F15" s="59">
        <v>4</v>
      </c>
      <c r="G15" s="59">
        <v>0</v>
      </c>
      <c r="H15" s="51">
        <f t="shared" si="0"/>
        <v>12</v>
      </c>
    </row>
    <row r="16" spans="1:13">
      <c r="B16" s="49" t="s">
        <v>7</v>
      </c>
      <c r="C16" s="59">
        <v>9</v>
      </c>
      <c r="D16" s="59">
        <v>1</v>
      </c>
      <c r="E16" s="51">
        <f>C16+D16</f>
        <v>10</v>
      </c>
      <c r="F16" s="59">
        <v>6</v>
      </c>
      <c r="G16" s="59">
        <v>4</v>
      </c>
      <c r="H16" s="51">
        <f>E16+F16+G16</f>
        <v>20</v>
      </c>
    </row>
    <row r="17" spans="2:8">
      <c r="B17" s="52" t="s">
        <v>21</v>
      </c>
      <c r="C17" s="53">
        <f>SUM(C13:C16)</f>
        <v>54</v>
      </c>
      <c r="D17" s="53">
        <f>SUM(D13:D16)</f>
        <v>3</v>
      </c>
      <c r="E17" s="53">
        <f>C17+D17</f>
        <v>57</v>
      </c>
      <c r="F17" s="53">
        <f>SUM(F13:F16)</f>
        <v>12</v>
      </c>
      <c r="G17" s="53">
        <f>SUM(G13:G16)</f>
        <v>4</v>
      </c>
      <c r="H17" s="51">
        <f>E17+F17+G17</f>
        <v>73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0</v>
      </c>
      <c r="D19" s="57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57">
        <v>0</v>
      </c>
      <c r="D20" s="57">
        <v>0</v>
      </c>
      <c r="E20" s="51">
        <f t="shared" si="1"/>
        <v>0</v>
      </c>
      <c r="F20" s="51"/>
      <c r="G20" s="56">
        <v>0</v>
      </c>
      <c r="H20" s="51">
        <f t="shared" si="2"/>
        <v>0</v>
      </c>
    </row>
    <row r="21" spans="2:8">
      <c r="B21" s="49" t="s">
        <v>10</v>
      </c>
      <c r="C21" s="59">
        <v>185</v>
      </c>
      <c r="D21" s="59">
        <v>0</v>
      </c>
      <c r="E21" s="51">
        <f t="shared" si="1"/>
        <v>185</v>
      </c>
      <c r="F21" s="51"/>
      <c r="G21" s="59">
        <v>5</v>
      </c>
      <c r="H21" s="51">
        <f t="shared" si="2"/>
        <v>190</v>
      </c>
    </row>
    <row r="22" spans="2:8">
      <c r="B22" s="49" t="s">
        <v>37</v>
      </c>
      <c r="C22" s="59">
        <v>58</v>
      </c>
      <c r="D22" s="59">
        <v>0</v>
      </c>
      <c r="E22" s="51">
        <f t="shared" si="1"/>
        <v>58</v>
      </c>
      <c r="F22" s="51"/>
      <c r="G22" s="59">
        <v>3</v>
      </c>
      <c r="H22" s="51">
        <f t="shared" si="2"/>
        <v>61</v>
      </c>
    </row>
    <row r="23" spans="2:8">
      <c r="B23" s="49" t="s">
        <v>11</v>
      </c>
      <c r="C23" s="59">
        <v>39</v>
      </c>
      <c r="D23" s="59">
        <v>0</v>
      </c>
      <c r="E23" s="51">
        <f t="shared" si="1"/>
        <v>39</v>
      </c>
      <c r="F23" s="51"/>
      <c r="G23" s="59">
        <v>0</v>
      </c>
      <c r="H23" s="51">
        <f t="shared" si="2"/>
        <v>39</v>
      </c>
    </row>
    <row r="24" spans="2:8">
      <c r="B24" s="49" t="s">
        <v>12</v>
      </c>
      <c r="C24" s="59">
        <v>36</v>
      </c>
      <c r="D24" s="59">
        <v>0</v>
      </c>
      <c r="E24" s="51">
        <f t="shared" si="1"/>
        <v>36</v>
      </c>
      <c r="F24" s="51"/>
      <c r="G24" s="59">
        <v>3</v>
      </c>
      <c r="H24" s="51">
        <f>E24+G24</f>
        <v>39</v>
      </c>
    </row>
    <row r="25" spans="2:8">
      <c r="B25" s="52" t="s">
        <v>22</v>
      </c>
      <c r="C25" s="53">
        <f>SUM(C19:C24)</f>
        <v>318</v>
      </c>
      <c r="D25" s="53">
        <f>SUM(D19:D24)</f>
        <v>0</v>
      </c>
      <c r="E25" s="53">
        <f>C25+D25</f>
        <v>318</v>
      </c>
      <c r="F25" s="53"/>
      <c r="G25" s="53">
        <f>SUM(G19:G24)</f>
        <v>11</v>
      </c>
      <c r="H25" s="51">
        <f>E25+G25</f>
        <v>329</v>
      </c>
    </row>
    <row r="26" spans="2:8">
      <c r="B26" s="52" t="s">
        <v>0</v>
      </c>
      <c r="C26" s="54">
        <f>C17+C25</f>
        <v>372</v>
      </c>
      <c r="D26" s="54">
        <f>D17+D25</f>
        <v>3</v>
      </c>
      <c r="E26" s="54">
        <f>E17+E25</f>
        <v>375</v>
      </c>
      <c r="F26" s="54"/>
      <c r="G26" s="54">
        <f>G17+G25</f>
        <v>15</v>
      </c>
      <c r="H26" s="54">
        <f>H17+H25</f>
        <v>402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2" t="s">
        <v>39</v>
      </c>
      <c r="D3" s="102"/>
      <c r="E3" s="102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1</v>
      </c>
      <c r="H13" s="51">
        <f>E13+F13+G13</f>
        <v>3</v>
      </c>
    </row>
    <row r="14" spans="1:13">
      <c r="B14" s="49" t="s">
        <v>5</v>
      </c>
      <c r="C14" s="50">
        <v>39</v>
      </c>
      <c r="D14" s="50">
        <v>0</v>
      </c>
      <c r="E14" s="51">
        <f>C14+D14</f>
        <v>39</v>
      </c>
      <c r="F14" s="50">
        <v>1</v>
      </c>
      <c r="G14" s="50">
        <v>9</v>
      </c>
      <c r="H14" s="51">
        <f t="shared" ref="H14:H15" si="0">E14+F14+G14</f>
        <v>49</v>
      </c>
    </row>
    <row r="15" spans="1:13">
      <c r="B15" s="49" t="s">
        <v>6</v>
      </c>
      <c r="C15" s="50">
        <v>0</v>
      </c>
      <c r="D15" s="50">
        <v>0</v>
      </c>
      <c r="E15" s="51">
        <f>C15+D15</f>
        <v>0</v>
      </c>
      <c r="F15" s="50">
        <v>0</v>
      </c>
      <c r="G15" s="50">
        <v>29</v>
      </c>
      <c r="H15" s="51">
        <f t="shared" si="0"/>
        <v>29</v>
      </c>
    </row>
    <row r="16" spans="1:13">
      <c r="B16" s="49" t="s">
        <v>7</v>
      </c>
      <c r="C16" s="50">
        <v>0</v>
      </c>
      <c r="D16" s="50">
        <v>0</v>
      </c>
      <c r="E16" s="51">
        <f>C16+D16</f>
        <v>0</v>
      </c>
      <c r="F16" s="50">
        <v>0</v>
      </c>
      <c r="G16" s="50">
        <v>11</v>
      </c>
      <c r="H16" s="51">
        <f>E16+F16+G16</f>
        <v>11</v>
      </c>
    </row>
    <row r="17" spans="2:8">
      <c r="B17" s="52" t="s">
        <v>21</v>
      </c>
      <c r="C17" s="53">
        <f>SUM(C13:C16)</f>
        <v>41</v>
      </c>
      <c r="D17" s="53">
        <f>SUM(D13:D16)</f>
        <v>0</v>
      </c>
      <c r="E17" s="53">
        <f>C17+D17</f>
        <v>41</v>
      </c>
      <c r="F17" s="53">
        <f>SUM(F13:F16)</f>
        <v>1</v>
      </c>
      <c r="G17" s="53">
        <f>SUM(G13:G16)</f>
        <v>50</v>
      </c>
      <c r="H17" s="51">
        <f>E17+F17+G17</f>
        <v>92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0"/>
      <c r="D19" s="50"/>
      <c r="E19" s="51">
        <f t="shared" ref="E19:E24" si="1">C19+D19</f>
        <v>0</v>
      </c>
      <c r="F19" s="51"/>
      <c r="G19" s="50"/>
      <c r="H19" s="51">
        <f t="shared" ref="H19:H23" si="2">E19+G19</f>
        <v>0</v>
      </c>
    </row>
    <row r="20" spans="2:8">
      <c r="B20" s="49" t="s">
        <v>9</v>
      </c>
      <c r="C20" s="50"/>
      <c r="D20" s="50"/>
      <c r="E20" s="51">
        <f t="shared" si="1"/>
        <v>0</v>
      </c>
      <c r="F20" s="51"/>
      <c r="G20" s="50"/>
      <c r="H20" s="51">
        <f t="shared" si="2"/>
        <v>0</v>
      </c>
    </row>
    <row r="21" spans="2:8">
      <c r="B21" s="49" t="s">
        <v>10</v>
      </c>
      <c r="C21" s="50">
        <v>0</v>
      </c>
      <c r="D21" s="50">
        <v>0</v>
      </c>
      <c r="E21" s="51">
        <f t="shared" si="1"/>
        <v>0</v>
      </c>
      <c r="F21" s="51"/>
      <c r="G21" s="50">
        <v>4</v>
      </c>
      <c r="H21" s="51">
        <f t="shared" si="2"/>
        <v>4</v>
      </c>
    </row>
    <row r="22" spans="2:8">
      <c r="B22" s="49" t="s">
        <v>37</v>
      </c>
      <c r="C22" s="50">
        <v>0</v>
      </c>
      <c r="D22" s="50">
        <v>0</v>
      </c>
      <c r="E22" s="51">
        <f t="shared" si="1"/>
        <v>0</v>
      </c>
      <c r="F22" s="51"/>
      <c r="G22" s="50">
        <v>235</v>
      </c>
      <c r="H22" s="51">
        <f t="shared" si="2"/>
        <v>235</v>
      </c>
    </row>
    <row r="23" spans="2:8">
      <c r="B23" s="49" t="s">
        <v>11</v>
      </c>
      <c r="C23" s="50">
        <v>0</v>
      </c>
      <c r="D23" s="50">
        <v>0</v>
      </c>
      <c r="E23" s="51">
        <f t="shared" si="1"/>
        <v>0</v>
      </c>
      <c r="F23" s="51"/>
      <c r="G23" s="50">
        <v>178</v>
      </c>
      <c r="H23" s="51">
        <f t="shared" si="2"/>
        <v>178</v>
      </c>
    </row>
    <row r="24" spans="2:8">
      <c r="B24" s="49" t="s">
        <v>12</v>
      </c>
      <c r="C24" s="50">
        <v>0</v>
      </c>
      <c r="D24" s="50">
        <v>0</v>
      </c>
      <c r="E24" s="51">
        <f t="shared" si="1"/>
        <v>0</v>
      </c>
      <c r="F24" s="51"/>
      <c r="G24" s="50">
        <v>39</v>
      </c>
      <c r="H24" s="51">
        <f>E24+G24</f>
        <v>39</v>
      </c>
    </row>
    <row r="25" spans="2:8">
      <c r="B25" s="52" t="s">
        <v>22</v>
      </c>
      <c r="C25" s="53">
        <f>SUM(C19:C24)</f>
        <v>0</v>
      </c>
      <c r="D25" s="53">
        <f>SUM(D19:D24)</f>
        <v>0</v>
      </c>
      <c r="E25" s="53">
        <f>C25+D25</f>
        <v>0</v>
      </c>
      <c r="F25" s="53"/>
      <c r="G25" s="53">
        <f>SUM(G19:G24)</f>
        <v>456</v>
      </c>
      <c r="H25" s="51">
        <f>E25+G25</f>
        <v>456</v>
      </c>
    </row>
    <row r="26" spans="2:8">
      <c r="B26" s="52" t="s">
        <v>0</v>
      </c>
      <c r="C26" s="54">
        <f>C17+C25</f>
        <v>41</v>
      </c>
      <c r="D26" s="54">
        <f>D17+D25</f>
        <v>0</v>
      </c>
      <c r="E26" s="54">
        <f>E17+E25</f>
        <v>41</v>
      </c>
      <c r="F26" s="54"/>
      <c r="G26" s="54">
        <f>G17+G25</f>
        <v>506</v>
      </c>
      <c r="H26" s="54">
        <f>H17+H25</f>
        <v>548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62</v>
      </c>
      <c r="C2" s="32"/>
      <c r="D2" s="32"/>
      <c r="E2" s="32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63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69">
        <v>4</v>
      </c>
      <c r="D13" s="69">
        <v>0</v>
      </c>
      <c r="E13" s="51">
        <f>C13+D13</f>
        <v>4</v>
      </c>
      <c r="F13" s="70">
        <v>0</v>
      </c>
      <c r="G13" s="71">
        <v>0</v>
      </c>
      <c r="H13" s="51">
        <f>E13+F13+G13</f>
        <v>4</v>
      </c>
    </row>
    <row r="14" spans="1:13">
      <c r="B14" s="49" t="s">
        <v>5</v>
      </c>
      <c r="C14" s="69">
        <v>210</v>
      </c>
      <c r="D14" s="69">
        <v>0</v>
      </c>
      <c r="E14" s="51">
        <f>C14+D14</f>
        <v>210</v>
      </c>
      <c r="F14" s="70">
        <v>30</v>
      </c>
      <c r="G14" s="71">
        <v>10</v>
      </c>
      <c r="H14" s="51">
        <f t="shared" ref="H14:H15" si="0">E14+F14+G14</f>
        <v>250</v>
      </c>
    </row>
    <row r="15" spans="1:13">
      <c r="B15" s="49" t="s">
        <v>6</v>
      </c>
      <c r="C15" s="69">
        <v>36</v>
      </c>
      <c r="D15" s="69">
        <v>1</v>
      </c>
      <c r="E15" s="51">
        <f>C15+D15</f>
        <v>37</v>
      </c>
      <c r="F15" s="70">
        <v>2</v>
      </c>
      <c r="G15" s="71">
        <v>2</v>
      </c>
      <c r="H15" s="51">
        <f t="shared" si="0"/>
        <v>41</v>
      </c>
    </row>
    <row r="16" spans="1:13">
      <c r="B16" s="49" t="s">
        <v>7</v>
      </c>
      <c r="C16" s="69">
        <v>84</v>
      </c>
      <c r="D16" s="69">
        <v>0</v>
      </c>
      <c r="E16" s="51">
        <f>C16+D16</f>
        <v>84</v>
      </c>
      <c r="F16" s="70">
        <v>11</v>
      </c>
      <c r="G16" s="71">
        <v>2</v>
      </c>
      <c r="H16" s="51">
        <f>E16+F16+G16</f>
        <v>97</v>
      </c>
    </row>
    <row r="17" spans="2:8">
      <c r="B17" s="52" t="s">
        <v>21</v>
      </c>
      <c r="C17" s="53">
        <f>SUM(C13:C16)</f>
        <v>334</v>
      </c>
      <c r="D17" s="53">
        <f>SUM(D13:D16)</f>
        <v>1</v>
      </c>
      <c r="E17" s="53">
        <f>C17+D17</f>
        <v>335</v>
      </c>
      <c r="F17" s="53">
        <f>SUM(F13:F16)</f>
        <v>43</v>
      </c>
      <c r="G17" s="53">
        <f>SUM(G13:G16)</f>
        <v>14</v>
      </c>
      <c r="H17" s="51">
        <f>E17+F17+G17</f>
        <v>392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72">
        <v>167</v>
      </c>
      <c r="D19" s="72">
        <v>0</v>
      </c>
      <c r="E19" s="51">
        <f t="shared" ref="E19:E24" si="1">C19+D19</f>
        <v>167</v>
      </c>
      <c r="F19" s="51"/>
      <c r="G19" s="73">
        <v>12</v>
      </c>
      <c r="H19" s="51">
        <f t="shared" ref="H19:H23" si="2">E19+G19</f>
        <v>179</v>
      </c>
    </row>
    <row r="20" spans="2:8">
      <c r="B20" s="49" t="s">
        <v>9</v>
      </c>
      <c r="C20" s="72">
        <v>457</v>
      </c>
      <c r="D20" s="72">
        <v>0</v>
      </c>
      <c r="E20" s="51">
        <f t="shared" si="1"/>
        <v>457</v>
      </c>
      <c r="F20" s="51"/>
      <c r="G20" s="73">
        <v>30</v>
      </c>
      <c r="H20" s="51">
        <f t="shared" si="2"/>
        <v>487</v>
      </c>
    </row>
    <row r="21" spans="2:8">
      <c r="B21" s="49" t="s">
        <v>10</v>
      </c>
      <c r="C21" s="72">
        <v>462</v>
      </c>
      <c r="D21" s="72">
        <v>0</v>
      </c>
      <c r="E21" s="51">
        <f t="shared" si="1"/>
        <v>462</v>
      </c>
      <c r="F21" s="51"/>
      <c r="G21" s="73">
        <v>33</v>
      </c>
      <c r="H21" s="51">
        <f t="shared" si="2"/>
        <v>495</v>
      </c>
    </row>
    <row r="22" spans="2:8">
      <c r="B22" s="49" t="s">
        <v>37</v>
      </c>
      <c r="C22" s="72">
        <v>394</v>
      </c>
      <c r="D22" s="72">
        <v>0</v>
      </c>
      <c r="E22" s="51">
        <f t="shared" si="1"/>
        <v>394</v>
      </c>
      <c r="F22" s="51"/>
      <c r="G22" s="73">
        <v>47</v>
      </c>
      <c r="H22" s="51">
        <f t="shared" si="2"/>
        <v>441</v>
      </c>
    </row>
    <row r="23" spans="2:8">
      <c r="B23" s="49" t="s">
        <v>11</v>
      </c>
      <c r="C23" s="72">
        <v>180</v>
      </c>
      <c r="D23" s="72">
        <v>0</v>
      </c>
      <c r="E23" s="51">
        <f t="shared" si="1"/>
        <v>180</v>
      </c>
      <c r="F23" s="51"/>
      <c r="G23" s="73">
        <v>34</v>
      </c>
      <c r="H23" s="51">
        <f t="shared" si="2"/>
        <v>214</v>
      </c>
    </row>
    <row r="24" spans="2:8">
      <c r="B24" s="49" t="s">
        <v>12</v>
      </c>
      <c r="C24" s="72">
        <v>2</v>
      </c>
      <c r="D24" s="72">
        <v>0</v>
      </c>
      <c r="E24" s="51">
        <f t="shared" si="1"/>
        <v>2</v>
      </c>
      <c r="F24" s="51"/>
      <c r="G24" s="73">
        <v>1</v>
      </c>
      <c r="H24" s="51">
        <f>E24+G24</f>
        <v>3</v>
      </c>
    </row>
    <row r="25" spans="2:8">
      <c r="B25" s="52" t="s">
        <v>22</v>
      </c>
      <c r="C25" s="53">
        <f>SUM(C19:C24)</f>
        <v>1662</v>
      </c>
      <c r="D25" s="53">
        <f>SUM(D19:D24)</f>
        <v>0</v>
      </c>
      <c r="E25" s="53">
        <f>C25+D25</f>
        <v>1662</v>
      </c>
      <c r="F25" s="53"/>
      <c r="G25" s="53">
        <f>SUM(G19:G24)</f>
        <v>157</v>
      </c>
      <c r="H25" s="51">
        <f>E25+G25</f>
        <v>1819</v>
      </c>
    </row>
    <row r="26" spans="2:8">
      <c r="B26" s="52" t="s">
        <v>0</v>
      </c>
      <c r="C26" s="54">
        <f>C17+C25</f>
        <v>1996</v>
      </c>
      <c r="D26" s="54">
        <f>D17+D25</f>
        <v>1</v>
      </c>
      <c r="E26" s="54">
        <f>E17+E25</f>
        <v>1997</v>
      </c>
      <c r="F26" s="54"/>
      <c r="G26" s="54">
        <f>G17+G25</f>
        <v>171</v>
      </c>
      <c r="H26" s="54">
        <f>H17+H25</f>
        <v>2211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0">
        <v>50</v>
      </c>
      <c r="D13" s="50">
        <v>0</v>
      </c>
      <c r="E13" s="51">
        <f>C13+D13</f>
        <v>50</v>
      </c>
      <c r="F13" s="50">
        <v>0</v>
      </c>
      <c r="G13" s="50">
        <v>0</v>
      </c>
      <c r="H13" s="51">
        <f>E13+F13+G13</f>
        <v>50</v>
      </c>
    </row>
    <row r="14" spans="1:13">
      <c r="B14" s="49" t="s">
        <v>5</v>
      </c>
      <c r="C14" s="50">
        <v>19</v>
      </c>
      <c r="D14" s="50">
        <v>0</v>
      </c>
      <c r="E14" s="51">
        <f>C14+D14</f>
        <v>19</v>
      </c>
      <c r="F14" s="50">
        <v>0</v>
      </c>
      <c r="G14" s="50">
        <v>0</v>
      </c>
      <c r="H14" s="51">
        <f t="shared" ref="H14:H15" si="0">E14+F14+G14</f>
        <v>19</v>
      </c>
    </row>
    <row r="15" spans="1:13">
      <c r="B15" s="49" t="s">
        <v>6</v>
      </c>
      <c r="C15" s="50">
        <v>95</v>
      </c>
      <c r="D15" s="50">
        <v>0</v>
      </c>
      <c r="E15" s="51">
        <f>C15+D15</f>
        <v>95</v>
      </c>
      <c r="F15" s="50">
        <v>0</v>
      </c>
      <c r="G15" s="50">
        <v>0</v>
      </c>
      <c r="H15" s="51">
        <f t="shared" si="0"/>
        <v>95</v>
      </c>
    </row>
    <row r="16" spans="1:13">
      <c r="B16" s="49" t="s">
        <v>7</v>
      </c>
      <c r="C16" s="50">
        <v>3</v>
      </c>
      <c r="D16" s="50">
        <v>0</v>
      </c>
      <c r="E16" s="51">
        <f>C16+D16</f>
        <v>3</v>
      </c>
      <c r="F16" s="50">
        <v>1</v>
      </c>
      <c r="G16" s="50">
        <v>0</v>
      </c>
      <c r="H16" s="51">
        <f>E16+F16+G16</f>
        <v>4</v>
      </c>
    </row>
    <row r="17" spans="2:8">
      <c r="B17" s="52" t="s">
        <v>21</v>
      </c>
      <c r="C17" s="53">
        <f>SUM(C13:C16)</f>
        <v>167</v>
      </c>
      <c r="D17" s="53">
        <f>SUM(D13:D16)</f>
        <v>0</v>
      </c>
      <c r="E17" s="53">
        <f>C17+D17</f>
        <v>167</v>
      </c>
      <c r="F17" s="53">
        <f>SUM(F13:F16)</f>
        <v>1</v>
      </c>
      <c r="G17" s="53">
        <f>SUM(G13:G16)</f>
        <v>0</v>
      </c>
      <c r="H17" s="51">
        <f>E17+F17+G17</f>
        <v>168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0">
        <v>51</v>
      </c>
      <c r="D19" s="50">
        <v>0</v>
      </c>
      <c r="E19" s="51">
        <f t="shared" ref="E19:E24" si="1">C19+D19</f>
        <v>51</v>
      </c>
      <c r="F19" s="51"/>
      <c r="G19" s="50">
        <v>1</v>
      </c>
      <c r="H19" s="51">
        <f t="shared" ref="H19:H23" si="2">E19+G19</f>
        <v>52</v>
      </c>
    </row>
    <row r="20" spans="2:8">
      <c r="B20" s="49" t="s">
        <v>9</v>
      </c>
      <c r="C20" s="50">
        <v>211</v>
      </c>
      <c r="D20" s="50">
        <v>0</v>
      </c>
      <c r="E20" s="51">
        <f t="shared" si="1"/>
        <v>211</v>
      </c>
      <c r="F20" s="51"/>
      <c r="G20" s="50">
        <v>1</v>
      </c>
      <c r="H20" s="51">
        <f t="shared" si="2"/>
        <v>212</v>
      </c>
    </row>
    <row r="21" spans="2:8">
      <c r="B21" s="49" t="s">
        <v>10</v>
      </c>
      <c r="C21" s="50">
        <v>229</v>
      </c>
      <c r="D21" s="50">
        <v>0</v>
      </c>
      <c r="E21" s="51">
        <f t="shared" si="1"/>
        <v>229</v>
      </c>
      <c r="F21" s="51"/>
      <c r="G21" s="50">
        <v>2</v>
      </c>
      <c r="H21" s="51">
        <f t="shared" si="2"/>
        <v>231</v>
      </c>
    </row>
    <row r="22" spans="2:8">
      <c r="B22" s="49" t="s">
        <v>37</v>
      </c>
      <c r="C22" s="50">
        <v>79</v>
      </c>
      <c r="D22" s="50">
        <v>0</v>
      </c>
      <c r="E22" s="51">
        <f t="shared" si="1"/>
        <v>79</v>
      </c>
      <c r="F22" s="51"/>
      <c r="G22" s="50">
        <v>0</v>
      </c>
      <c r="H22" s="51">
        <f t="shared" si="2"/>
        <v>79</v>
      </c>
    </row>
    <row r="23" spans="2:8">
      <c r="B23" s="49" t="s">
        <v>11</v>
      </c>
      <c r="C23" s="50">
        <v>121</v>
      </c>
      <c r="D23" s="50">
        <v>0</v>
      </c>
      <c r="E23" s="51">
        <f t="shared" si="1"/>
        <v>121</v>
      </c>
      <c r="F23" s="51"/>
      <c r="G23" s="50">
        <v>4</v>
      </c>
      <c r="H23" s="51">
        <f t="shared" si="2"/>
        <v>125</v>
      </c>
    </row>
    <row r="24" spans="2:8">
      <c r="B24" s="49" t="s">
        <v>12</v>
      </c>
      <c r="C24" s="50">
        <v>0</v>
      </c>
      <c r="D24" s="50">
        <v>0</v>
      </c>
      <c r="E24" s="51">
        <f t="shared" si="1"/>
        <v>0</v>
      </c>
      <c r="F24" s="51"/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691</v>
      </c>
      <c r="D25" s="53">
        <f>SUM(D19:D24)</f>
        <v>0</v>
      </c>
      <c r="E25" s="53">
        <f>C25+D25</f>
        <v>691</v>
      </c>
      <c r="F25" s="53"/>
      <c r="G25" s="53">
        <f>SUM(G19:G24)</f>
        <v>8</v>
      </c>
      <c r="H25" s="51">
        <f>E25+G25</f>
        <v>699</v>
      </c>
    </row>
    <row r="26" spans="2:8">
      <c r="B26" s="52" t="s">
        <v>0</v>
      </c>
      <c r="C26" s="54">
        <f>C17+C25</f>
        <v>858</v>
      </c>
      <c r="D26" s="54">
        <f>D17+D25</f>
        <v>0</v>
      </c>
      <c r="E26" s="54">
        <f>E17+E25</f>
        <v>858</v>
      </c>
      <c r="F26" s="54"/>
      <c r="G26" s="54">
        <f>G17+G25</f>
        <v>8</v>
      </c>
      <c r="H26" s="54">
        <f>H17+H25</f>
        <v>867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D29" sqref="D29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2</v>
      </c>
      <c r="D13" s="56">
        <v>0</v>
      </c>
      <c r="E13" s="51">
        <f>C13+D13</f>
        <v>2</v>
      </c>
      <c r="F13" s="56">
        <v>0</v>
      </c>
      <c r="G13" s="56">
        <v>0</v>
      </c>
      <c r="H13" s="51">
        <f>E13+F13+G13</f>
        <v>2</v>
      </c>
    </row>
    <row r="14" spans="1:13">
      <c r="B14" s="49" t="s">
        <v>5</v>
      </c>
      <c r="C14" s="56">
        <v>44</v>
      </c>
      <c r="D14" s="56">
        <v>0</v>
      </c>
      <c r="E14" s="51">
        <f>C14+D14</f>
        <v>44</v>
      </c>
      <c r="F14" s="56">
        <v>2</v>
      </c>
      <c r="G14" s="56">
        <v>2</v>
      </c>
      <c r="H14" s="51">
        <f t="shared" ref="H14:H15" si="0">E14+F14+G14</f>
        <v>48</v>
      </c>
    </row>
    <row r="15" spans="1:13">
      <c r="B15" s="49" t="s">
        <v>6</v>
      </c>
      <c r="C15" s="56">
        <v>11</v>
      </c>
      <c r="D15" s="56">
        <v>0</v>
      </c>
      <c r="E15" s="51">
        <f>C15+D15</f>
        <v>11</v>
      </c>
      <c r="F15" s="56">
        <v>1</v>
      </c>
      <c r="G15" s="56">
        <v>6</v>
      </c>
      <c r="H15" s="51">
        <f t="shared" si="0"/>
        <v>18</v>
      </c>
    </row>
    <row r="16" spans="1:13">
      <c r="B16" s="49" t="s">
        <v>7</v>
      </c>
      <c r="C16" s="56">
        <v>16</v>
      </c>
      <c r="D16" s="56">
        <v>0</v>
      </c>
      <c r="E16" s="51">
        <f>C16+D16</f>
        <v>16</v>
      </c>
      <c r="F16" s="56">
        <v>0</v>
      </c>
      <c r="G16" s="56">
        <v>1</v>
      </c>
      <c r="H16" s="51">
        <f>E16+F16+G16</f>
        <v>17</v>
      </c>
    </row>
    <row r="17" spans="2:8">
      <c r="B17" s="52" t="s">
        <v>21</v>
      </c>
      <c r="C17" s="53">
        <f>SUM(C13:C16)</f>
        <v>73</v>
      </c>
      <c r="D17" s="53">
        <f>SUM(D13:D16)</f>
        <v>0</v>
      </c>
      <c r="E17" s="53">
        <f>C17+D17</f>
        <v>73</v>
      </c>
      <c r="F17" s="53">
        <f>SUM(F13:F16)</f>
        <v>3</v>
      </c>
      <c r="G17" s="53">
        <f>SUM(G13:G16)</f>
        <v>9</v>
      </c>
      <c r="H17" s="51">
        <f>E17+F17+G17</f>
        <v>85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0</v>
      </c>
      <c r="D19" s="57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57">
        <v>76</v>
      </c>
      <c r="D20" s="57">
        <v>0</v>
      </c>
      <c r="E20" s="51">
        <f t="shared" si="1"/>
        <v>76</v>
      </c>
      <c r="F20" s="51"/>
      <c r="G20" s="56">
        <v>1</v>
      </c>
      <c r="H20" s="51">
        <f t="shared" si="2"/>
        <v>77</v>
      </c>
    </row>
    <row r="21" spans="2:8">
      <c r="B21" s="49" t="s">
        <v>10</v>
      </c>
      <c r="C21" s="57">
        <v>137</v>
      </c>
      <c r="D21" s="57">
        <v>0</v>
      </c>
      <c r="E21" s="51">
        <f t="shared" si="1"/>
        <v>137</v>
      </c>
      <c r="F21" s="51"/>
      <c r="G21" s="56">
        <v>2</v>
      </c>
      <c r="H21" s="51">
        <f t="shared" si="2"/>
        <v>139</v>
      </c>
    </row>
    <row r="22" spans="2:8">
      <c r="B22" s="49" t="s">
        <v>37</v>
      </c>
      <c r="C22" s="57">
        <v>54</v>
      </c>
      <c r="D22" s="57">
        <v>0</v>
      </c>
      <c r="E22" s="51">
        <f t="shared" si="1"/>
        <v>54</v>
      </c>
      <c r="F22" s="51"/>
      <c r="G22" s="56">
        <v>1</v>
      </c>
      <c r="H22" s="51">
        <f t="shared" si="2"/>
        <v>55</v>
      </c>
    </row>
    <row r="23" spans="2:8">
      <c r="B23" s="49" t="s">
        <v>11</v>
      </c>
      <c r="C23" s="57">
        <v>100</v>
      </c>
      <c r="D23" s="57">
        <v>0</v>
      </c>
      <c r="E23" s="51">
        <f t="shared" si="1"/>
        <v>100</v>
      </c>
      <c r="F23" s="51"/>
      <c r="G23" s="56">
        <v>1</v>
      </c>
      <c r="H23" s="51">
        <f t="shared" si="2"/>
        <v>101</v>
      </c>
    </row>
    <row r="24" spans="2:8">
      <c r="B24" s="49" t="s">
        <v>12</v>
      </c>
      <c r="C24" s="57">
        <v>0</v>
      </c>
      <c r="D24" s="57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367</v>
      </c>
      <c r="D25" s="53">
        <f>SUM(D19:D24)</f>
        <v>0</v>
      </c>
      <c r="E25" s="53">
        <f>C25+D25</f>
        <v>367</v>
      </c>
      <c r="F25" s="53"/>
      <c r="G25" s="53">
        <f>SUM(G19:G24)</f>
        <v>5</v>
      </c>
      <c r="H25" s="51">
        <f>E25+G25</f>
        <v>372</v>
      </c>
    </row>
    <row r="26" spans="2:8">
      <c r="B26" s="52" t="s">
        <v>0</v>
      </c>
      <c r="C26" s="54">
        <f>C17+C25</f>
        <v>440</v>
      </c>
      <c r="D26" s="54">
        <f>D17+D25</f>
        <v>0</v>
      </c>
      <c r="E26" s="54">
        <f>E17+E25</f>
        <v>440</v>
      </c>
      <c r="F26" s="54"/>
      <c r="G26" s="54">
        <f>G17+G25</f>
        <v>14</v>
      </c>
      <c r="H26" s="54">
        <f>H17+H25</f>
        <v>457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65">
        <v>3</v>
      </c>
      <c r="D13" s="65">
        <v>0</v>
      </c>
      <c r="E13" s="51">
        <f>C13+D13</f>
        <v>3</v>
      </c>
      <c r="F13" s="66">
        <v>0</v>
      </c>
      <c r="G13" s="66">
        <v>0</v>
      </c>
      <c r="H13" s="51">
        <f>E13+F13+G13</f>
        <v>3</v>
      </c>
    </row>
    <row r="14" spans="1:13">
      <c r="B14" s="49" t="s">
        <v>5</v>
      </c>
      <c r="C14" s="65">
        <v>34</v>
      </c>
      <c r="D14" s="65">
        <v>0</v>
      </c>
      <c r="E14" s="51">
        <f>C14+D14</f>
        <v>34</v>
      </c>
      <c r="F14" s="66">
        <v>0</v>
      </c>
      <c r="G14" s="66">
        <v>0</v>
      </c>
      <c r="H14" s="51">
        <f t="shared" ref="H14:H15" si="0">E14+F14+G14</f>
        <v>34</v>
      </c>
    </row>
    <row r="15" spans="1:13">
      <c r="B15" s="49" t="s">
        <v>6</v>
      </c>
      <c r="C15" s="65">
        <v>14</v>
      </c>
      <c r="D15" s="65">
        <v>0</v>
      </c>
      <c r="E15" s="51">
        <f>C15+D15</f>
        <v>14</v>
      </c>
      <c r="F15" s="66">
        <v>0</v>
      </c>
      <c r="G15" s="66">
        <v>0</v>
      </c>
      <c r="H15" s="51">
        <f t="shared" si="0"/>
        <v>14</v>
      </c>
    </row>
    <row r="16" spans="1:13">
      <c r="B16" s="49" t="s">
        <v>7</v>
      </c>
      <c r="C16" s="65">
        <v>14</v>
      </c>
      <c r="D16" s="65">
        <v>0</v>
      </c>
      <c r="E16" s="51">
        <f>C16+D16</f>
        <v>14</v>
      </c>
      <c r="F16" s="66">
        <v>0</v>
      </c>
      <c r="G16" s="66">
        <v>0</v>
      </c>
      <c r="H16" s="51">
        <f>E16+F16+G16</f>
        <v>14</v>
      </c>
    </row>
    <row r="17" spans="2:8">
      <c r="B17" s="52" t="s">
        <v>21</v>
      </c>
      <c r="C17" s="53">
        <f>SUM(C13:C16)</f>
        <v>65</v>
      </c>
      <c r="D17" s="53">
        <f>SUM(D13:D16)</f>
        <v>0</v>
      </c>
      <c r="E17" s="53">
        <f>C17+D17</f>
        <v>65</v>
      </c>
      <c r="F17" s="53">
        <f>SUM(F13:F16)</f>
        <v>0</v>
      </c>
      <c r="G17" s="53">
        <f>SUM(G13:G16)</f>
        <v>0</v>
      </c>
      <c r="H17" s="51">
        <f>E17+F17+G17</f>
        <v>65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67">
        <v>0</v>
      </c>
      <c r="D19" s="67">
        <v>0</v>
      </c>
      <c r="E19" s="51">
        <f t="shared" ref="E19:E24" si="1">C19+D19</f>
        <v>0</v>
      </c>
      <c r="F19" s="51"/>
      <c r="G19" s="68">
        <v>0</v>
      </c>
      <c r="H19" s="51">
        <f t="shared" ref="H19:H23" si="2">E19+G19</f>
        <v>0</v>
      </c>
    </row>
    <row r="20" spans="2:8">
      <c r="B20" s="49" t="s">
        <v>9</v>
      </c>
      <c r="C20" s="67">
        <v>88</v>
      </c>
      <c r="D20" s="67">
        <v>0</v>
      </c>
      <c r="E20" s="51">
        <f t="shared" si="1"/>
        <v>88</v>
      </c>
      <c r="F20" s="51"/>
      <c r="G20" s="68">
        <v>10</v>
      </c>
      <c r="H20" s="51">
        <f t="shared" si="2"/>
        <v>98</v>
      </c>
    </row>
    <row r="21" spans="2:8">
      <c r="B21" s="49" t="s">
        <v>10</v>
      </c>
      <c r="C21" s="67">
        <v>52</v>
      </c>
      <c r="D21" s="67">
        <v>0</v>
      </c>
      <c r="E21" s="51">
        <f t="shared" si="1"/>
        <v>52</v>
      </c>
      <c r="F21" s="51"/>
      <c r="G21" s="68">
        <v>1</v>
      </c>
      <c r="H21" s="51">
        <f t="shared" si="2"/>
        <v>53</v>
      </c>
    </row>
    <row r="22" spans="2:8">
      <c r="B22" s="49" t="s">
        <v>37</v>
      </c>
      <c r="C22" s="67">
        <v>55</v>
      </c>
      <c r="D22" s="67">
        <v>0</v>
      </c>
      <c r="E22" s="51">
        <f t="shared" si="1"/>
        <v>55</v>
      </c>
      <c r="F22" s="51"/>
      <c r="G22" s="68">
        <v>2</v>
      </c>
      <c r="H22" s="51">
        <f t="shared" si="2"/>
        <v>57</v>
      </c>
    </row>
    <row r="23" spans="2:8">
      <c r="B23" s="49" t="s">
        <v>11</v>
      </c>
      <c r="C23" s="67">
        <v>30</v>
      </c>
      <c r="D23" s="67">
        <v>0</v>
      </c>
      <c r="E23" s="51">
        <f t="shared" si="1"/>
        <v>30</v>
      </c>
      <c r="F23" s="51"/>
      <c r="G23" s="68">
        <v>1</v>
      </c>
      <c r="H23" s="51">
        <f t="shared" si="2"/>
        <v>31</v>
      </c>
    </row>
    <row r="24" spans="2:8">
      <c r="B24" s="49" t="s">
        <v>12</v>
      </c>
      <c r="C24" s="67">
        <v>10</v>
      </c>
      <c r="D24" s="67">
        <v>0</v>
      </c>
      <c r="E24" s="51">
        <f t="shared" si="1"/>
        <v>10</v>
      </c>
      <c r="F24" s="51"/>
      <c r="G24" s="68">
        <v>0</v>
      </c>
      <c r="H24" s="51">
        <f>E24+G24</f>
        <v>10</v>
      </c>
    </row>
    <row r="25" spans="2:8">
      <c r="B25" s="52" t="s">
        <v>22</v>
      </c>
      <c r="C25" s="53">
        <f>SUM(C19:C24)</f>
        <v>235</v>
      </c>
      <c r="D25" s="53">
        <f>SUM(D19:D24)</f>
        <v>0</v>
      </c>
      <c r="E25" s="53">
        <f>C25+D25</f>
        <v>235</v>
      </c>
      <c r="F25" s="53"/>
      <c r="G25" s="53">
        <f>SUM(G19:G24)</f>
        <v>14</v>
      </c>
      <c r="H25" s="51">
        <f>E25+G25</f>
        <v>249</v>
      </c>
    </row>
    <row r="26" spans="2:8">
      <c r="B26" s="52" t="s">
        <v>0</v>
      </c>
      <c r="C26" s="54">
        <f>C17+C25</f>
        <v>300</v>
      </c>
      <c r="D26" s="54">
        <f>D17+D25</f>
        <v>0</v>
      </c>
      <c r="E26" s="54">
        <f>E17+E25</f>
        <v>300</v>
      </c>
      <c r="F26" s="54"/>
      <c r="G26" s="54">
        <f>G17+G25</f>
        <v>14</v>
      </c>
      <c r="H26" s="54">
        <f>H17+H25</f>
        <v>314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6" t="s">
        <v>58</v>
      </c>
      <c r="D3" s="105"/>
      <c r="E3" s="105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64">
        <v>2</v>
      </c>
      <c r="D13" s="64">
        <v>0</v>
      </c>
      <c r="E13" s="51">
        <f>C13+D13</f>
        <v>2</v>
      </c>
      <c r="F13" s="64">
        <v>0</v>
      </c>
      <c r="G13" s="64">
        <v>1</v>
      </c>
      <c r="H13" s="51">
        <f>E13+F13+G13</f>
        <v>3</v>
      </c>
    </row>
    <row r="14" spans="1:13">
      <c r="B14" s="49" t="s">
        <v>5</v>
      </c>
      <c r="C14" s="64">
        <v>27</v>
      </c>
      <c r="D14" s="64">
        <v>1</v>
      </c>
      <c r="E14" s="51">
        <f>C14+D14</f>
        <v>28</v>
      </c>
      <c r="F14" s="64">
        <v>9</v>
      </c>
      <c r="G14" s="64">
        <v>0</v>
      </c>
      <c r="H14" s="51">
        <f t="shared" ref="H14:H15" si="0">E14+F14+G14</f>
        <v>37</v>
      </c>
    </row>
    <row r="15" spans="1:13">
      <c r="B15" s="49" t="s">
        <v>6</v>
      </c>
      <c r="C15" s="64">
        <v>6</v>
      </c>
      <c r="D15" s="64">
        <v>1</v>
      </c>
      <c r="E15" s="51">
        <f>C15+D15</f>
        <v>7</v>
      </c>
      <c r="F15" s="64">
        <v>3</v>
      </c>
      <c r="G15" s="64">
        <v>0</v>
      </c>
      <c r="H15" s="51">
        <f t="shared" si="0"/>
        <v>10</v>
      </c>
    </row>
    <row r="16" spans="1:13">
      <c r="B16" s="49" t="s">
        <v>7</v>
      </c>
      <c r="C16" s="64">
        <v>10</v>
      </c>
      <c r="D16" s="64">
        <v>1</v>
      </c>
      <c r="E16" s="51">
        <f>C16+D16</f>
        <v>11</v>
      </c>
      <c r="F16" s="64">
        <v>4</v>
      </c>
      <c r="G16" s="64">
        <v>0</v>
      </c>
      <c r="H16" s="51">
        <f>E16+F16+G16</f>
        <v>15</v>
      </c>
    </row>
    <row r="17" spans="2:8">
      <c r="B17" s="52" t="s">
        <v>21</v>
      </c>
      <c r="C17" s="53">
        <f>SUM(C13:C16)</f>
        <v>45</v>
      </c>
      <c r="D17" s="53">
        <f>SUM(D13:D16)</f>
        <v>3</v>
      </c>
      <c r="E17" s="53">
        <f>C17+D17</f>
        <v>48</v>
      </c>
      <c r="F17" s="53">
        <f>SUM(F13:F16)</f>
        <v>16</v>
      </c>
      <c r="G17" s="53">
        <f>SUM(G13:G16)</f>
        <v>1</v>
      </c>
      <c r="H17" s="51">
        <f>E17+F17+G17</f>
        <v>65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64">
        <v>0</v>
      </c>
      <c r="D19" s="64">
        <v>0</v>
      </c>
      <c r="E19" s="51">
        <f t="shared" ref="E19:E24" si="1">C19+D19</f>
        <v>0</v>
      </c>
      <c r="F19" s="51"/>
      <c r="G19" s="64">
        <v>0</v>
      </c>
      <c r="H19" s="51">
        <f t="shared" ref="H19:H23" si="2">E19+G19</f>
        <v>0</v>
      </c>
    </row>
    <row r="20" spans="2:8">
      <c r="B20" s="49" t="s">
        <v>9</v>
      </c>
      <c r="C20" s="64">
        <v>150</v>
      </c>
      <c r="D20" s="64">
        <v>0</v>
      </c>
      <c r="E20" s="51">
        <f t="shared" si="1"/>
        <v>150</v>
      </c>
      <c r="F20" s="51"/>
      <c r="G20" s="64">
        <v>0</v>
      </c>
      <c r="H20" s="51">
        <f t="shared" si="2"/>
        <v>150</v>
      </c>
    </row>
    <row r="21" spans="2:8">
      <c r="B21" s="49" t="s">
        <v>10</v>
      </c>
      <c r="C21" s="64">
        <v>113</v>
      </c>
      <c r="D21" s="64">
        <v>0</v>
      </c>
      <c r="E21" s="51">
        <f t="shared" si="1"/>
        <v>113</v>
      </c>
      <c r="F21" s="51"/>
      <c r="G21" s="64">
        <v>0</v>
      </c>
      <c r="H21" s="51">
        <f t="shared" si="2"/>
        <v>113</v>
      </c>
    </row>
    <row r="22" spans="2:8">
      <c r="B22" s="49" t="s">
        <v>37</v>
      </c>
      <c r="C22" s="64">
        <v>21</v>
      </c>
      <c r="D22" s="64">
        <v>0</v>
      </c>
      <c r="E22" s="51">
        <f t="shared" si="1"/>
        <v>21</v>
      </c>
      <c r="F22" s="51"/>
      <c r="G22" s="64">
        <v>0</v>
      </c>
      <c r="H22" s="51">
        <f t="shared" si="2"/>
        <v>21</v>
      </c>
    </row>
    <row r="23" spans="2:8">
      <c r="B23" s="49" t="s">
        <v>11</v>
      </c>
      <c r="C23" s="64">
        <v>26</v>
      </c>
      <c r="D23" s="64">
        <v>0</v>
      </c>
      <c r="E23" s="51">
        <f t="shared" si="1"/>
        <v>26</v>
      </c>
      <c r="F23" s="51"/>
      <c r="G23" s="64">
        <v>0</v>
      </c>
      <c r="H23" s="51">
        <f t="shared" si="2"/>
        <v>26</v>
      </c>
    </row>
    <row r="24" spans="2:8">
      <c r="B24" s="49" t="s">
        <v>12</v>
      </c>
      <c r="C24" s="64">
        <v>0</v>
      </c>
      <c r="D24" s="64">
        <v>0</v>
      </c>
      <c r="E24" s="51">
        <f t="shared" si="1"/>
        <v>0</v>
      </c>
      <c r="F24" s="51"/>
      <c r="G24" s="64">
        <v>0</v>
      </c>
      <c r="H24" s="51">
        <f>E24+G24</f>
        <v>0</v>
      </c>
    </row>
    <row r="25" spans="2:8">
      <c r="B25" s="52" t="s">
        <v>22</v>
      </c>
      <c r="C25" s="53">
        <f>SUM(C19:C24)</f>
        <v>310</v>
      </c>
      <c r="D25" s="53">
        <f>SUM(D19:D24)</f>
        <v>0</v>
      </c>
      <c r="E25" s="53">
        <f>C25+D25</f>
        <v>310</v>
      </c>
      <c r="F25" s="53"/>
      <c r="G25" s="53">
        <f>SUM(G19:G24)</f>
        <v>0</v>
      </c>
      <c r="H25" s="51">
        <f>E25+G25</f>
        <v>310</v>
      </c>
    </row>
    <row r="26" spans="2:8">
      <c r="B26" s="52" t="s">
        <v>0</v>
      </c>
      <c r="C26" s="54">
        <f>C17+C25</f>
        <v>355</v>
      </c>
      <c r="D26" s="54">
        <f>D17+D25</f>
        <v>3</v>
      </c>
      <c r="E26" s="54">
        <f>E17+E25</f>
        <v>358</v>
      </c>
      <c r="F26" s="54"/>
      <c r="G26" s="54">
        <f>G17+G25</f>
        <v>1</v>
      </c>
      <c r="H26" s="54">
        <f>H17+H25</f>
        <v>375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decimal" operator="greaterThanOrEqual" allowBlank="1" showErrorMessage="1" sqref="C13:D16 F13:G16 C19:D24 G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60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26</v>
      </c>
      <c r="D14" s="56">
        <v>0</v>
      </c>
      <c r="E14" s="51">
        <f>C14+D14</f>
        <v>26</v>
      </c>
      <c r="F14" s="56">
        <v>2</v>
      </c>
      <c r="G14" s="56">
        <v>0</v>
      </c>
      <c r="H14" s="51">
        <f t="shared" ref="H14:H15" si="0">E14+F14+G14</f>
        <v>28</v>
      </c>
    </row>
    <row r="15" spans="1:13">
      <c r="B15" s="49" t="s">
        <v>6</v>
      </c>
      <c r="C15" s="56">
        <v>6</v>
      </c>
      <c r="D15" s="56">
        <v>0</v>
      </c>
      <c r="E15" s="51">
        <f>C15+D15</f>
        <v>6</v>
      </c>
      <c r="F15" s="56">
        <v>1</v>
      </c>
      <c r="G15" s="56">
        <v>0</v>
      </c>
      <c r="H15" s="51">
        <f t="shared" si="0"/>
        <v>7</v>
      </c>
    </row>
    <row r="16" spans="1:13">
      <c r="B16" s="49" t="s">
        <v>7</v>
      </c>
      <c r="C16" s="56">
        <v>0</v>
      </c>
      <c r="D16" s="56">
        <v>0</v>
      </c>
      <c r="E16" s="51">
        <f>C16+D16</f>
        <v>0</v>
      </c>
      <c r="F16" s="56">
        <v>1</v>
      </c>
      <c r="G16" s="56">
        <v>0</v>
      </c>
      <c r="H16" s="51">
        <f>E16+F16+G16</f>
        <v>1</v>
      </c>
    </row>
    <row r="17" spans="2:8">
      <c r="B17" s="52" t="s">
        <v>21</v>
      </c>
      <c r="C17" s="53">
        <f>SUM(C13:C16)</f>
        <v>35</v>
      </c>
      <c r="D17" s="53">
        <f>SUM(D13:D16)</f>
        <v>0</v>
      </c>
      <c r="E17" s="53">
        <f>C17+D17</f>
        <v>35</v>
      </c>
      <c r="F17" s="53">
        <f>SUM(F13:F16)</f>
        <v>4</v>
      </c>
      <c r="G17" s="53">
        <f>SUM(G13:G16)</f>
        <v>0</v>
      </c>
      <c r="H17" s="51">
        <f>E17+F17+G17</f>
        <v>39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0</v>
      </c>
      <c r="D19" s="57">
        <v>0</v>
      </c>
      <c r="E19" s="51">
        <f t="shared" ref="E19:E24" si="1">C19+D19</f>
        <v>0</v>
      </c>
      <c r="F19" s="51"/>
      <c r="G19" s="56"/>
      <c r="H19" s="51">
        <f t="shared" ref="H19:H23" si="2">E19+G19</f>
        <v>0</v>
      </c>
    </row>
    <row r="20" spans="2:8">
      <c r="B20" s="49" t="s">
        <v>9</v>
      </c>
      <c r="C20" s="57">
        <v>12</v>
      </c>
      <c r="D20" s="57">
        <v>0</v>
      </c>
      <c r="E20" s="51">
        <f t="shared" si="1"/>
        <v>12</v>
      </c>
      <c r="F20" s="51"/>
      <c r="G20" s="56">
        <v>0</v>
      </c>
      <c r="H20" s="51">
        <f t="shared" si="2"/>
        <v>12</v>
      </c>
    </row>
    <row r="21" spans="2:8">
      <c r="B21" s="49" t="s">
        <v>10</v>
      </c>
      <c r="C21" s="57">
        <v>103</v>
      </c>
      <c r="D21" s="57">
        <v>0</v>
      </c>
      <c r="E21" s="51">
        <f t="shared" si="1"/>
        <v>103</v>
      </c>
      <c r="F21" s="51"/>
      <c r="G21" s="56">
        <v>0</v>
      </c>
      <c r="H21" s="51">
        <f t="shared" si="2"/>
        <v>103</v>
      </c>
    </row>
    <row r="22" spans="2:8">
      <c r="B22" s="49" t="s">
        <v>37</v>
      </c>
      <c r="C22" s="57">
        <v>34</v>
      </c>
      <c r="D22" s="57">
        <v>0</v>
      </c>
      <c r="E22" s="51">
        <f t="shared" si="1"/>
        <v>34</v>
      </c>
      <c r="F22" s="51"/>
      <c r="G22" s="56">
        <v>0</v>
      </c>
      <c r="H22" s="51">
        <f t="shared" si="2"/>
        <v>34</v>
      </c>
    </row>
    <row r="23" spans="2:8">
      <c r="B23" s="49" t="s">
        <v>11</v>
      </c>
      <c r="C23" s="57">
        <v>48</v>
      </c>
      <c r="D23" s="57">
        <v>0</v>
      </c>
      <c r="E23" s="51">
        <f t="shared" si="1"/>
        <v>48</v>
      </c>
      <c r="F23" s="51"/>
      <c r="G23" s="56">
        <v>0</v>
      </c>
      <c r="H23" s="51">
        <f t="shared" si="2"/>
        <v>48</v>
      </c>
    </row>
    <row r="24" spans="2:8">
      <c r="B24" s="49" t="s">
        <v>12</v>
      </c>
      <c r="C24" s="57">
        <v>52</v>
      </c>
      <c r="D24" s="57">
        <v>0</v>
      </c>
      <c r="E24" s="51">
        <f t="shared" si="1"/>
        <v>52</v>
      </c>
      <c r="F24" s="51"/>
      <c r="G24" s="56">
        <v>2</v>
      </c>
      <c r="H24" s="51">
        <f>E24+G24</f>
        <v>54</v>
      </c>
    </row>
    <row r="25" spans="2:8">
      <c r="B25" s="52" t="s">
        <v>22</v>
      </c>
      <c r="C25" s="53">
        <f>SUM(C19:C24)</f>
        <v>249</v>
      </c>
      <c r="D25" s="53">
        <f>SUM(D19:D24)</f>
        <v>0</v>
      </c>
      <c r="E25" s="53">
        <f>C25+D25</f>
        <v>249</v>
      </c>
      <c r="F25" s="53"/>
      <c r="G25" s="53">
        <f>SUM(G19:G24)</f>
        <v>2</v>
      </c>
      <c r="H25" s="51">
        <f>E25+G25</f>
        <v>251</v>
      </c>
    </row>
    <row r="26" spans="2:8">
      <c r="B26" s="52" t="s">
        <v>0</v>
      </c>
      <c r="C26" s="54">
        <f>C17+C25</f>
        <v>284</v>
      </c>
      <c r="D26" s="54">
        <f>D17+D25</f>
        <v>0</v>
      </c>
      <c r="E26" s="54">
        <f>E17+E25</f>
        <v>284</v>
      </c>
      <c r="F26" s="54"/>
      <c r="G26" s="54">
        <f>G17+G25</f>
        <v>2</v>
      </c>
      <c r="H26" s="54">
        <f>H17+H25</f>
        <v>290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4" t="s">
        <v>39</v>
      </c>
      <c r="D3" s="105"/>
      <c r="E3" s="105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8">
        <v>2</v>
      </c>
      <c r="D13" s="58">
        <v>0</v>
      </c>
      <c r="E13" s="51">
        <f>C13+D13</f>
        <v>2</v>
      </c>
      <c r="F13" s="58">
        <v>0</v>
      </c>
      <c r="G13" s="58">
        <v>0</v>
      </c>
      <c r="H13" s="51">
        <f>E13+F13+G13</f>
        <v>2</v>
      </c>
    </row>
    <row r="14" spans="1:13">
      <c r="B14" s="49" t="s">
        <v>5</v>
      </c>
      <c r="C14" s="58">
        <v>58</v>
      </c>
      <c r="D14" s="58">
        <v>0</v>
      </c>
      <c r="E14" s="51">
        <f>C14+D14</f>
        <v>58</v>
      </c>
      <c r="F14" s="58">
        <v>0</v>
      </c>
      <c r="G14" s="58">
        <v>0</v>
      </c>
      <c r="H14" s="51">
        <f t="shared" ref="H14:H15" si="0">E14+F14+G14</f>
        <v>58</v>
      </c>
    </row>
    <row r="15" spans="1:13">
      <c r="B15" s="49" t="s">
        <v>6</v>
      </c>
      <c r="C15" s="58">
        <v>10</v>
      </c>
      <c r="D15" s="58">
        <v>0</v>
      </c>
      <c r="E15" s="51">
        <f>C15+D15</f>
        <v>10</v>
      </c>
      <c r="F15" s="58">
        <v>0</v>
      </c>
      <c r="G15" s="58">
        <v>0</v>
      </c>
      <c r="H15" s="51">
        <f t="shared" si="0"/>
        <v>10</v>
      </c>
    </row>
    <row r="16" spans="1:13">
      <c r="B16" s="49" t="s">
        <v>7</v>
      </c>
      <c r="C16" s="58">
        <v>17</v>
      </c>
      <c r="D16" s="58">
        <v>0</v>
      </c>
      <c r="E16" s="51">
        <f>C16+D16</f>
        <v>17</v>
      </c>
      <c r="F16" s="58">
        <v>0</v>
      </c>
      <c r="G16" s="58">
        <v>0</v>
      </c>
      <c r="H16" s="51">
        <f>E16+F16+G16</f>
        <v>17</v>
      </c>
    </row>
    <row r="17" spans="2:8">
      <c r="B17" s="52" t="s">
        <v>21</v>
      </c>
      <c r="C17" s="53">
        <f>SUM(C13:C16)</f>
        <v>87</v>
      </c>
      <c r="D17" s="53">
        <f>SUM(D13:D16)</f>
        <v>0</v>
      </c>
      <c r="E17" s="53">
        <f>C17+D17</f>
        <v>87</v>
      </c>
      <c r="F17" s="53">
        <f>SUM(F13:F16)</f>
        <v>0</v>
      </c>
      <c r="G17" s="53">
        <f>SUM(G13:G16)</f>
        <v>0</v>
      </c>
      <c r="H17" s="51">
        <f>E17+F17+G17</f>
        <v>87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8">
        <v>0</v>
      </c>
      <c r="D19" s="58">
        <v>0</v>
      </c>
      <c r="E19" s="51">
        <f t="shared" ref="E19:E24" si="1">C19+D19</f>
        <v>0</v>
      </c>
      <c r="F19" s="51"/>
      <c r="G19" s="58">
        <v>0</v>
      </c>
      <c r="H19" s="51">
        <f t="shared" ref="H19:H23" si="2">E19+G19</f>
        <v>0</v>
      </c>
    </row>
    <row r="20" spans="2:8">
      <c r="B20" s="49" t="s">
        <v>9</v>
      </c>
      <c r="C20" s="58">
        <v>151</v>
      </c>
      <c r="D20" s="58">
        <v>0</v>
      </c>
      <c r="E20" s="51">
        <f t="shared" si="1"/>
        <v>151</v>
      </c>
      <c r="F20" s="51"/>
      <c r="G20" s="58">
        <v>3</v>
      </c>
      <c r="H20" s="51">
        <f t="shared" si="2"/>
        <v>154</v>
      </c>
    </row>
    <row r="21" spans="2:8">
      <c r="B21" s="49" t="s">
        <v>10</v>
      </c>
      <c r="C21" s="58">
        <v>149</v>
      </c>
      <c r="D21" s="58">
        <v>0</v>
      </c>
      <c r="E21" s="51">
        <f t="shared" si="1"/>
        <v>149</v>
      </c>
      <c r="F21" s="51"/>
      <c r="G21" s="58">
        <v>1</v>
      </c>
      <c r="H21" s="51">
        <f t="shared" si="2"/>
        <v>150</v>
      </c>
    </row>
    <row r="22" spans="2:8">
      <c r="B22" s="49" t="s">
        <v>37</v>
      </c>
      <c r="C22" s="58">
        <v>92</v>
      </c>
      <c r="D22" s="58">
        <v>0</v>
      </c>
      <c r="E22" s="51">
        <f t="shared" si="1"/>
        <v>92</v>
      </c>
      <c r="F22" s="51"/>
      <c r="G22" s="58">
        <v>0</v>
      </c>
      <c r="H22" s="51">
        <f t="shared" si="2"/>
        <v>92</v>
      </c>
    </row>
    <row r="23" spans="2:8">
      <c r="B23" s="49" t="s">
        <v>11</v>
      </c>
      <c r="C23" s="58">
        <v>15</v>
      </c>
      <c r="D23" s="58">
        <v>0</v>
      </c>
      <c r="E23" s="51">
        <f t="shared" si="1"/>
        <v>15</v>
      </c>
      <c r="F23" s="51"/>
      <c r="G23" s="58">
        <v>0</v>
      </c>
      <c r="H23" s="51">
        <f t="shared" si="2"/>
        <v>15</v>
      </c>
    </row>
    <row r="24" spans="2:8">
      <c r="B24" s="49" t="s">
        <v>12</v>
      </c>
      <c r="C24" s="58">
        <v>25</v>
      </c>
      <c r="D24" s="58">
        <v>0</v>
      </c>
      <c r="E24" s="51">
        <f t="shared" si="1"/>
        <v>25</v>
      </c>
      <c r="F24" s="51"/>
      <c r="G24" s="58">
        <v>0</v>
      </c>
      <c r="H24" s="51">
        <f>E24+G24</f>
        <v>25</v>
      </c>
    </row>
    <row r="25" spans="2:8">
      <c r="B25" s="52" t="s">
        <v>22</v>
      </c>
      <c r="C25" s="53">
        <f>SUM(C19:C24)</f>
        <v>432</v>
      </c>
      <c r="D25" s="53">
        <f>SUM(D19:D24)</f>
        <v>0</v>
      </c>
      <c r="E25" s="53">
        <f>C25+D25</f>
        <v>432</v>
      </c>
      <c r="F25" s="53"/>
      <c r="G25" s="53">
        <f>SUM(G19:G24)</f>
        <v>4</v>
      </c>
      <c r="H25" s="51">
        <f>E25+G25</f>
        <v>436</v>
      </c>
    </row>
    <row r="26" spans="2:8">
      <c r="B26" s="52" t="s">
        <v>0</v>
      </c>
      <c r="C26" s="54">
        <f>C17+C25</f>
        <v>519</v>
      </c>
      <c r="D26" s="54">
        <f>D17+D25</f>
        <v>0</v>
      </c>
      <c r="E26" s="54">
        <f>E17+E25</f>
        <v>519</v>
      </c>
      <c r="F26" s="54"/>
      <c r="G26" s="54">
        <f>G17+G25</f>
        <v>4</v>
      </c>
      <c r="H26" s="54">
        <f>H17+H25</f>
        <v>523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C17:D18 E13:E24 H13:H25 F17:F24 G17:G18">
      <formula1>0</formula1>
    </dataValidation>
    <dataValidation type="decimal" operator="greaterThanOrEqual" allowBlank="1" showErrorMessage="1" sqref="C13:D16 F13:G16 C19:D24 G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8" sqref="C8:E8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30</v>
      </c>
      <c r="D14" s="56">
        <v>8</v>
      </c>
      <c r="E14" s="51">
        <f>C14+D14</f>
        <v>38</v>
      </c>
      <c r="F14" s="56">
        <v>6</v>
      </c>
      <c r="G14" s="56">
        <v>0</v>
      </c>
      <c r="H14" s="51">
        <f t="shared" ref="H14:H15" si="0">E14+F14+G14</f>
        <v>44</v>
      </c>
    </row>
    <row r="15" spans="1:13">
      <c r="B15" s="49" t="s">
        <v>6</v>
      </c>
      <c r="C15" s="56">
        <v>12</v>
      </c>
      <c r="D15" s="56">
        <v>0</v>
      </c>
      <c r="E15" s="51">
        <f>C15+D15</f>
        <v>12</v>
      </c>
      <c r="F15" s="56">
        <v>0</v>
      </c>
      <c r="G15" s="56">
        <v>0</v>
      </c>
      <c r="H15" s="51">
        <f t="shared" si="0"/>
        <v>12</v>
      </c>
    </row>
    <row r="16" spans="1:13">
      <c r="B16" s="49" t="s">
        <v>7</v>
      </c>
      <c r="C16" s="56">
        <v>14</v>
      </c>
      <c r="D16" s="56">
        <v>0</v>
      </c>
      <c r="E16" s="51">
        <f>C16+D16</f>
        <v>14</v>
      </c>
      <c r="F16" s="56">
        <v>0</v>
      </c>
      <c r="G16" s="56">
        <v>0</v>
      </c>
      <c r="H16" s="51">
        <f>E16+F16+G16</f>
        <v>14</v>
      </c>
    </row>
    <row r="17" spans="2:8">
      <c r="B17" s="52" t="s">
        <v>21</v>
      </c>
      <c r="C17" s="53">
        <f>SUM(C13:C16)</f>
        <v>59</v>
      </c>
      <c r="D17" s="53">
        <f>SUM(D13:D16)</f>
        <v>8</v>
      </c>
      <c r="E17" s="53">
        <f>C17+D17</f>
        <v>67</v>
      </c>
      <c r="F17" s="53">
        <f>SUM(F13:F16)</f>
        <v>6</v>
      </c>
      <c r="G17" s="53">
        <f>SUM(G13:G16)</f>
        <v>0</v>
      </c>
      <c r="H17" s="51">
        <f>E17+F17+G17</f>
        <v>73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13</v>
      </c>
      <c r="D19" s="57">
        <v>0</v>
      </c>
      <c r="E19" s="51">
        <f t="shared" ref="E19:E24" si="1">C19+D19</f>
        <v>13</v>
      </c>
      <c r="F19" s="51"/>
      <c r="G19" s="56">
        <v>1</v>
      </c>
      <c r="H19" s="51">
        <f t="shared" ref="H19:H23" si="2">E19+G19</f>
        <v>14</v>
      </c>
    </row>
    <row r="20" spans="2:8">
      <c r="B20" s="49" t="s">
        <v>9</v>
      </c>
      <c r="C20" s="57">
        <v>164</v>
      </c>
      <c r="D20" s="57">
        <v>0</v>
      </c>
      <c r="E20" s="51">
        <f t="shared" si="1"/>
        <v>164</v>
      </c>
      <c r="F20" s="51"/>
      <c r="G20" s="56">
        <v>1</v>
      </c>
      <c r="H20" s="51">
        <f t="shared" si="2"/>
        <v>165</v>
      </c>
    </row>
    <row r="21" spans="2:8">
      <c r="B21" s="49" t="s">
        <v>10</v>
      </c>
      <c r="C21" s="57">
        <v>75</v>
      </c>
      <c r="D21" s="57">
        <v>0</v>
      </c>
      <c r="E21" s="51">
        <f t="shared" si="1"/>
        <v>75</v>
      </c>
      <c r="F21" s="51"/>
      <c r="G21" s="56">
        <v>2</v>
      </c>
      <c r="H21" s="51">
        <f t="shared" si="2"/>
        <v>77</v>
      </c>
    </row>
    <row r="22" spans="2:8">
      <c r="B22" s="49" t="s">
        <v>37</v>
      </c>
      <c r="C22" s="57">
        <v>51</v>
      </c>
      <c r="D22" s="57">
        <v>0</v>
      </c>
      <c r="E22" s="51">
        <f t="shared" si="1"/>
        <v>51</v>
      </c>
      <c r="F22" s="51"/>
      <c r="G22" s="56">
        <v>0</v>
      </c>
      <c r="H22" s="51">
        <f t="shared" si="2"/>
        <v>51</v>
      </c>
    </row>
    <row r="23" spans="2:8">
      <c r="B23" s="49" t="s">
        <v>11</v>
      </c>
      <c r="C23" s="57">
        <v>24</v>
      </c>
      <c r="D23" s="57">
        <v>0</v>
      </c>
      <c r="E23" s="51">
        <f t="shared" si="1"/>
        <v>24</v>
      </c>
      <c r="F23" s="51"/>
      <c r="G23" s="56">
        <v>1</v>
      </c>
      <c r="H23" s="51">
        <f t="shared" si="2"/>
        <v>25</v>
      </c>
    </row>
    <row r="24" spans="2:8">
      <c r="B24" s="49" t="s">
        <v>12</v>
      </c>
      <c r="C24" s="57">
        <v>13</v>
      </c>
      <c r="D24" s="57">
        <v>0</v>
      </c>
      <c r="E24" s="51">
        <f t="shared" si="1"/>
        <v>13</v>
      </c>
      <c r="F24" s="51"/>
      <c r="G24" s="56">
        <v>4</v>
      </c>
      <c r="H24" s="51">
        <f>E24+G24</f>
        <v>17</v>
      </c>
    </row>
    <row r="25" spans="2:8">
      <c r="B25" s="52" t="s">
        <v>22</v>
      </c>
      <c r="C25" s="53">
        <f>SUM(C19:C24)</f>
        <v>340</v>
      </c>
      <c r="D25" s="53">
        <f>SUM(D19:D24)</f>
        <v>0</v>
      </c>
      <c r="E25" s="53">
        <f>C25+D25</f>
        <v>340</v>
      </c>
      <c r="F25" s="53"/>
      <c r="G25" s="53">
        <f>SUM(G19:G24)</f>
        <v>9</v>
      </c>
      <c r="H25" s="51">
        <f>E25+G25</f>
        <v>349</v>
      </c>
    </row>
    <row r="26" spans="2:8">
      <c r="B26" s="52" t="s">
        <v>0</v>
      </c>
      <c r="C26" s="54">
        <f>C17+C25</f>
        <v>399</v>
      </c>
      <c r="D26" s="54">
        <f>D17+D25</f>
        <v>8</v>
      </c>
      <c r="E26" s="54">
        <f>E17+E25</f>
        <v>407</v>
      </c>
      <c r="F26" s="54"/>
      <c r="G26" s="54">
        <f>G17+G25</f>
        <v>9</v>
      </c>
      <c r="H26" s="54">
        <f>H17+H25</f>
        <v>422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258</v>
      </c>
      <c r="D14" s="56">
        <v>0</v>
      </c>
      <c r="E14" s="51">
        <f>C14+D14</f>
        <v>258</v>
      </c>
      <c r="F14" s="56">
        <v>30</v>
      </c>
      <c r="G14" s="56">
        <v>1</v>
      </c>
      <c r="H14" s="51">
        <f t="shared" ref="H14:H15" si="0">E14+F14+G14</f>
        <v>289</v>
      </c>
    </row>
    <row r="15" spans="1:13">
      <c r="B15" s="49" t="s">
        <v>6</v>
      </c>
      <c r="C15" s="56">
        <v>47</v>
      </c>
      <c r="D15" s="56">
        <v>0</v>
      </c>
      <c r="E15" s="51">
        <f>C15+D15</f>
        <v>47</v>
      </c>
      <c r="F15" s="56">
        <v>2</v>
      </c>
      <c r="G15" s="56">
        <v>0</v>
      </c>
      <c r="H15" s="51">
        <f t="shared" si="0"/>
        <v>49</v>
      </c>
    </row>
    <row r="16" spans="1:13">
      <c r="B16" s="49" t="s">
        <v>7</v>
      </c>
      <c r="C16" s="56">
        <v>140</v>
      </c>
      <c r="D16" s="56">
        <v>0</v>
      </c>
      <c r="E16" s="51">
        <f>C16+D16</f>
        <v>140</v>
      </c>
      <c r="F16" s="56">
        <v>7</v>
      </c>
      <c r="G16" s="56">
        <v>3</v>
      </c>
      <c r="H16" s="51">
        <f>E16+F16+G16</f>
        <v>150</v>
      </c>
    </row>
    <row r="17" spans="2:8">
      <c r="B17" s="52" t="s">
        <v>21</v>
      </c>
      <c r="C17" s="53">
        <f>SUM(C13:C16)</f>
        <v>448</v>
      </c>
      <c r="D17" s="53">
        <f>SUM(D13:D16)</f>
        <v>0</v>
      </c>
      <c r="E17" s="53">
        <f>C17+D17</f>
        <v>448</v>
      </c>
      <c r="F17" s="53">
        <f>SUM(F13:F16)</f>
        <v>39</v>
      </c>
      <c r="G17" s="53">
        <f>SUM(G13:G16)</f>
        <v>4</v>
      </c>
      <c r="H17" s="51">
        <f>E17+F17+G17</f>
        <v>491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3</v>
      </c>
      <c r="D19" s="57">
        <v>0</v>
      </c>
      <c r="E19" s="51">
        <f t="shared" ref="E19:E24" si="1">C19+D19</f>
        <v>3</v>
      </c>
      <c r="F19" s="51"/>
      <c r="G19" s="56">
        <v>0</v>
      </c>
      <c r="H19" s="51">
        <f t="shared" ref="H19:H23" si="2">E19+G19</f>
        <v>3</v>
      </c>
    </row>
    <row r="20" spans="2:8">
      <c r="B20" s="49" t="s">
        <v>9</v>
      </c>
      <c r="C20" s="57">
        <v>1134</v>
      </c>
      <c r="D20" s="57">
        <v>0</v>
      </c>
      <c r="E20" s="51">
        <f t="shared" si="1"/>
        <v>1134</v>
      </c>
      <c r="F20" s="51"/>
      <c r="G20" s="56">
        <v>28</v>
      </c>
      <c r="H20" s="51">
        <f t="shared" si="2"/>
        <v>1162</v>
      </c>
    </row>
    <row r="21" spans="2:8">
      <c r="B21" s="49" t="s">
        <v>10</v>
      </c>
      <c r="C21" s="57">
        <v>648</v>
      </c>
      <c r="D21" s="57">
        <v>0</v>
      </c>
      <c r="E21" s="51">
        <f t="shared" si="1"/>
        <v>648</v>
      </c>
      <c r="F21" s="51"/>
      <c r="G21" s="56">
        <v>12</v>
      </c>
      <c r="H21" s="51">
        <f t="shared" si="2"/>
        <v>660</v>
      </c>
    </row>
    <row r="22" spans="2:8">
      <c r="B22" s="49" t="s">
        <v>37</v>
      </c>
      <c r="C22" s="57">
        <v>286</v>
      </c>
      <c r="D22" s="57">
        <v>0</v>
      </c>
      <c r="E22" s="51">
        <f t="shared" si="1"/>
        <v>286</v>
      </c>
      <c r="F22" s="51"/>
      <c r="G22" s="56">
        <v>17</v>
      </c>
      <c r="H22" s="51">
        <f t="shared" si="2"/>
        <v>303</v>
      </c>
    </row>
    <row r="23" spans="2:8">
      <c r="B23" s="49" t="s">
        <v>11</v>
      </c>
      <c r="C23" s="57">
        <v>285</v>
      </c>
      <c r="D23" s="57">
        <v>0</v>
      </c>
      <c r="E23" s="51">
        <f t="shared" si="1"/>
        <v>285</v>
      </c>
      <c r="F23" s="51"/>
      <c r="G23" s="56">
        <v>7</v>
      </c>
      <c r="H23" s="51">
        <f t="shared" si="2"/>
        <v>292</v>
      </c>
    </row>
    <row r="24" spans="2:8">
      <c r="B24" s="49" t="s">
        <v>12</v>
      </c>
      <c r="C24" s="57">
        <v>0</v>
      </c>
      <c r="D24" s="57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2356</v>
      </c>
      <c r="D25" s="53">
        <f>SUM(D19:D24)</f>
        <v>0</v>
      </c>
      <c r="E25" s="53">
        <f>C25+D25</f>
        <v>2356</v>
      </c>
      <c r="F25" s="53"/>
      <c r="G25" s="53">
        <f>SUM(G19:G24)</f>
        <v>64</v>
      </c>
      <c r="H25" s="51">
        <f>E25+G25</f>
        <v>2420</v>
      </c>
    </row>
    <row r="26" spans="2:8">
      <c r="B26" s="52" t="s">
        <v>0</v>
      </c>
      <c r="C26" s="54">
        <f>C17+C25</f>
        <v>2804</v>
      </c>
      <c r="D26" s="54">
        <f>D17+D25</f>
        <v>0</v>
      </c>
      <c r="E26" s="54">
        <f>E17+E25</f>
        <v>2804</v>
      </c>
      <c r="F26" s="54"/>
      <c r="G26" s="54">
        <f>G17+G25</f>
        <v>68</v>
      </c>
      <c r="H26" s="54">
        <f>H17+H25</f>
        <v>2911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19" sqref="G19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2" t="s">
        <v>39</v>
      </c>
      <c r="D3" s="102"/>
      <c r="E3" s="102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/>
      <c r="E13" s="51">
        <f>C13+D13</f>
        <v>3</v>
      </c>
      <c r="F13" s="56"/>
      <c r="G13" s="56">
        <v>0</v>
      </c>
      <c r="H13" s="51">
        <f>E13+F13+G13</f>
        <v>3</v>
      </c>
    </row>
    <row r="14" spans="1:13">
      <c r="B14" s="49" t="s">
        <v>5</v>
      </c>
      <c r="C14" s="56">
        <v>550</v>
      </c>
      <c r="D14" s="56"/>
      <c r="E14" s="51">
        <f>C14+D14</f>
        <v>550</v>
      </c>
      <c r="F14" s="56">
        <v>8</v>
      </c>
      <c r="G14" s="56">
        <v>0</v>
      </c>
      <c r="H14" s="51">
        <f t="shared" ref="H14:H15" si="0">E14+F14+G14</f>
        <v>558</v>
      </c>
    </row>
    <row r="15" spans="1:13">
      <c r="B15" s="49" t="s">
        <v>6</v>
      </c>
      <c r="C15" s="56">
        <v>137</v>
      </c>
      <c r="D15" s="56"/>
      <c r="E15" s="51">
        <f>C15+D15</f>
        <v>137</v>
      </c>
      <c r="F15" s="56"/>
      <c r="G15" s="56">
        <v>0</v>
      </c>
      <c r="H15" s="51">
        <f t="shared" si="0"/>
        <v>137</v>
      </c>
    </row>
    <row r="16" spans="1:13">
      <c r="B16" s="49" t="s">
        <v>7</v>
      </c>
      <c r="C16" s="56">
        <v>345</v>
      </c>
      <c r="D16" s="56"/>
      <c r="E16" s="51">
        <f>C16+D16</f>
        <v>345</v>
      </c>
      <c r="F16" s="56"/>
      <c r="G16" s="56">
        <v>15</v>
      </c>
      <c r="H16" s="51">
        <f>E16+F16+G16</f>
        <v>360</v>
      </c>
    </row>
    <row r="17" spans="2:8">
      <c r="B17" s="52" t="s">
        <v>21</v>
      </c>
      <c r="C17" s="53">
        <f>SUM(C13:C16)</f>
        <v>1035</v>
      </c>
      <c r="D17" s="53">
        <f>SUM(D13:D16)</f>
        <v>0</v>
      </c>
      <c r="E17" s="53">
        <f>C17+D17</f>
        <v>1035</v>
      </c>
      <c r="F17" s="53">
        <f>SUM(F13:F16)</f>
        <v>8</v>
      </c>
      <c r="G17" s="53">
        <f>SUM(G13:G16)</f>
        <v>15</v>
      </c>
      <c r="H17" s="51">
        <f>E17+F17+G17</f>
        <v>1058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6">
        <v>4</v>
      </c>
      <c r="D19" s="56"/>
      <c r="E19" s="51">
        <f t="shared" ref="E19:E24" si="1">C19+D19</f>
        <v>4</v>
      </c>
      <c r="F19" s="51"/>
      <c r="G19" s="56">
        <v>1</v>
      </c>
      <c r="H19" s="51">
        <f t="shared" ref="H19:H23" si="2">E19+G19</f>
        <v>5</v>
      </c>
    </row>
    <row r="20" spans="2:8">
      <c r="B20" s="49" t="s">
        <v>9</v>
      </c>
      <c r="C20" s="56">
        <v>901</v>
      </c>
      <c r="D20" s="56"/>
      <c r="E20" s="51">
        <f t="shared" si="1"/>
        <v>901</v>
      </c>
      <c r="F20" s="51"/>
      <c r="G20" s="56">
        <v>79</v>
      </c>
      <c r="H20" s="51">
        <f t="shared" si="2"/>
        <v>980</v>
      </c>
    </row>
    <row r="21" spans="2:8">
      <c r="B21" s="49" t="s">
        <v>10</v>
      </c>
      <c r="C21" s="56">
        <v>262</v>
      </c>
      <c r="D21" s="56"/>
      <c r="E21" s="51">
        <f t="shared" si="1"/>
        <v>262</v>
      </c>
      <c r="F21" s="51"/>
      <c r="G21" s="56">
        <v>0</v>
      </c>
      <c r="H21" s="51">
        <f t="shared" si="2"/>
        <v>262</v>
      </c>
    </row>
    <row r="22" spans="2:8">
      <c r="B22" s="49" t="s">
        <v>37</v>
      </c>
      <c r="C22" s="56">
        <v>384</v>
      </c>
      <c r="D22" s="56"/>
      <c r="E22" s="51">
        <f t="shared" si="1"/>
        <v>384</v>
      </c>
      <c r="F22" s="51"/>
      <c r="G22" s="56">
        <v>150</v>
      </c>
      <c r="H22" s="51">
        <f t="shared" si="2"/>
        <v>534</v>
      </c>
    </row>
    <row r="23" spans="2:8">
      <c r="B23" s="49" t="s">
        <v>11</v>
      </c>
      <c r="C23" s="56">
        <v>257</v>
      </c>
      <c r="D23" s="56"/>
      <c r="E23" s="51">
        <f t="shared" si="1"/>
        <v>257</v>
      </c>
      <c r="F23" s="51"/>
      <c r="G23" s="56">
        <v>12</v>
      </c>
      <c r="H23" s="51">
        <f t="shared" si="2"/>
        <v>269</v>
      </c>
    </row>
    <row r="24" spans="2:8">
      <c r="B24" s="49" t="s">
        <v>12</v>
      </c>
      <c r="C24" s="56">
        <v>430</v>
      </c>
      <c r="D24" s="56"/>
      <c r="E24" s="51">
        <f t="shared" si="1"/>
        <v>430</v>
      </c>
      <c r="F24" s="51"/>
      <c r="G24" s="56">
        <v>9</v>
      </c>
      <c r="H24" s="51">
        <f>E24+G24</f>
        <v>439</v>
      </c>
    </row>
    <row r="25" spans="2:8">
      <c r="B25" s="52" t="s">
        <v>22</v>
      </c>
      <c r="C25" s="53">
        <f>SUM(C19:C24)</f>
        <v>2238</v>
      </c>
      <c r="D25" s="53">
        <f>SUM(D19:D24)</f>
        <v>0</v>
      </c>
      <c r="E25" s="53">
        <f>C25+D25</f>
        <v>2238</v>
      </c>
      <c r="F25" s="53"/>
      <c r="G25" s="53">
        <f>SUM(G19:G24)</f>
        <v>251</v>
      </c>
      <c r="H25" s="51">
        <f>E25+G25</f>
        <v>2489</v>
      </c>
    </row>
    <row r="26" spans="2:8">
      <c r="B26" s="52" t="s">
        <v>0</v>
      </c>
      <c r="C26" s="54">
        <f>C17+C25</f>
        <v>3273</v>
      </c>
      <c r="D26" s="54">
        <f>D17+D25</f>
        <v>0</v>
      </c>
      <c r="E26" s="54">
        <f>E17+E25</f>
        <v>3273</v>
      </c>
      <c r="F26" s="54"/>
      <c r="G26" s="54">
        <f>G17+G25</f>
        <v>266</v>
      </c>
      <c r="H26" s="54">
        <f>H17+H25</f>
        <v>3547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50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286</v>
      </c>
      <c r="D14" s="56">
        <v>1</v>
      </c>
      <c r="E14" s="51">
        <f>C14+D14</f>
        <v>287</v>
      </c>
      <c r="F14" s="56">
        <v>27</v>
      </c>
      <c r="G14" s="56">
        <v>0</v>
      </c>
      <c r="H14" s="51">
        <f t="shared" ref="H14:H15" si="0">E14+F14+G14</f>
        <v>314</v>
      </c>
    </row>
    <row r="15" spans="1:13">
      <c r="B15" s="49" t="s">
        <v>6</v>
      </c>
      <c r="C15" s="56">
        <v>3</v>
      </c>
      <c r="D15" s="56">
        <v>0</v>
      </c>
      <c r="E15" s="51">
        <f>C15+D15</f>
        <v>3</v>
      </c>
      <c r="F15" s="56">
        <v>1</v>
      </c>
      <c r="G15" s="56">
        <v>0</v>
      </c>
      <c r="H15" s="51">
        <f t="shared" si="0"/>
        <v>4</v>
      </c>
    </row>
    <row r="16" spans="1:13">
      <c r="B16" s="49" t="s">
        <v>7</v>
      </c>
      <c r="C16" s="56"/>
      <c r="D16" s="56"/>
      <c r="E16" s="51">
        <f>C16+D16</f>
        <v>0</v>
      </c>
      <c r="F16" s="56"/>
      <c r="G16" s="56"/>
      <c r="H16" s="51">
        <f>E16+F16+G16</f>
        <v>0</v>
      </c>
    </row>
    <row r="17" spans="2:8">
      <c r="B17" s="52" t="s">
        <v>21</v>
      </c>
      <c r="C17" s="53">
        <f>SUM(C13:C16)</f>
        <v>292</v>
      </c>
      <c r="D17" s="53">
        <f>SUM(D13:D16)</f>
        <v>1</v>
      </c>
      <c r="E17" s="53">
        <f>C17+D17</f>
        <v>293</v>
      </c>
      <c r="F17" s="53">
        <f>SUM(F13:F16)</f>
        <v>28</v>
      </c>
      <c r="G17" s="53">
        <f>SUM(G13:G16)</f>
        <v>0</v>
      </c>
      <c r="H17" s="51">
        <f>E17+F17+G17</f>
        <v>321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323</v>
      </c>
      <c r="D19" s="57">
        <v>0</v>
      </c>
      <c r="E19" s="51">
        <f t="shared" ref="E19:E24" si="1">C19+D19</f>
        <v>323</v>
      </c>
      <c r="F19" s="51"/>
      <c r="G19" s="56">
        <v>2</v>
      </c>
      <c r="H19" s="51">
        <f t="shared" ref="H19:H23" si="2">E19+G19</f>
        <v>325</v>
      </c>
    </row>
    <row r="20" spans="2:8">
      <c r="B20" s="49" t="s">
        <v>9</v>
      </c>
      <c r="C20" s="57">
        <v>931</v>
      </c>
      <c r="D20" s="57">
        <v>0</v>
      </c>
      <c r="E20" s="51">
        <f t="shared" si="1"/>
        <v>931</v>
      </c>
      <c r="F20" s="51"/>
      <c r="G20" s="56">
        <v>41</v>
      </c>
      <c r="H20" s="51">
        <f t="shared" si="2"/>
        <v>972</v>
      </c>
    </row>
    <row r="21" spans="2:8">
      <c r="B21" s="49" t="s">
        <v>10</v>
      </c>
      <c r="C21" s="57">
        <v>451</v>
      </c>
      <c r="D21" s="57">
        <v>0</v>
      </c>
      <c r="E21" s="51">
        <f t="shared" si="1"/>
        <v>451</v>
      </c>
      <c r="F21" s="51"/>
      <c r="G21" s="56">
        <v>9</v>
      </c>
      <c r="H21" s="51">
        <f t="shared" si="2"/>
        <v>460</v>
      </c>
    </row>
    <row r="22" spans="2:8">
      <c r="B22" s="49" t="s">
        <v>37</v>
      </c>
      <c r="C22" s="57">
        <v>434</v>
      </c>
      <c r="D22" s="57">
        <v>0</v>
      </c>
      <c r="E22" s="51">
        <f t="shared" si="1"/>
        <v>434</v>
      </c>
      <c r="F22" s="51"/>
      <c r="G22" s="56">
        <v>18</v>
      </c>
      <c r="H22" s="51">
        <f t="shared" si="2"/>
        <v>452</v>
      </c>
    </row>
    <row r="23" spans="2:8">
      <c r="B23" s="49" t="s">
        <v>11</v>
      </c>
      <c r="C23" s="57">
        <v>242</v>
      </c>
      <c r="D23" s="57">
        <v>0</v>
      </c>
      <c r="E23" s="51">
        <f t="shared" si="1"/>
        <v>242</v>
      </c>
      <c r="F23" s="51"/>
      <c r="G23" s="56">
        <v>24</v>
      </c>
      <c r="H23" s="51">
        <f t="shared" si="2"/>
        <v>266</v>
      </c>
    </row>
    <row r="24" spans="2:8">
      <c r="B24" s="49" t="s">
        <v>12</v>
      </c>
      <c r="C24" s="57">
        <v>260</v>
      </c>
      <c r="D24" s="57">
        <v>0</v>
      </c>
      <c r="E24" s="51">
        <f t="shared" si="1"/>
        <v>260</v>
      </c>
      <c r="F24" s="51"/>
      <c r="G24" s="56">
        <v>25</v>
      </c>
      <c r="H24" s="51">
        <f>E24+G24</f>
        <v>285</v>
      </c>
    </row>
    <row r="25" spans="2:8">
      <c r="B25" s="52" t="s">
        <v>22</v>
      </c>
      <c r="C25" s="53">
        <f>SUM(C19:C24)</f>
        <v>2641</v>
      </c>
      <c r="D25" s="53">
        <f>SUM(D19:D24)</f>
        <v>0</v>
      </c>
      <c r="E25" s="53">
        <f>C25+D25</f>
        <v>2641</v>
      </c>
      <c r="F25" s="53"/>
      <c r="G25" s="53">
        <f>SUM(G19:G24)</f>
        <v>119</v>
      </c>
      <c r="H25" s="51">
        <f>E25+G25</f>
        <v>2760</v>
      </c>
    </row>
    <row r="26" spans="2:8">
      <c r="B26" s="52" t="s">
        <v>0</v>
      </c>
      <c r="C26" s="54">
        <f>C17+C25</f>
        <v>2933</v>
      </c>
      <c r="D26" s="54">
        <f>D17+D25</f>
        <v>1</v>
      </c>
      <c r="E26" s="54">
        <f>E17+E25</f>
        <v>2934</v>
      </c>
      <c r="F26" s="54"/>
      <c r="G26" s="54">
        <f>G17+G25</f>
        <v>119</v>
      </c>
      <c r="H26" s="54">
        <f>H17+H25</f>
        <v>3081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252</v>
      </c>
      <c r="D14" s="56">
        <v>0</v>
      </c>
      <c r="E14" s="51">
        <f>C14+D14</f>
        <v>252</v>
      </c>
      <c r="F14" s="56">
        <v>11</v>
      </c>
      <c r="G14" s="56">
        <v>1</v>
      </c>
      <c r="H14" s="51">
        <f t="shared" ref="H14:H15" si="0">E14+F14+G14</f>
        <v>264</v>
      </c>
    </row>
    <row r="15" spans="1:13">
      <c r="B15" s="49" t="s">
        <v>6</v>
      </c>
      <c r="C15" s="56">
        <v>36</v>
      </c>
      <c r="D15" s="56">
        <v>0</v>
      </c>
      <c r="E15" s="51">
        <f>C15+D15</f>
        <v>36</v>
      </c>
      <c r="F15" s="56">
        <v>0</v>
      </c>
      <c r="G15" s="56">
        <v>4</v>
      </c>
      <c r="H15" s="51">
        <f t="shared" si="0"/>
        <v>40</v>
      </c>
    </row>
    <row r="16" spans="1:13">
      <c r="B16" s="49" t="s">
        <v>7</v>
      </c>
      <c r="C16" s="56">
        <v>97</v>
      </c>
      <c r="D16" s="56">
        <v>0</v>
      </c>
      <c r="E16" s="51">
        <f>C16+D16</f>
        <v>97</v>
      </c>
      <c r="F16" s="56">
        <v>0</v>
      </c>
      <c r="G16" s="56">
        <v>20</v>
      </c>
      <c r="H16" s="51">
        <f>E16+F16+G16</f>
        <v>117</v>
      </c>
    </row>
    <row r="17" spans="2:8">
      <c r="B17" s="52" t="s">
        <v>21</v>
      </c>
      <c r="C17" s="53">
        <f>SUM(C13:C16)</f>
        <v>388</v>
      </c>
      <c r="D17" s="53">
        <f>SUM(D13:D16)</f>
        <v>0</v>
      </c>
      <c r="E17" s="53">
        <f>C17+D17</f>
        <v>388</v>
      </c>
      <c r="F17" s="53">
        <f>SUM(F13:F16)</f>
        <v>11</v>
      </c>
      <c r="G17" s="53">
        <f>SUM(G13:G16)</f>
        <v>25</v>
      </c>
      <c r="H17" s="51">
        <f>E17+F17+G17</f>
        <v>424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7">
        <v>0</v>
      </c>
      <c r="D19" s="57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57">
        <v>626</v>
      </c>
      <c r="D20" s="57">
        <v>0</v>
      </c>
      <c r="E20" s="51">
        <f t="shared" si="1"/>
        <v>626</v>
      </c>
      <c r="F20" s="51"/>
      <c r="G20" s="56">
        <v>25</v>
      </c>
      <c r="H20" s="51">
        <f t="shared" si="2"/>
        <v>651</v>
      </c>
    </row>
    <row r="21" spans="2:8">
      <c r="B21" s="49" t="s">
        <v>10</v>
      </c>
      <c r="C21" s="57">
        <v>604</v>
      </c>
      <c r="D21" s="57">
        <v>0</v>
      </c>
      <c r="E21" s="51">
        <f t="shared" si="1"/>
        <v>604</v>
      </c>
      <c r="F21" s="51"/>
      <c r="G21" s="56">
        <v>17</v>
      </c>
      <c r="H21" s="51">
        <f t="shared" si="2"/>
        <v>621</v>
      </c>
    </row>
    <row r="22" spans="2:8">
      <c r="B22" s="49" t="s">
        <v>37</v>
      </c>
      <c r="C22" s="57">
        <v>5</v>
      </c>
      <c r="D22" s="57">
        <v>0</v>
      </c>
      <c r="E22" s="51">
        <f t="shared" si="1"/>
        <v>5</v>
      </c>
      <c r="F22" s="51"/>
      <c r="G22" s="56">
        <v>0</v>
      </c>
      <c r="H22" s="51">
        <f t="shared" si="2"/>
        <v>5</v>
      </c>
    </row>
    <row r="23" spans="2:8">
      <c r="B23" s="49" t="s">
        <v>11</v>
      </c>
      <c r="C23" s="57">
        <v>240</v>
      </c>
      <c r="D23" s="57">
        <v>0</v>
      </c>
      <c r="E23" s="51">
        <f t="shared" si="1"/>
        <v>240</v>
      </c>
      <c r="F23" s="51"/>
      <c r="G23" s="56">
        <v>22</v>
      </c>
      <c r="H23" s="51">
        <f t="shared" si="2"/>
        <v>262</v>
      </c>
    </row>
    <row r="24" spans="2:8">
      <c r="B24" s="49" t="s">
        <v>12</v>
      </c>
      <c r="C24" s="57">
        <v>24</v>
      </c>
      <c r="D24" s="57">
        <v>0</v>
      </c>
      <c r="E24" s="51">
        <f t="shared" si="1"/>
        <v>24</v>
      </c>
      <c r="F24" s="51"/>
      <c r="G24" s="56">
        <v>8</v>
      </c>
      <c r="H24" s="51">
        <f>E24+G24</f>
        <v>32</v>
      </c>
    </row>
    <row r="25" spans="2:8">
      <c r="B25" s="52" t="s">
        <v>22</v>
      </c>
      <c r="C25" s="53">
        <f>SUM(C19:C24)</f>
        <v>1499</v>
      </c>
      <c r="D25" s="53">
        <f>SUM(D19:D24)</f>
        <v>0</v>
      </c>
      <c r="E25" s="53">
        <f>C25+D25</f>
        <v>1499</v>
      </c>
      <c r="F25" s="53"/>
      <c r="G25" s="53">
        <f>SUM(G19:G24)</f>
        <v>72</v>
      </c>
      <c r="H25" s="51">
        <f>E25+G25</f>
        <v>1571</v>
      </c>
    </row>
    <row r="26" spans="2:8">
      <c r="B26" s="52" t="s">
        <v>0</v>
      </c>
      <c r="C26" s="54">
        <f>C17+C25</f>
        <v>1887</v>
      </c>
      <c r="D26" s="54">
        <f>D17+D25</f>
        <v>0</v>
      </c>
      <c r="E26" s="54">
        <f>E17+E25</f>
        <v>1887</v>
      </c>
      <c r="F26" s="54"/>
      <c r="G26" s="54">
        <f>G17+G25</f>
        <v>97</v>
      </c>
      <c r="H26" s="54">
        <f>H17+H25</f>
        <v>1995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03" t="s">
        <v>39</v>
      </c>
      <c r="D3" s="103"/>
      <c r="E3" s="103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50">
        <v>4</v>
      </c>
      <c r="D13" s="50"/>
      <c r="E13" s="51">
        <f>C13+D13</f>
        <v>4</v>
      </c>
      <c r="F13" s="50"/>
      <c r="G13" s="50"/>
      <c r="H13" s="51">
        <f>E13+F13+G13</f>
        <v>4</v>
      </c>
    </row>
    <row r="14" spans="1:13">
      <c r="B14" s="49" t="s">
        <v>5</v>
      </c>
      <c r="C14" s="50">
        <v>135</v>
      </c>
      <c r="D14" s="50"/>
      <c r="E14" s="51">
        <f>C14+D14</f>
        <v>135</v>
      </c>
      <c r="F14" s="50">
        <v>5</v>
      </c>
      <c r="G14" s="50">
        <v>1</v>
      </c>
      <c r="H14" s="51">
        <f t="shared" ref="H14:H15" si="0">E14+F14+G14</f>
        <v>141</v>
      </c>
    </row>
    <row r="15" spans="1:13">
      <c r="B15" s="49" t="s">
        <v>6</v>
      </c>
      <c r="C15" s="50">
        <v>55</v>
      </c>
      <c r="D15" s="50"/>
      <c r="E15" s="51">
        <f>C15+D15</f>
        <v>55</v>
      </c>
      <c r="F15" s="50">
        <v>1</v>
      </c>
      <c r="G15" s="50">
        <v>1</v>
      </c>
      <c r="H15" s="51">
        <f t="shared" si="0"/>
        <v>57</v>
      </c>
    </row>
    <row r="16" spans="1:13">
      <c r="B16" s="49" t="s">
        <v>7</v>
      </c>
      <c r="C16" s="50">
        <v>43</v>
      </c>
      <c r="D16" s="50"/>
      <c r="E16" s="51">
        <f>C16+D16</f>
        <v>43</v>
      </c>
      <c r="F16" s="50"/>
      <c r="G16" s="50">
        <v>1</v>
      </c>
      <c r="H16" s="51">
        <f>E16+F16+G16</f>
        <v>44</v>
      </c>
    </row>
    <row r="17" spans="2:8">
      <c r="B17" s="52" t="s">
        <v>21</v>
      </c>
      <c r="C17" s="53">
        <f>SUM(C13:C16)</f>
        <v>237</v>
      </c>
      <c r="D17" s="53">
        <f>SUM(D13:D16)</f>
        <v>0</v>
      </c>
      <c r="E17" s="53">
        <f>C17+D17</f>
        <v>237</v>
      </c>
      <c r="F17" s="53">
        <f>SUM(F13:F16)</f>
        <v>6</v>
      </c>
      <c r="G17" s="53">
        <f>SUM(G13:G16)</f>
        <v>3</v>
      </c>
      <c r="H17" s="51">
        <f>E17+F17+G17</f>
        <v>246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50"/>
      <c r="D19" s="50"/>
      <c r="E19" s="51">
        <f t="shared" ref="E19:E24" si="1">C19+D19</f>
        <v>0</v>
      </c>
      <c r="F19" s="51"/>
      <c r="G19" s="50"/>
      <c r="H19" s="51">
        <f t="shared" ref="H19:H23" si="2">E19+G19</f>
        <v>0</v>
      </c>
    </row>
    <row r="20" spans="2:8">
      <c r="B20" s="49" t="s">
        <v>9</v>
      </c>
      <c r="C20" s="50">
        <v>519</v>
      </c>
      <c r="D20" s="50"/>
      <c r="E20" s="51">
        <f t="shared" si="1"/>
        <v>519</v>
      </c>
      <c r="F20" s="51"/>
      <c r="G20" s="50">
        <v>41</v>
      </c>
      <c r="H20" s="51">
        <f t="shared" si="2"/>
        <v>560</v>
      </c>
    </row>
    <row r="21" spans="2:8">
      <c r="B21" s="49" t="s">
        <v>10</v>
      </c>
      <c r="C21" s="50">
        <v>450</v>
      </c>
      <c r="D21" s="50"/>
      <c r="E21" s="51">
        <f t="shared" si="1"/>
        <v>450</v>
      </c>
      <c r="F21" s="51"/>
      <c r="G21" s="50">
        <v>9</v>
      </c>
      <c r="H21" s="51">
        <f t="shared" si="2"/>
        <v>459</v>
      </c>
    </row>
    <row r="22" spans="2:8">
      <c r="B22" s="49" t="s">
        <v>37</v>
      </c>
      <c r="C22" s="50">
        <v>185</v>
      </c>
      <c r="D22" s="50"/>
      <c r="E22" s="51">
        <f t="shared" si="1"/>
        <v>185</v>
      </c>
      <c r="F22" s="51"/>
      <c r="G22" s="50">
        <v>7</v>
      </c>
      <c r="H22" s="51">
        <f t="shared" si="2"/>
        <v>192</v>
      </c>
    </row>
    <row r="23" spans="2:8">
      <c r="B23" s="49" t="s">
        <v>11</v>
      </c>
      <c r="C23" s="50">
        <v>327</v>
      </c>
      <c r="D23" s="50"/>
      <c r="E23" s="51">
        <f t="shared" si="1"/>
        <v>327</v>
      </c>
      <c r="F23" s="51"/>
      <c r="G23" s="50">
        <v>15</v>
      </c>
      <c r="H23" s="51">
        <f t="shared" si="2"/>
        <v>342</v>
      </c>
    </row>
    <row r="24" spans="2:8">
      <c r="B24" s="49" t="s">
        <v>12</v>
      </c>
      <c r="C24" s="50"/>
      <c r="D24" s="50"/>
      <c r="E24" s="51">
        <f t="shared" si="1"/>
        <v>0</v>
      </c>
      <c r="F24" s="51"/>
      <c r="G24" s="50"/>
      <c r="H24" s="51">
        <f>E24+G24</f>
        <v>0</v>
      </c>
    </row>
    <row r="25" spans="2:8">
      <c r="B25" s="52" t="s">
        <v>22</v>
      </c>
      <c r="C25" s="53">
        <f>SUM(C19:C24)</f>
        <v>1481</v>
      </c>
      <c r="D25" s="53">
        <f>SUM(D19:D24)</f>
        <v>0</v>
      </c>
      <c r="E25" s="53">
        <f>C25+D25</f>
        <v>1481</v>
      </c>
      <c r="F25" s="53"/>
      <c r="G25" s="53">
        <f>SUM(G19:G24)</f>
        <v>72</v>
      </c>
      <c r="H25" s="51">
        <f>E25+G25</f>
        <v>1553</v>
      </c>
    </row>
    <row r="26" spans="2:8">
      <c r="B26" s="52" t="s">
        <v>0</v>
      </c>
      <c r="C26" s="54">
        <f>C17+C25</f>
        <v>1718</v>
      </c>
      <c r="D26" s="54">
        <f>D17+D25</f>
        <v>0</v>
      </c>
      <c r="E26" s="54">
        <f>E17+E25</f>
        <v>1718</v>
      </c>
      <c r="F26" s="54"/>
      <c r="G26" s="54">
        <f>G17+G25</f>
        <v>75</v>
      </c>
      <c r="H26" s="54">
        <f>H17+H25</f>
        <v>1799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74">
        <v>2</v>
      </c>
      <c r="D13" s="75"/>
      <c r="E13" s="51">
        <f>C13+D13</f>
        <v>2</v>
      </c>
      <c r="F13" s="77"/>
      <c r="G13" s="77"/>
      <c r="H13" s="51">
        <f>E13+F13+G13</f>
        <v>2</v>
      </c>
    </row>
    <row r="14" spans="1:13" ht="15">
      <c r="B14" s="49" t="s">
        <v>5</v>
      </c>
      <c r="C14" s="74">
        <v>99</v>
      </c>
      <c r="D14" s="75"/>
      <c r="E14" s="51">
        <f>C14+D14</f>
        <v>99</v>
      </c>
      <c r="F14" s="76"/>
      <c r="G14" s="77"/>
      <c r="H14" s="51">
        <f t="shared" ref="H14:H15" si="0">E14+F14+G14</f>
        <v>99</v>
      </c>
    </row>
    <row r="15" spans="1:13" ht="15">
      <c r="B15" s="49" t="s">
        <v>6</v>
      </c>
      <c r="C15" s="74">
        <v>67</v>
      </c>
      <c r="D15" s="75"/>
      <c r="E15" s="51">
        <f>C15+D15</f>
        <v>67</v>
      </c>
      <c r="F15" s="77">
        <v>1</v>
      </c>
      <c r="G15" s="77"/>
      <c r="H15" s="51">
        <f t="shared" si="0"/>
        <v>68</v>
      </c>
    </row>
    <row r="16" spans="1:13" ht="15">
      <c r="B16" s="49" t="s">
        <v>7</v>
      </c>
      <c r="C16" s="74">
        <v>13</v>
      </c>
      <c r="D16" s="75"/>
      <c r="E16" s="51">
        <f>C16+D16</f>
        <v>13</v>
      </c>
      <c r="F16" s="76">
        <v>3</v>
      </c>
      <c r="G16" s="77"/>
      <c r="H16" s="51">
        <f>E16+F16+G16</f>
        <v>16</v>
      </c>
    </row>
    <row r="17" spans="2:8">
      <c r="B17" s="52" t="s">
        <v>21</v>
      </c>
      <c r="C17" s="53">
        <f>SUM(C13:C16)</f>
        <v>181</v>
      </c>
      <c r="D17" s="53">
        <f>SUM(D13:D16)</f>
        <v>0</v>
      </c>
      <c r="E17" s="53">
        <f>C17+D17</f>
        <v>181</v>
      </c>
      <c r="F17" s="53">
        <f>SUM(F13:F16)</f>
        <v>4</v>
      </c>
      <c r="G17" s="53">
        <f>SUM(G13:G16)</f>
        <v>0</v>
      </c>
      <c r="H17" s="51">
        <f>E17+F17+G17</f>
        <v>185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 ht="15">
      <c r="B19" s="49" t="s">
        <v>8</v>
      </c>
      <c r="C19" s="78">
        <v>20</v>
      </c>
      <c r="D19" s="79"/>
      <c r="E19" s="51">
        <f t="shared" ref="E19:E24" si="1">C19+D19</f>
        <v>20</v>
      </c>
      <c r="F19" s="51"/>
      <c r="G19" s="81"/>
      <c r="H19" s="51">
        <f t="shared" ref="H19:H23" si="2">E19+G19</f>
        <v>20</v>
      </c>
    </row>
    <row r="20" spans="2:8" ht="15">
      <c r="B20" s="49" t="s">
        <v>9</v>
      </c>
      <c r="C20" s="78">
        <v>491</v>
      </c>
      <c r="D20" s="79"/>
      <c r="E20" s="51">
        <f t="shared" si="1"/>
        <v>491</v>
      </c>
      <c r="F20" s="51"/>
      <c r="G20" s="80">
        <v>4</v>
      </c>
      <c r="H20" s="51">
        <f t="shared" si="2"/>
        <v>495</v>
      </c>
    </row>
    <row r="21" spans="2:8" ht="15">
      <c r="B21" s="49" t="s">
        <v>10</v>
      </c>
      <c r="C21" s="78">
        <v>289</v>
      </c>
      <c r="D21" s="79"/>
      <c r="E21" s="51">
        <f t="shared" si="1"/>
        <v>289</v>
      </c>
      <c r="F21" s="51"/>
      <c r="G21" s="80">
        <v>1</v>
      </c>
      <c r="H21" s="51">
        <f t="shared" si="2"/>
        <v>290</v>
      </c>
    </row>
    <row r="22" spans="2:8" ht="15">
      <c r="B22" s="49" t="s">
        <v>37</v>
      </c>
      <c r="C22" s="78">
        <v>119</v>
      </c>
      <c r="D22" s="79"/>
      <c r="E22" s="51">
        <f t="shared" si="1"/>
        <v>119</v>
      </c>
      <c r="F22" s="51"/>
      <c r="G22" s="81">
        <v>4</v>
      </c>
      <c r="H22" s="51">
        <f t="shared" si="2"/>
        <v>123</v>
      </c>
    </row>
    <row r="23" spans="2:8" ht="15">
      <c r="B23" s="49" t="s">
        <v>11</v>
      </c>
      <c r="C23" s="78">
        <v>132</v>
      </c>
      <c r="D23" s="79"/>
      <c r="E23" s="51">
        <f t="shared" si="1"/>
        <v>132</v>
      </c>
      <c r="F23" s="51"/>
      <c r="G23" s="81">
        <v>7</v>
      </c>
      <c r="H23" s="51">
        <f t="shared" si="2"/>
        <v>139</v>
      </c>
    </row>
    <row r="24" spans="2:8" ht="15">
      <c r="B24" s="49" t="s">
        <v>12</v>
      </c>
      <c r="C24" s="78">
        <v>2</v>
      </c>
      <c r="D24" s="79"/>
      <c r="E24" s="51">
        <f t="shared" si="1"/>
        <v>2</v>
      </c>
      <c r="F24" s="51"/>
      <c r="G24" s="81"/>
      <c r="H24" s="51">
        <f>E24+G24</f>
        <v>2</v>
      </c>
    </row>
    <row r="25" spans="2:8">
      <c r="B25" s="52" t="s">
        <v>22</v>
      </c>
      <c r="C25" s="53">
        <f>SUM(C19:C24)</f>
        <v>1053</v>
      </c>
      <c r="D25" s="53">
        <f>SUM(D19:D24)</f>
        <v>0</v>
      </c>
      <c r="E25" s="53">
        <f>C25+D25</f>
        <v>1053</v>
      </c>
      <c r="F25" s="53"/>
      <c r="G25" s="53">
        <f>SUM(G19:G24)</f>
        <v>16</v>
      </c>
      <c r="H25" s="51">
        <f>E25+G25</f>
        <v>1069</v>
      </c>
    </row>
    <row r="26" spans="2:8">
      <c r="B26" s="52" t="s">
        <v>0</v>
      </c>
      <c r="C26" s="54">
        <f>C17+C25</f>
        <v>1234</v>
      </c>
      <c r="D26" s="54">
        <f>D17+D25</f>
        <v>0</v>
      </c>
      <c r="E26" s="54">
        <f>E17+E25</f>
        <v>1234</v>
      </c>
      <c r="F26" s="54"/>
      <c r="G26" s="54">
        <f>G17+G25</f>
        <v>16</v>
      </c>
      <c r="H26" s="54">
        <f>H17+H25</f>
        <v>1254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9" t="s">
        <v>39</v>
      </c>
      <c r="D3" s="99"/>
      <c r="E3" s="99"/>
      <c r="F3" s="35"/>
      <c r="G3" s="36"/>
      <c r="H3" s="37"/>
    </row>
    <row r="4" spans="1:13">
      <c r="B4" s="38" t="s">
        <v>27</v>
      </c>
      <c r="C4" s="39"/>
      <c r="D4" s="40">
        <v>44804</v>
      </c>
      <c r="E4" s="41"/>
      <c r="F4" s="41"/>
      <c r="G4" s="42"/>
      <c r="H4" s="43"/>
    </row>
    <row r="5" spans="1:13">
      <c r="A5" s="100" t="s">
        <v>23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8" t="s">
        <v>26</v>
      </c>
      <c r="C7" s="98" t="s">
        <v>13</v>
      </c>
      <c r="D7" s="98"/>
      <c r="E7" s="98"/>
      <c r="F7" s="98"/>
      <c r="G7" s="98" t="s">
        <v>14</v>
      </c>
      <c r="H7" s="98" t="s">
        <v>15</v>
      </c>
    </row>
    <row r="8" spans="1:13">
      <c r="B8" s="98"/>
      <c r="C8" s="98" t="s">
        <v>16</v>
      </c>
      <c r="D8" s="98"/>
      <c r="E8" s="98"/>
      <c r="F8" s="98" t="s">
        <v>17</v>
      </c>
      <c r="G8" s="98"/>
      <c r="H8" s="98"/>
    </row>
    <row r="9" spans="1:13">
      <c r="B9" s="98"/>
      <c r="C9" s="46" t="s">
        <v>18</v>
      </c>
      <c r="D9" s="46" t="s">
        <v>19</v>
      </c>
      <c r="E9" s="98" t="s">
        <v>20</v>
      </c>
      <c r="F9" s="98"/>
      <c r="G9" s="98"/>
      <c r="H9" s="98"/>
    </row>
    <row r="10" spans="1:13">
      <c r="B10" s="98"/>
      <c r="C10" s="47" t="s">
        <v>19</v>
      </c>
      <c r="D10" s="47" t="s">
        <v>2</v>
      </c>
      <c r="E10" s="98"/>
      <c r="F10" s="98"/>
      <c r="G10" s="98"/>
      <c r="H10" s="98"/>
    </row>
    <row r="11" spans="1:13">
      <c r="B11" s="98"/>
      <c r="C11" s="48" t="s">
        <v>3</v>
      </c>
      <c r="D11" s="48" t="s">
        <v>1</v>
      </c>
      <c r="E11" s="98"/>
      <c r="F11" s="98"/>
      <c r="G11" s="98"/>
      <c r="H11" s="98"/>
    </row>
    <row r="12" spans="1:13">
      <c r="B12" s="101" t="s">
        <v>35</v>
      </c>
      <c r="C12" s="101"/>
      <c r="D12" s="101"/>
      <c r="E12" s="101"/>
      <c r="F12" s="101"/>
      <c r="G12" s="101"/>
      <c r="H12" s="101"/>
    </row>
    <row r="13" spans="1:13" ht="12.75" customHeight="1">
      <c r="B13" s="49" t="s">
        <v>4</v>
      </c>
      <c r="C13" s="82">
        <v>1</v>
      </c>
      <c r="D13" s="82">
        <v>0</v>
      </c>
      <c r="E13" s="51">
        <f>C13+D13</f>
        <v>1</v>
      </c>
      <c r="F13" s="83">
        <v>1</v>
      </c>
      <c r="G13" s="84">
        <v>1</v>
      </c>
      <c r="H13" s="51">
        <f>E13+F13+G13</f>
        <v>3</v>
      </c>
    </row>
    <row r="14" spans="1:13">
      <c r="B14" s="49" t="s">
        <v>5</v>
      </c>
      <c r="C14" s="82">
        <v>59</v>
      </c>
      <c r="D14" s="82">
        <v>5</v>
      </c>
      <c r="E14" s="51">
        <f>C14+D14</f>
        <v>64</v>
      </c>
      <c r="F14" s="83">
        <v>6</v>
      </c>
      <c r="G14" s="84">
        <v>0</v>
      </c>
      <c r="H14" s="51">
        <f t="shared" ref="H14:H15" si="0">E14+F14+G14</f>
        <v>70</v>
      </c>
    </row>
    <row r="15" spans="1:13">
      <c r="B15" s="49" t="s">
        <v>6</v>
      </c>
      <c r="C15" s="82">
        <v>21</v>
      </c>
      <c r="D15" s="82">
        <v>0</v>
      </c>
      <c r="E15" s="51">
        <f>C15+D15</f>
        <v>21</v>
      </c>
      <c r="F15" s="83">
        <v>5</v>
      </c>
      <c r="G15" s="84">
        <v>2</v>
      </c>
      <c r="H15" s="51">
        <f t="shared" si="0"/>
        <v>28</v>
      </c>
    </row>
    <row r="16" spans="1:13">
      <c r="B16" s="49" t="s">
        <v>7</v>
      </c>
      <c r="C16" s="82">
        <v>8</v>
      </c>
      <c r="D16" s="82">
        <v>1</v>
      </c>
      <c r="E16" s="51">
        <f>C16+D16</f>
        <v>9</v>
      </c>
      <c r="F16" s="83">
        <v>1</v>
      </c>
      <c r="G16" s="84">
        <v>0</v>
      </c>
      <c r="H16" s="51">
        <f>E16+F16+G16</f>
        <v>10</v>
      </c>
    </row>
    <row r="17" spans="2:8">
      <c r="B17" s="52" t="s">
        <v>21</v>
      </c>
      <c r="C17" s="53">
        <f>SUM(C13:C16)</f>
        <v>89</v>
      </c>
      <c r="D17" s="53">
        <f>SUM(D13:D16)</f>
        <v>6</v>
      </c>
      <c r="E17" s="53">
        <f>C17+D17</f>
        <v>95</v>
      </c>
      <c r="F17" s="53">
        <f>SUM(F13:F16)</f>
        <v>13</v>
      </c>
      <c r="G17" s="53">
        <f>SUM(G13:G16)</f>
        <v>3</v>
      </c>
      <c r="H17" s="51">
        <f>E17+F17+G17</f>
        <v>111</v>
      </c>
    </row>
    <row r="18" spans="2:8">
      <c r="B18" s="97" t="s">
        <v>36</v>
      </c>
      <c r="C18" s="97"/>
      <c r="D18" s="97"/>
      <c r="E18" s="97"/>
      <c r="F18" s="97"/>
      <c r="G18" s="97"/>
      <c r="H18" s="97"/>
    </row>
    <row r="19" spans="2:8">
      <c r="B19" s="49" t="s">
        <v>8</v>
      </c>
      <c r="C19" s="85">
        <v>2</v>
      </c>
      <c r="D19" s="85">
        <v>0</v>
      </c>
      <c r="E19" s="51">
        <f t="shared" ref="E19:E24" si="1">C19+D19</f>
        <v>2</v>
      </c>
      <c r="F19" s="51"/>
      <c r="G19" s="86">
        <v>5</v>
      </c>
      <c r="H19" s="51">
        <f t="shared" ref="H19:H23" si="2">E19+G19</f>
        <v>7</v>
      </c>
    </row>
    <row r="20" spans="2:8">
      <c r="B20" s="49" t="s">
        <v>9</v>
      </c>
      <c r="C20" s="85">
        <v>155</v>
      </c>
      <c r="D20" s="85">
        <v>0</v>
      </c>
      <c r="E20" s="51">
        <f t="shared" si="1"/>
        <v>155</v>
      </c>
      <c r="F20" s="51"/>
      <c r="G20" s="86">
        <v>8</v>
      </c>
      <c r="H20" s="51">
        <f t="shared" si="2"/>
        <v>163</v>
      </c>
    </row>
    <row r="21" spans="2:8">
      <c r="B21" s="49" t="s">
        <v>10</v>
      </c>
      <c r="C21" s="85">
        <v>182</v>
      </c>
      <c r="D21" s="85">
        <v>0</v>
      </c>
      <c r="E21" s="51">
        <f t="shared" si="1"/>
        <v>182</v>
      </c>
      <c r="F21" s="51"/>
      <c r="G21" s="86">
        <v>1</v>
      </c>
      <c r="H21" s="51">
        <f t="shared" si="2"/>
        <v>183</v>
      </c>
    </row>
    <row r="22" spans="2:8">
      <c r="B22" s="49" t="s">
        <v>37</v>
      </c>
      <c r="C22" s="85">
        <v>113</v>
      </c>
      <c r="D22" s="85">
        <v>0</v>
      </c>
      <c r="E22" s="51">
        <f t="shared" si="1"/>
        <v>113</v>
      </c>
      <c r="F22" s="51"/>
      <c r="G22" s="86">
        <v>6</v>
      </c>
      <c r="H22" s="51">
        <f t="shared" si="2"/>
        <v>119</v>
      </c>
    </row>
    <row r="23" spans="2:8">
      <c r="B23" s="49" t="s">
        <v>11</v>
      </c>
      <c r="C23" s="85">
        <v>54</v>
      </c>
      <c r="D23" s="85">
        <v>0</v>
      </c>
      <c r="E23" s="51">
        <f t="shared" si="1"/>
        <v>54</v>
      </c>
      <c r="F23" s="51"/>
      <c r="G23" s="86">
        <v>0</v>
      </c>
      <c r="H23" s="51">
        <f t="shared" si="2"/>
        <v>54</v>
      </c>
    </row>
    <row r="24" spans="2:8">
      <c r="B24" s="49" t="s">
        <v>12</v>
      </c>
      <c r="C24" s="85">
        <v>11</v>
      </c>
      <c r="D24" s="85">
        <v>0</v>
      </c>
      <c r="E24" s="51">
        <f t="shared" si="1"/>
        <v>11</v>
      </c>
      <c r="F24" s="51"/>
      <c r="G24" s="86">
        <v>0</v>
      </c>
      <c r="H24" s="51">
        <f>E24+G24</f>
        <v>11</v>
      </c>
    </row>
    <row r="25" spans="2:8">
      <c r="B25" s="52" t="s">
        <v>22</v>
      </c>
      <c r="C25" s="53">
        <f>SUM(C19:C24)</f>
        <v>517</v>
      </c>
      <c r="D25" s="53">
        <f>SUM(D19:D24)</f>
        <v>0</v>
      </c>
      <c r="E25" s="53">
        <f>C25+D25</f>
        <v>517</v>
      </c>
      <c r="F25" s="53"/>
      <c r="G25" s="53">
        <f>SUM(G19:G24)</f>
        <v>20</v>
      </c>
      <c r="H25" s="51">
        <f>E25+G25</f>
        <v>537</v>
      </c>
    </row>
    <row r="26" spans="2:8">
      <c r="B26" s="52" t="s">
        <v>0</v>
      </c>
      <c r="C26" s="54">
        <f>C17+C25</f>
        <v>606</v>
      </c>
      <c r="D26" s="54">
        <f>D17+D25</f>
        <v>6</v>
      </c>
      <c r="E26" s="54">
        <f>E17+E25</f>
        <v>612</v>
      </c>
      <c r="F26" s="54"/>
      <c r="G26" s="54">
        <f>G17+G25</f>
        <v>23</v>
      </c>
      <c r="H26" s="54">
        <f>H17+H25</f>
        <v>648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2016-09-23T15:03:26Z</cp:lastPrinted>
  <dcterms:created xsi:type="dcterms:W3CDTF">2010-01-11T15:46:31Z</dcterms:created>
  <dcterms:modified xsi:type="dcterms:W3CDTF">2022-09-20T18:01:30Z</dcterms:modified>
</cp:coreProperties>
</file>