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525" windowWidth="22695" windowHeight="11445" tabRatio="871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calcPr calcId="145621"/>
</workbook>
</file>

<file path=xl/calcChain.xml><?xml version="1.0" encoding="utf-8"?>
<calcChain xmlns="http://schemas.openxmlformats.org/spreadsheetml/2006/main">
  <c r="L11" i="15" l="1"/>
  <c r="L12" i="15"/>
  <c r="L13" i="15"/>
  <c r="L14" i="15"/>
  <c r="J23" i="2" l="1"/>
  <c r="L11" i="2"/>
  <c r="L12" i="2"/>
  <c r="L13" i="2"/>
  <c r="L14" i="2"/>
  <c r="K22" i="1" l="1"/>
  <c r="K21" i="1"/>
  <c r="K20" i="1"/>
  <c r="K19" i="1"/>
  <c r="K18" i="1"/>
  <c r="K14" i="1"/>
  <c r="K13" i="1"/>
  <c r="K12" i="1"/>
  <c r="J14" i="1"/>
  <c r="J13" i="1"/>
  <c r="J12" i="1"/>
  <c r="I22" i="1"/>
  <c r="I21" i="1"/>
  <c r="I20" i="1"/>
  <c r="I19" i="1"/>
  <c r="I18" i="1"/>
  <c r="I14" i="1"/>
  <c r="I13" i="1"/>
  <c r="I12" i="1"/>
  <c r="H22" i="1"/>
  <c r="H21" i="1"/>
  <c r="H20" i="1"/>
  <c r="H19" i="1"/>
  <c r="H18" i="1"/>
  <c r="H14" i="1"/>
  <c r="H13" i="1"/>
  <c r="H12" i="1"/>
  <c r="G22" i="1"/>
  <c r="G21" i="1"/>
  <c r="G20" i="1"/>
  <c r="G19" i="1"/>
  <c r="G18" i="1"/>
  <c r="G14" i="1"/>
  <c r="G13" i="1"/>
  <c r="G12" i="1"/>
  <c r="F22" i="1"/>
  <c r="F21" i="1"/>
  <c r="F20" i="1"/>
  <c r="F19" i="1"/>
  <c r="F18" i="1"/>
  <c r="F14" i="1"/>
  <c r="F13" i="1"/>
  <c r="F12" i="1"/>
  <c r="E22" i="1"/>
  <c r="E21" i="1"/>
  <c r="E20" i="1"/>
  <c r="E19" i="1"/>
  <c r="E18" i="1"/>
  <c r="E14" i="1"/>
  <c r="E13" i="1"/>
  <c r="E12" i="1"/>
  <c r="D22" i="1"/>
  <c r="D21" i="1"/>
  <c r="D20" i="1"/>
  <c r="D19" i="1"/>
  <c r="D18" i="1"/>
  <c r="D14" i="1"/>
  <c r="D13" i="1"/>
  <c r="D12" i="1"/>
  <c r="C22" i="1"/>
  <c r="C21" i="1"/>
  <c r="C20" i="1"/>
  <c r="C19" i="1"/>
  <c r="C18" i="1"/>
  <c r="C14" i="1"/>
  <c r="C13" i="1"/>
  <c r="C12" i="1"/>
  <c r="L24" i="26"/>
  <c r="K24" i="26"/>
  <c r="J24" i="26"/>
  <c r="I24" i="26"/>
  <c r="H24" i="26"/>
  <c r="G24" i="26"/>
  <c r="F24" i="26"/>
  <c r="E24" i="26"/>
  <c r="D24" i="26"/>
  <c r="C24" i="26"/>
  <c r="L23" i="26"/>
  <c r="K23" i="26"/>
  <c r="I23" i="26"/>
  <c r="H23" i="26"/>
  <c r="G23" i="26"/>
  <c r="F23" i="26"/>
  <c r="E23" i="26"/>
  <c r="D23" i="26"/>
  <c r="C23" i="26"/>
  <c r="L22" i="26"/>
  <c r="L21" i="26"/>
  <c r="L20" i="26"/>
  <c r="L19" i="26"/>
  <c r="L18" i="26"/>
  <c r="L17" i="26"/>
  <c r="L15" i="26"/>
  <c r="K15" i="26"/>
  <c r="J15" i="26"/>
  <c r="I15" i="26"/>
  <c r="H15" i="26"/>
  <c r="G15" i="26"/>
  <c r="F15" i="26"/>
  <c r="E15" i="26"/>
  <c r="D15" i="26"/>
  <c r="C15" i="26"/>
  <c r="L14" i="26"/>
  <c r="L13" i="26"/>
  <c r="L12" i="26"/>
  <c r="L11" i="26"/>
  <c r="L24" i="25"/>
  <c r="K24" i="25"/>
  <c r="J24" i="25"/>
  <c r="I24" i="25"/>
  <c r="H24" i="25"/>
  <c r="G24" i="25"/>
  <c r="F24" i="25"/>
  <c r="E24" i="25"/>
  <c r="D24" i="25"/>
  <c r="C24" i="25"/>
  <c r="L23" i="25"/>
  <c r="K23" i="25"/>
  <c r="I23" i="25"/>
  <c r="H23" i="25"/>
  <c r="G23" i="25"/>
  <c r="F23" i="25"/>
  <c r="E23" i="25"/>
  <c r="D23" i="25"/>
  <c r="C23" i="25"/>
  <c r="L22" i="25"/>
  <c r="L21" i="25"/>
  <c r="L20" i="25"/>
  <c r="L19" i="25"/>
  <c r="L18" i="25"/>
  <c r="L17" i="25"/>
  <c r="L15" i="25"/>
  <c r="K15" i="25"/>
  <c r="J15" i="25"/>
  <c r="I15" i="25"/>
  <c r="H15" i="25"/>
  <c r="G15" i="25"/>
  <c r="F15" i="25"/>
  <c r="E15" i="25"/>
  <c r="D15" i="25"/>
  <c r="C15" i="25"/>
  <c r="L14" i="25"/>
  <c r="L13" i="25"/>
  <c r="L12" i="25"/>
  <c r="L11" i="25"/>
  <c r="L24" i="24"/>
  <c r="K24" i="24"/>
  <c r="J24" i="24"/>
  <c r="I24" i="24"/>
  <c r="H24" i="24"/>
  <c r="G24" i="24"/>
  <c r="F24" i="24"/>
  <c r="E24" i="24"/>
  <c r="D24" i="24"/>
  <c r="C24" i="24"/>
  <c r="L23" i="24"/>
  <c r="K23" i="24"/>
  <c r="I23" i="24"/>
  <c r="H23" i="24"/>
  <c r="G23" i="24"/>
  <c r="F23" i="24"/>
  <c r="E23" i="24"/>
  <c r="D23" i="24"/>
  <c r="C23" i="24"/>
  <c r="L22" i="24"/>
  <c r="L21" i="24"/>
  <c r="L20" i="24"/>
  <c r="L19" i="24"/>
  <c r="L18" i="24"/>
  <c r="L17" i="24"/>
  <c r="L15" i="24"/>
  <c r="K15" i="24"/>
  <c r="J15" i="24"/>
  <c r="I15" i="24"/>
  <c r="H15" i="24"/>
  <c r="G15" i="24"/>
  <c r="F15" i="24"/>
  <c r="E15" i="24"/>
  <c r="D15" i="24"/>
  <c r="C15" i="24"/>
  <c r="L14" i="24"/>
  <c r="L13" i="24"/>
  <c r="L12" i="24"/>
  <c r="L11" i="24"/>
  <c r="K24" i="23"/>
  <c r="J24" i="23"/>
  <c r="F24" i="23"/>
  <c r="K23" i="23"/>
  <c r="I23" i="23"/>
  <c r="H23" i="23"/>
  <c r="G23" i="23"/>
  <c r="G24" i="23" s="1"/>
  <c r="F23" i="23"/>
  <c r="E23" i="23"/>
  <c r="D23" i="23"/>
  <c r="C23" i="23"/>
  <c r="C24" i="23" s="1"/>
  <c r="L22" i="23"/>
  <c r="L21" i="23"/>
  <c r="L20" i="23"/>
  <c r="L19" i="23"/>
  <c r="L18" i="23"/>
  <c r="L17" i="23"/>
  <c r="K15" i="23"/>
  <c r="J15" i="23"/>
  <c r="I15" i="23"/>
  <c r="H15" i="23"/>
  <c r="H24" i="23" s="1"/>
  <c r="G15" i="23"/>
  <c r="F15" i="23"/>
  <c r="E15" i="23"/>
  <c r="D15" i="23"/>
  <c r="L15" i="23" s="1"/>
  <c r="C15" i="23"/>
  <c r="L14" i="23"/>
  <c r="L13" i="23"/>
  <c r="L12" i="23"/>
  <c r="L11" i="23"/>
  <c r="I24" i="22"/>
  <c r="K23" i="22"/>
  <c r="K24" i="22" s="1"/>
  <c r="I23" i="22"/>
  <c r="H23" i="22"/>
  <c r="G23" i="22"/>
  <c r="G24" i="22" s="1"/>
  <c r="F23" i="22"/>
  <c r="E23" i="22"/>
  <c r="E24" i="22" s="1"/>
  <c r="D23" i="22"/>
  <c r="C23" i="22"/>
  <c r="L22" i="22"/>
  <c r="L21" i="22"/>
  <c r="L20" i="22"/>
  <c r="L19" i="22"/>
  <c r="L18" i="22"/>
  <c r="L17" i="22"/>
  <c r="K15" i="22"/>
  <c r="J15" i="22"/>
  <c r="J24" i="22" s="1"/>
  <c r="I15" i="22"/>
  <c r="H15" i="22"/>
  <c r="G15" i="22"/>
  <c r="F15" i="22"/>
  <c r="F24" i="22" s="1"/>
  <c r="E15" i="22"/>
  <c r="D15" i="22"/>
  <c r="C15" i="22"/>
  <c r="L14" i="22"/>
  <c r="L13" i="22"/>
  <c r="L12" i="22"/>
  <c r="L11" i="22"/>
  <c r="L24" i="21"/>
  <c r="K24" i="21"/>
  <c r="J24" i="21"/>
  <c r="I24" i="21"/>
  <c r="H24" i="21"/>
  <c r="G24" i="21"/>
  <c r="F24" i="21"/>
  <c r="E24" i="21"/>
  <c r="D24" i="21"/>
  <c r="C24" i="21"/>
  <c r="L23" i="21"/>
  <c r="K23" i="21"/>
  <c r="I23" i="21"/>
  <c r="H23" i="21"/>
  <c r="G23" i="21"/>
  <c r="F23" i="21"/>
  <c r="E23" i="21"/>
  <c r="D23" i="21"/>
  <c r="C23" i="21"/>
  <c r="L22" i="21"/>
  <c r="L21" i="21"/>
  <c r="L20" i="21"/>
  <c r="L19" i="21"/>
  <c r="L18" i="21"/>
  <c r="L17" i="21"/>
  <c r="L15" i="21"/>
  <c r="K15" i="21"/>
  <c r="J15" i="21"/>
  <c r="I15" i="21"/>
  <c r="H15" i="21"/>
  <c r="G15" i="21"/>
  <c r="F15" i="21"/>
  <c r="E15" i="21"/>
  <c r="D15" i="21"/>
  <c r="C15" i="21"/>
  <c r="L14" i="21"/>
  <c r="L13" i="21"/>
  <c r="L12" i="21"/>
  <c r="L11" i="21"/>
  <c r="G24" i="20"/>
  <c r="K23" i="20"/>
  <c r="K24" i="20" s="1"/>
  <c r="I23" i="20"/>
  <c r="H23" i="20"/>
  <c r="G23" i="20"/>
  <c r="F23" i="20"/>
  <c r="E23" i="20"/>
  <c r="D23" i="20"/>
  <c r="C23" i="20"/>
  <c r="L23" i="20" s="1"/>
  <c r="L22" i="20"/>
  <c r="L21" i="20"/>
  <c r="L20" i="20"/>
  <c r="L19" i="20"/>
  <c r="L18" i="20"/>
  <c r="L17" i="20"/>
  <c r="K15" i="20"/>
  <c r="J15" i="20"/>
  <c r="J24" i="20" s="1"/>
  <c r="I15" i="20"/>
  <c r="H15" i="20"/>
  <c r="H24" i="20" s="1"/>
  <c r="G15" i="20"/>
  <c r="F15" i="20"/>
  <c r="E15" i="20"/>
  <c r="D15" i="20"/>
  <c r="L15" i="20" s="1"/>
  <c r="C15" i="20"/>
  <c r="L14" i="20"/>
  <c r="L13" i="20"/>
  <c r="L12" i="20"/>
  <c r="L11" i="20"/>
  <c r="L24" i="19"/>
  <c r="K24" i="19"/>
  <c r="J24" i="19"/>
  <c r="I24" i="19"/>
  <c r="H24" i="19"/>
  <c r="G24" i="19"/>
  <c r="F24" i="19"/>
  <c r="E24" i="19"/>
  <c r="D24" i="19"/>
  <c r="C24" i="19"/>
  <c r="L23" i="19"/>
  <c r="K23" i="19"/>
  <c r="I23" i="19"/>
  <c r="H23" i="19"/>
  <c r="G23" i="19"/>
  <c r="F23" i="19"/>
  <c r="E23" i="19"/>
  <c r="D23" i="19"/>
  <c r="C23" i="19"/>
  <c r="L22" i="19"/>
  <c r="L21" i="19"/>
  <c r="L20" i="19"/>
  <c r="L19" i="19"/>
  <c r="L18" i="19"/>
  <c r="L17" i="19"/>
  <c r="L15" i="19"/>
  <c r="K15" i="19"/>
  <c r="J15" i="19"/>
  <c r="I15" i="19"/>
  <c r="H15" i="19"/>
  <c r="G15" i="19"/>
  <c r="F15" i="19"/>
  <c r="E15" i="19"/>
  <c r="D15" i="19"/>
  <c r="C15" i="19"/>
  <c r="L14" i="19"/>
  <c r="L13" i="19"/>
  <c r="L12" i="19"/>
  <c r="L11" i="19"/>
  <c r="L24" i="18"/>
  <c r="K24" i="18"/>
  <c r="J24" i="18"/>
  <c r="I24" i="18"/>
  <c r="H24" i="18"/>
  <c r="G24" i="18"/>
  <c r="F24" i="18"/>
  <c r="E24" i="18"/>
  <c r="D24" i="18"/>
  <c r="C24" i="18"/>
  <c r="L23" i="18"/>
  <c r="K23" i="18"/>
  <c r="I23" i="18"/>
  <c r="H23" i="18"/>
  <c r="G23" i="18"/>
  <c r="F23" i="18"/>
  <c r="E23" i="18"/>
  <c r="D23" i="18"/>
  <c r="C23" i="18"/>
  <c r="L22" i="18"/>
  <c r="L21" i="18"/>
  <c r="L20" i="18"/>
  <c r="L19" i="18"/>
  <c r="L18" i="18"/>
  <c r="L17" i="18"/>
  <c r="L15" i="18"/>
  <c r="K15" i="18"/>
  <c r="J15" i="18"/>
  <c r="I15" i="18"/>
  <c r="H15" i="18"/>
  <c r="G15" i="18"/>
  <c r="F15" i="18"/>
  <c r="E15" i="18"/>
  <c r="D15" i="18"/>
  <c r="C15" i="18"/>
  <c r="L14" i="18"/>
  <c r="L13" i="18"/>
  <c r="L12" i="18"/>
  <c r="L11" i="18"/>
  <c r="L24" i="17"/>
  <c r="K24" i="17"/>
  <c r="J24" i="17"/>
  <c r="I24" i="17"/>
  <c r="H24" i="17"/>
  <c r="G24" i="17"/>
  <c r="F24" i="17"/>
  <c r="E24" i="17"/>
  <c r="D24" i="17"/>
  <c r="C24" i="17"/>
  <c r="L23" i="17"/>
  <c r="K23" i="17"/>
  <c r="I23" i="17"/>
  <c r="H23" i="17"/>
  <c r="G23" i="17"/>
  <c r="F23" i="17"/>
  <c r="E23" i="17"/>
  <c r="D23" i="17"/>
  <c r="C23" i="17"/>
  <c r="L22" i="17"/>
  <c r="L21" i="17"/>
  <c r="L20" i="17"/>
  <c r="L19" i="17"/>
  <c r="L18" i="17"/>
  <c r="L17" i="17"/>
  <c r="L15" i="17"/>
  <c r="K15" i="17"/>
  <c r="J15" i="17"/>
  <c r="I15" i="17"/>
  <c r="H15" i="17"/>
  <c r="G15" i="17"/>
  <c r="F15" i="17"/>
  <c r="E15" i="17"/>
  <c r="D15" i="17"/>
  <c r="C15" i="17"/>
  <c r="L14" i="17"/>
  <c r="L13" i="17"/>
  <c r="L12" i="17"/>
  <c r="L11" i="17"/>
  <c r="K23" i="16"/>
  <c r="K24" i="16" s="1"/>
  <c r="I23" i="16"/>
  <c r="H23" i="16"/>
  <c r="H24" i="16" s="1"/>
  <c r="G23" i="16"/>
  <c r="G24" i="16" s="1"/>
  <c r="F23" i="16"/>
  <c r="E23" i="16"/>
  <c r="D23" i="16"/>
  <c r="D24" i="16" s="1"/>
  <c r="C23" i="16"/>
  <c r="C24" i="16" s="1"/>
  <c r="L22" i="16"/>
  <c r="L21" i="16"/>
  <c r="L20" i="16"/>
  <c r="L19" i="16"/>
  <c r="L18" i="16"/>
  <c r="L17" i="16"/>
  <c r="K15" i="16"/>
  <c r="J15" i="16"/>
  <c r="J24" i="16" s="1"/>
  <c r="I15" i="16"/>
  <c r="H15" i="16"/>
  <c r="G15" i="16"/>
  <c r="F15" i="16"/>
  <c r="F24" i="16" s="1"/>
  <c r="E15" i="16"/>
  <c r="D15" i="16"/>
  <c r="L15" i="16" s="1"/>
  <c r="C15" i="16"/>
  <c r="L14" i="16"/>
  <c r="L13" i="16"/>
  <c r="L12" i="16"/>
  <c r="L11" i="16"/>
  <c r="K23" i="15"/>
  <c r="I23" i="15"/>
  <c r="H23" i="15"/>
  <c r="G23" i="15"/>
  <c r="F23" i="15"/>
  <c r="E23" i="15"/>
  <c r="D23" i="15"/>
  <c r="C23" i="15"/>
  <c r="L22" i="15"/>
  <c r="L21" i="15"/>
  <c r="L20" i="15"/>
  <c r="L19" i="15"/>
  <c r="L18" i="15"/>
  <c r="L17" i="15"/>
  <c r="K15" i="15"/>
  <c r="K24" i="15" s="1"/>
  <c r="J15" i="15"/>
  <c r="J24" i="15" s="1"/>
  <c r="I15" i="15"/>
  <c r="H15" i="15"/>
  <c r="G15" i="15"/>
  <c r="G24" i="15" s="1"/>
  <c r="F15" i="15"/>
  <c r="F24" i="15" s="1"/>
  <c r="E15" i="15"/>
  <c r="D15" i="15"/>
  <c r="D24" i="15" s="1"/>
  <c r="C15" i="15"/>
  <c r="L24" i="14"/>
  <c r="K24" i="14"/>
  <c r="J24" i="14"/>
  <c r="I24" i="14"/>
  <c r="H24" i="14"/>
  <c r="G24" i="14"/>
  <c r="F24" i="14"/>
  <c r="E24" i="14"/>
  <c r="D24" i="14"/>
  <c r="C24" i="14"/>
  <c r="L23" i="14"/>
  <c r="K23" i="14"/>
  <c r="I23" i="14"/>
  <c r="H23" i="14"/>
  <c r="G23" i="14"/>
  <c r="F23" i="14"/>
  <c r="E23" i="14"/>
  <c r="D23" i="14"/>
  <c r="C23" i="14"/>
  <c r="L22" i="14"/>
  <c r="L21" i="14"/>
  <c r="L20" i="14"/>
  <c r="L19" i="14"/>
  <c r="L18" i="14"/>
  <c r="L17" i="14"/>
  <c r="L15" i="14"/>
  <c r="K15" i="14"/>
  <c r="J15" i="14"/>
  <c r="I15" i="14"/>
  <c r="H15" i="14"/>
  <c r="G15" i="14"/>
  <c r="F15" i="14"/>
  <c r="E15" i="14"/>
  <c r="D15" i="14"/>
  <c r="C15" i="14"/>
  <c r="L14" i="14"/>
  <c r="L13" i="14"/>
  <c r="L12" i="14"/>
  <c r="L11" i="14"/>
  <c r="L24" i="13"/>
  <c r="K24" i="13"/>
  <c r="J24" i="13"/>
  <c r="I24" i="13"/>
  <c r="H24" i="13"/>
  <c r="G24" i="13"/>
  <c r="F24" i="13"/>
  <c r="E24" i="13"/>
  <c r="D24" i="13"/>
  <c r="C24" i="13"/>
  <c r="L23" i="13"/>
  <c r="K23" i="13"/>
  <c r="I23" i="13"/>
  <c r="H23" i="13"/>
  <c r="G23" i="13"/>
  <c r="F23" i="13"/>
  <c r="E23" i="13"/>
  <c r="D23" i="13"/>
  <c r="C23" i="13"/>
  <c r="L22" i="13"/>
  <c r="L21" i="13"/>
  <c r="L20" i="13"/>
  <c r="L19" i="13"/>
  <c r="L18" i="13"/>
  <c r="L17" i="13"/>
  <c r="L15" i="13"/>
  <c r="K15" i="13"/>
  <c r="J15" i="13"/>
  <c r="I15" i="13"/>
  <c r="H15" i="13"/>
  <c r="G15" i="13"/>
  <c r="F15" i="13"/>
  <c r="E15" i="13"/>
  <c r="D15" i="13"/>
  <c r="C15" i="13"/>
  <c r="L14" i="13"/>
  <c r="L13" i="13"/>
  <c r="L12" i="13"/>
  <c r="L11" i="13"/>
  <c r="J24" i="12"/>
  <c r="K23" i="12"/>
  <c r="I23" i="12"/>
  <c r="H23" i="12"/>
  <c r="G23" i="12"/>
  <c r="F23" i="12"/>
  <c r="E23" i="12"/>
  <c r="D23" i="12"/>
  <c r="C23" i="12"/>
  <c r="L22" i="12"/>
  <c r="L21" i="12"/>
  <c r="L20" i="12"/>
  <c r="L19" i="12"/>
  <c r="L18" i="12"/>
  <c r="L17" i="12"/>
  <c r="K15" i="12"/>
  <c r="K24" i="12" s="1"/>
  <c r="J15" i="12"/>
  <c r="I15" i="12"/>
  <c r="H15" i="12"/>
  <c r="G15" i="12"/>
  <c r="F15" i="12"/>
  <c r="F24" i="12" s="1"/>
  <c r="E15" i="12"/>
  <c r="D15" i="12"/>
  <c r="C15" i="12"/>
  <c r="L14" i="12"/>
  <c r="L13" i="12"/>
  <c r="L12" i="12"/>
  <c r="L11" i="12"/>
  <c r="L24" i="11"/>
  <c r="K24" i="11"/>
  <c r="J24" i="11"/>
  <c r="I24" i="11"/>
  <c r="H24" i="11"/>
  <c r="G24" i="11"/>
  <c r="F24" i="11"/>
  <c r="E24" i="11"/>
  <c r="D24" i="11"/>
  <c r="C24" i="11"/>
  <c r="L23" i="11"/>
  <c r="K23" i="11"/>
  <c r="I23" i="11"/>
  <c r="H23" i="11"/>
  <c r="G23" i="11"/>
  <c r="F23" i="11"/>
  <c r="E23" i="11"/>
  <c r="D23" i="11"/>
  <c r="C23" i="11"/>
  <c r="L22" i="11"/>
  <c r="L21" i="11"/>
  <c r="L20" i="11"/>
  <c r="L19" i="11"/>
  <c r="L18" i="11"/>
  <c r="L17" i="11"/>
  <c r="L15" i="11"/>
  <c r="K15" i="11"/>
  <c r="J15" i="11"/>
  <c r="I15" i="11"/>
  <c r="H15" i="11"/>
  <c r="G15" i="11"/>
  <c r="F15" i="11"/>
  <c r="E15" i="11"/>
  <c r="D15" i="11"/>
  <c r="C15" i="11"/>
  <c r="L14" i="11"/>
  <c r="L13" i="11"/>
  <c r="L12" i="11"/>
  <c r="L11" i="11"/>
  <c r="K23" i="10"/>
  <c r="I23" i="10"/>
  <c r="H23" i="10"/>
  <c r="G23" i="10"/>
  <c r="F23" i="10"/>
  <c r="E23" i="10"/>
  <c r="E24" i="10" s="1"/>
  <c r="D23" i="10"/>
  <c r="C23" i="10"/>
  <c r="L23" i="10" s="1"/>
  <c r="L22" i="10"/>
  <c r="L21" i="10"/>
  <c r="L20" i="10"/>
  <c r="L19" i="10"/>
  <c r="L18" i="10"/>
  <c r="L17" i="10"/>
  <c r="K15" i="10"/>
  <c r="J15" i="10"/>
  <c r="I15" i="10"/>
  <c r="H15" i="10"/>
  <c r="G15" i="10"/>
  <c r="F15" i="10"/>
  <c r="E15" i="10"/>
  <c r="D15" i="10"/>
  <c r="C15" i="10"/>
  <c r="L14" i="10"/>
  <c r="L13" i="10"/>
  <c r="L12" i="10"/>
  <c r="L11" i="10"/>
  <c r="J24" i="9"/>
  <c r="H24" i="9"/>
  <c r="F24" i="9"/>
  <c r="K23" i="9"/>
  <c r="I23" i="9"/>
  <c r="H23" i="9"/>
  <c r="G23" i="9"/>
  <c r="F23" i="9"/>
  <c r="E23" i="9"/>
  <c r="D23" i="9"/>
  <c r="D24" i="9" s="1"/>
  <c r="C23" i="9"/>
  <c r="L22" i="9"/>
  <c r="L21" i="9"/>
  <c r="L20" i="9"/>
  <c r="L19" i="9"/>
  <c r="L18" i="9"/>
  <c r="L17" i="9"/>
  <c r="K15" i="9"/>
  <c r="J15" i="9"/>
  <c r="I15" i="9"/>
  <c r="H15" i="9"/>
  <c r="G15" i="9"/>
  <c r="F15" i="9"/>
  <c r="E15" i="9"/>
  <c r="D15" i="9"/>
  <c r="C15" i="9"/>
  <c r="L14" i="9"/>
  <c r="L13" i="9"/>
  <c r="L12" i="9"/>
  <c r="L11" i="9"/>
  <c r="L24" i="8"/>
  <c r="K24" i="8"/>
  <c r="J24" i="8"/>
  <c r="I24" i="8"/>
  <c r="H24" i="8"/>
  <c r="G24" i="8"/>
  <c r="F24" i="8"/>
  <c r="E24" i="8"/>
  <c r="D24" i="8"/>
  <c r="C24" i="8"/>
  <c r="L23" i="8"/>
  <c r="K23" i="8"/>
  <c r="I23" i="8"/>
  <c r="H23" i="8"/>
  <c r="G23" i="8"/>
  <c r="F23" i="8"/>
  <c r="E23" i="8"/>
  <c r="D23" i="8"/>
  <c r="C23" i="8"/>
  <c r="L22" i="8"/>
  <c r="L21" i="8"/>
  <c r="L20" i="8"/>
  <c r="L19" i="8"/>
  <c r="L18" i="8"/>
  <c r="L17" i="8"/>
  <c r="L15" i="8"/>
  <c r="K15" i="8"/>
  <c r="J15" i="8"/>
  <c r="I15" i="8"/>
  <c r="H15" i="8"/>
  <c r="G15" i="8"/>
  <c r="F15" i="8"/>
  <c r="E15" i="8"/>
  <c r="D15" i="8"/>
  <c r="C15" i="8"/>
  <c r="L14" i="8"/>
  <c r="L13" i="8"/>
  <c r="L12" i="8"/>
  <c r="L11" i="8"/>
  <c r="L24" i="7"/>
  <c r="K24" i="7"/>
  <c r="J24" i="7"/>
  <c r="I24" i="7"/>
  <c r="H24" i="7"/>
  <c r="G24" i="7"/>
  <c r="F24" i="7"/>
  <c r="E24" i="7"/>
  <c r="D24" i="7"/>
  <c r="C24" i="7"/>
  <c r="L23" i="7"/>
  <c r="K23" i="7"/>
  <c r="I23" i="7"/>
  <c r="H23" i="7"/>
  <c r="G23" i="7"/>
  <c r="F23" i="7"/>
  <c r="E23" i="7"/>
  <c r="D23" i="7"/>
  <c r="C23" i="7"/>
  <c r="L22" i="7"/>
  <c r="L21" i="7"/>
  <c r="L20" i="7"/>
  <c r="L19" i="7"/>
  <c r="L18" i="7"/>
  <c r="L17" i="7"/>
  <c r="L15" i="7"/>
  <c r="K15" i="7"/>
  <c r="J15" i="7"/>
  <c r="I15" i="7"/>
  <c r="H15" i="7"/>
  <c r="G15" i="7"/>
  <c r="F15" i="7"/>
  <c r="E15" i="7"/>
  <c r="D15" i="7"/>
  <c r="C15" i="7"/>
  <c r="L14" i="7"/>
  <c r="L13" i="7"/>
  <c r="L12" i="7"/>
  <c r="L11" i="7"/>
  <c r="L24" i="6"/>
  <c r="K24" i="6"/>
  <c r="J24" i="6"/>
  <c r="I24" i="6"/>
  <c r="H24" i="6"/>
  <c r="G24" i="6"/>
  <c r="F24" i="6"/>
  <c r="E24" i="6"/>
  <c r="D24" i="6"/>
  <c r="C24" i="6"/>
  <c r="L23" i="6"/>
  <c r="K23" i="6"/>
  <c r="I23" i="6"/>
  <c r="H23" i="6"/>
  <c r="G23" i="6"/>
  <c r="F23" i="6"/>
  <c r="E23" i="6"/>
  <c r="D23" i="6"/>
  <c r="C23" i="6"/>
  <c r="L22" i="6"/>
  <c r="L21" i="6"/>
  <c r="L20" i="6"/>
  <c r="L19" i="6"/>
  <c r="L18" i="6"/>
  <c r="L17" i="6"/>
  <c r="L15" i="6"/>
  <c r="K15" i="6"/>
  <c r="J15" i="6"/>
  <c r="I15" i="6"/>
  <c r="H15" i="6"/>
  <c r="G15" i="6"/>
  <c r="F15" i="6"/>
  <c r="E15" i="6"/>
  <c r="D15" i="6"/>
  <c r="C15" i="6"/>
  <c r="L14" i="6"/>
  <c r="L13" i="6"/>
  <c r="L12" i="6"/>
  <c r="L11" i="6"/>
  <c r="L24" i="5"/>
  <c r="K24" i="5"/>
  <c r="J24" i="5"/>
  <c r="I24" i="5"/>
  <c r="H24" i="5"/>
  <c r="G24" i="5"/>
  <c r="F24" i="5"/>
  <c r="E24" i="5"/>
  <c r="D24" i="5"/>
  <c r="C24" i="5"/>
  <c r="L23" i="5"/>
  <c r="K23" i="5"/>
  <c r="I23" i="5"/>
  <c r="H23" i="5"/>
  <c r="G23" i="5"/>
  <c r="F23" i="5"/>
  <c r="E23" i="5"/>
  <c r="D23" i="5"/>
  <c r="C23" i="5"/>
  <c r="L22" i="5"/>
  <c r="L21" i="5"/>
  <c r="L20" i="5"/>
  <c r="L19" i="5"/>
  <c r="L18" i="5"/>
  <c r="L17" i="5"/>
  <c r="L15" i="5"/>
  <c r="K15" i="5"/>
  <c r="J15" i="5"/>
  <c r="I15" i="5"/>
  <c r="H15" i="5"/>
  <c r="G15" i="5"/>
  <c r="F15" i="5"/>
  <c r="E15" i="5"/>
  <c r="D15" i="5"/>
  <c r="C15" i="5"/>
  <c r="L14" i="5"/>
  <c r="L13" i="5"/>
  <c r="L12" i="5"/>
  <c r="L11" i="5"/>
  <c r="L24" i="4"/>
  <c r="K24" i="4"/>
  <c r="J24" i="4"/>
  <c r="I24" i="4"/>
  <c r="H24" i="4"/>
  <c r="G24" i="4"/>
  <c r="F24" i="4"/>
  <c r="E24" i="4"/>
  <c r="D24" i="4"/>
  <c r="C24" i="4"/>
  <c r="L23" i="4"/>
  <c r="K23" i="4"/>
  <c r="I23" i="4"/>
  <c r="H23" i="4"/>
  <c r="G23" i="4"/>
  <c r="F23" i="4"/>
  <c r="E23" i="4"/>
  <c r="D23" i="4"/>
  <c r="C23" i="4"/>
  <c r="L22" i="4"/>
  <c r="L21" i="4"/>
  <c r="L20" i="4"/>
  <c r="L19" i="4"/>
  <c r="L18" i="4"/>
  <c r="L17" i="4"/>
  <c r="L15" i="4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24" i="3"/>
  <c r="K24" i="3"/>
  <c r="J24" i="3"/>
  <c r="I24" i="3"/>
  <c r="H24" i="3"/>
  <c r="G24" i="3"/>
  <c r="F24" i="3"/>
  <c r="E24" i="3"/>
  <c r="D24" i="3"/>
  <c r="C24" i="3"/>
  <c r="L23" i="3"/>
  <c r="K23" i="3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L15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K23" i="2"/>
  <c r="I23" i="2"/>
  <c r="H23" i="2"/>
  <c r="G23" i="2"/>
  <c r="F23" i="2"/>
  <c r="E23" i="2"/>
  <c r="D23" i="2"/>
  <c r="C23" i="2"/>
  <c r="L23" i="2" s="1"/>
  <c r="L22" i="2"/>
  <c r="L21" i="2"/>
  <c r="L20" i="2"/>
  <c r="L19" i="2"/>
  <c r="L18" i="2"/>
  <c r="L17" i="2"/>
  <c r="K15" i="2"/>
  <c r="K24" i="2" s="1"/>
  <c r="J15" i="2"/>
  <c r="J24" i="2" s="1"/>
  <c r="I15" i="2"/>
  <c r="I24" i="2" s="1"/>
  <c r="H15" i="2"/>
  <c r="G15" i="2"/>
  <c r="F15" i="2"/>
  <c r="F24" i="2" s="1"/>
  <c r="E15" i="2"/>
  <c r="E24" i="2" s="1"/>
  <c r="D15" i="2"/>
  <c r="C15" i="2"/>
  <c r="H24" i="15" l="1"/>
  <c r="I24" i="15"/>
  <c r="L23" i="15"/>
  <c r="E24" i="15"/>
  <c r="C24" i="15"/>
  <c r="L15" i="15"/>
  <c r="E24" i="20"/>
  <c r="C24" i="20"/>
  <c r="L24" i="20"/>
  <c r="I24" i="20"/>
  <c r="F24" i="20"/>
  <c r="D24" i="20"/>
  <c r="E24" i="16"/>
  <c r="I24" i="16"/>
  <c r="L24" i="16"/>
  <c r="L23" i="16"/>
  <c r="L23" i="12"/>
  <c r="D24" i="12"/>
  <c r="H24" i="12"/>
  <c r="C24" i="12"/>
  <c r="G24" i="12"/>
  <c r="E24" i="12"/>
  <c r="I24" i="12"/>
  <c r="L15" i="12"/>
  <c r="K24" i="9"/>
  <c r="K23" i="1"/>
  <c r="K24" i="1" s="1"/>
  <c r="L23" i="9"/>
  <c r="E24" i="9"/>
  <c r="I24" i="9"/>
  <c r="F23" i="1"/>
  <c r="F24" i="1" s="1"/>
  <c r="C24" i="9"/>
  <c r="G24" i="9"/>
  <c r="L18" i="1"/>
  <c r="L15" i="9"/>
  <c r="E24" i="23"/>
  <c r="I24" i="23"/>
  <c r="L23" i="23"/>
  <c r="L24" i="23" s="1"/>
  <c r="D24" i="23"/>
  <c r="C24" i="2"/>
  <c r="H24" i="2"/>
  <c r="D23" i="1"/>
  <c r="D24" i="1" s="1"/>
  <c r="H23" i="1"/>
  <c r="H24" i="1" s="1"/>
  <c r="G24" i="2"/>
  <c r="G23" i="1"/>
  <c r="G24" i="1" s="1"/>
  <c r="D24" i="2"/>
  <c r="I23" i="1"/>
  <c r="I24" i="1" s="1"/>
  <c r="L14" i="1"/>
  <c r="L15" i="2"/>
  <c r="L24" i="2" s="1"/>
  <c r="I15" i="1"/>
  <c r="I16" i="1" s="1"/>
  <c r="F15" i="1"/>
  <c r="F16" i="1" s="1"/>
  <c r="J15" i="1"/>
  <c r="J16" i="1" s="1"/>
  <c r="J25" i="1" s="1"/>
  <c r="C15" i="1"/>
  <c r="C16" i="1" s="1"/>
  <c r="G15" i="1"/>
  <c r="G16" i="1" s="1"/>
  <c r="K15" i="1"/>
  <c r="K16" i="1" s="1"/>
  <c r="D15" i="1"/>
  <c r="D16" i="1" s="1"/>
  <c r="H15" i="1"/>
  <c r="H16" i="1" s="1"/>
  <c r="E15" i="1"/>
  <c r="E16" i="1" s="1"/>
  <c r="L23" i="22"/>
  <c r="C24" i="22"/>
  <c r="D24" i="22"/>
  <c r="H24" i="22"/>
  <c r="L15" i="22"/>
  <c r="L24" i="22" s="1"/>
  <c r="I24" i="10"/>
  <c r="C23" i="1"/>
  <c r="C24" i="1" s="1"/>
  <c r="E23" i="1"/>
  <c r="E24" i="1" s="1"/>
  <c r="F24" i="10"/>
  <c r="J24" i="10"/>
  <c r="L15" i="10"/>
  <c r="L24" i="10" s="1"/>
  <c r="C24" i="10"/>
  <c r="G24" i="10"/>
  <c r="K24" i="10"/>
  <c r="D24" i="10"/>
  <c r="H24" i="10"/>
  <c r="L21" i="1"/>
  <c r="L12" i="1"/>
  <c r="L22" i="1"/>
  <c r="L13" i="1"/>
  <c r="L20" i="1"/>
  <c r="L19" i="1"/>
  <c r="L24" i="15" l="1"/>
  <c r="L24" i="12"/>
  <c r="L24" i="9"/>
  <c r="F25" i="1"/>
  <c r="G25" i="1"/>
  <c r="H25" i="1"/>
  <c r="I25" i="1"/>
  <c r="K25" i="1"/>
  <c r="L15" i="1"/>
  <c r="L16" i="1" s="1"/>
  <c r="D25" i="1"/>
  <c r="E25" i="1"/>
  <c r="L23" i="1"/>
  <c r="C25" i="1"/>
  <c r="L24" i="1"/>
  <c r="L25" i="1" l="1"/>
</calcChain>
</file>

<file path=xl/sharedStrings.xml><?xml version="1.0" encoding="utf-8"?>
<sst xmlns="http://schemas.openxmlformats.org/spreadsheetml/2006/main" count="1002" uniqueCount="70">
  <si>
    <t>PODER JUDICIÁRIO</t>
  </si>
  <si>
    <t>Consolidado da Justiça do Trabalho</t>
  </si>
  <si>
    <t>UNIDADE: Secretaria de Gestão de Pessoas CSJT</t>
  </si>
  <si>
    <t>Data de referência: 30/4/2022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</si>
  <si>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</si>
  <si>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</si>
  <si>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</si>
  <si>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</si>
  <si>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</si>
  <si>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</si>
  <si>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</si>
  <si>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</si>
  <si>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</si>
  <si>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</si>
  <si>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</si>
  <si>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</si>
  <si>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</si>
  <si>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</si>
  <si>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</si>
  <si>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</si>
  <si>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</si>
  <si>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</si>
  <si>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CJ-1</t>
  </si>
  <si>
    <t>Total cargos</t>
  </si>
  <si>
    <t>FUNÇÕES DE CONFIANÇA</t>
  </si>
  <si>
    <t>FC-06</t>
  </si>
  <si>
    <t>FC-05</t>
  </si>
  <si>
    <t>FC-04</t>
  </si>
  <si>
    <t>FC-03</t>
  </si>
  <si>
    <t>FC-02</t>
  </si>
  <si>
    <t>FC-01</t>
  </si>
  <si>
    <t>Total funções</t>
  </si>
  <si>
    <t xml:space="preserve">TRIBUNAL REGIONAL DO TRABALHO DA </t>
  </si>
  <si>
    <t>UNIDADE:</t>
  </si>
  <si>
    <t>SECRETARIA DE GESTÃO DE PESSOAS</t>
  </si>
  <si>
    <t>Data de referência:</t>
  </si>
  <si>
    <t>30/4/2022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</si>
  <si>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</si>
  <si>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</si>
  <si>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</si>
  <si>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</si>
  <si>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1ª REGIÃO</t>
  </si>
  <si>
    <t>2ª REGIÃO</t>
  </si>
  <si>
    <t>3ª REGIÃO</t>
  </si>
  <si>
    <t>SECRETARIA DE PESSOAL</t>
  </si>
  <si>
    <t>4ª REGIÃO</t>
  </si>
  <si>
    <t>5ª REGIÃO</t>
  </si>
  <si>
    <t>6ª REGIÃO</t>
  </si>
  <si>
    <t>9ª REGIÃO</t>
  </si>
  <si>
    <t>11ª REGIÃO</t>
  </si>
  <si>
    <t>12ª REGIÃO</t>
  </si>
  <si>
    <t>15ª REGIÃO</t>
  </si>
  <si>
    <t>16ª REGIÃO</t>
  </si>
  <si>
    <t>COORDENADORIA DE GESTÃO DE PESSOAS</t>
  </si>
  <si>
    <t>17ª REGIÃO</t>
  </si>
  <si>
    <t>19ª REGIÃO</t>
  </si>
  <si>
    <t>22ª REGIÃO</t>
  </si>
  <si>
    <t>23ª REGIÃO</t>
  </si>
  <si>
    <t>24ª REGIÃO</t>
  </si>
  <si>
    <t>TRIBUNAL SUPERIOR DO TRABALHO</t>
  </si>
  <si>
    <t>8ª REGIÃO</t>
  </si>
  <si>
    <t>20ª REGIÃO</t>
  </si>
  <si>
    <t>COORDENADORIA DE INFORMAÇÕES FUNCIONAIS</t>
  </si>
  <si>
    <t>21ª REGIÃO</t>
  </si>
  <si>
    <t>7ª REGIÃO</t>
  </si>
  <si>
    <t>10ª REGIÃO</t>
  </si>
  <si>
    <t>COORDENADORIA DE PESSOAL E DE INFORMAÇÕES FUNCIONAIS</t>
  </si>
  <si>
    <t>14ª REGIÃO</t>
  </si>
  <si>
    <t>18ª REGIÃO</t>
  </si>
  <si>
    <t>13ª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</si>
</sst>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_-* #,##0.00_-;\-* #,##0.00_-;_-* \-??_-;_-@_-"/>
    <numFmt numFmtId="165" formatCode="[$-416]General"/>
    <numFmt numFmtId="166" formatCode="&quot; &quot;General"/>
    <numFmt numFmtId="167" formatCode="[$-416]0.00"/>
    <numFmt numFmtId="168" formatCode="[$-416]#,##0"/>
    <numFmt numFmtId="169" formatCode="[$-416]#,##0.00"/>
    <numFmt numFmtId="170" formatCode="&quot; &quot;#,##0&quot; &quot;;&quot; (&quot;#,##0&quot;)&quot;;&quot; - &quot;;&quot; &quot;@&quot; &quot;"/>
    <numFmt numFmtId="171" formatCode="&quot; &quot;#,##0.00&quot; &quot;;&quot; (&quot;#,##0.00&quot;)&quot;;&quot;-&quot;#&quot; &quot;;&quot; &quot;@&quot; &quot;"/>
    <numFmt numFmtId="172" formatCode="#,##0.00&quot; &quot;;&quot; (&quot;#,##0.00&quot;)&quot;;&quot;-&quot;#&quot; &quot;;@&quot; &quot;"/>
    <numFmt numFmtId="173" formatCode="#,##0.00&quot; &quot;;[Red]&quot;(&quot;#,##0.00&quot;)&quot;"/>
    <numFmt numFmtId="174" formatCode="&quot;$&quot;#,##0&quot; &quot;;&quot;($&quot;#,##0&quot;)&quot;"/>
    <numFmt numFmtId="175" formatCode="0.000000"/>
    <numFmt numFmtId="176" formatCode="yyyy&quot;:&quot;mm"/>
    <numFmt numFmtId="177" formatCode="[$€-416]#,##0.00&quot; &quot;;[$€-416]&quot;(&quot;#,##0.00&quot;)&quot;;[$€-416]&quot;-&quot;#&quot; &quot;"/>
    <numFmt numFmtId="178" formatCode="0.0000000"/>
    <numFmt numFmtId="179" formatCode="&quot; R$ &quot;#,##0.00&quot; &quot;;&quot; R$ (&quot;#,##0.00&quot;)&quot;;&quot; R$ -&quot;#&quot; &quot;;&quot; &quot;@&quot; &quot;"/>
    <numFmt numFmtId="180" formatCode="&quot; R$ &quot;#,##0.00&quot; &quot;;&quot; R$ (&quot;#,##0.00&quot;)&quot;;&quot; R$ -&quot;#&quot; &quot;;@&quot; &quot;"/>
    <numFmt numFmtId="181" formatCode="[$-416]0.00%"/>
    <numFmt numFmtId="182" formatCode="%#,#00"/>
    <numFmt numFmtId="183" formatCode="#.#####"/>
    <numFmt numFmtId="184" formatCode="[$-416]0%"/>
    <numFmt numFmtId="185" formatCode="[$R$-416]&quot; &quot;#,##0.00;[Red]&quot;-&quot;[$R$-416]&quot; &quot;#,##0.00"/>
    <numFmt numFmtId="186" formatCode="#,##0&quot; &quot;;[Red]&quot;(&quot;#,##0&quot;)&quot;"/>
    <numFmt numFmtId="187" formatCode="#,##0.000000"/>
    <numFmt numFmtId="188" formatCode="&quot; &quot;#,##0.00&quot; &quot;;&quot;-&quot;#,##0.00&quot; &quot;;&quot;-&quot;#&quot; &quot;;&quot; &quot;@&quot; &quot;"/>
    <numFmt numFmtId="189" formatCode="#,##0.00&quot; &quot;;&quot;-&quot;#,##0.00&quot; &quot;;&quot;-&quot;#&quot; &quot;;@&quot; &quot;"/>
    <numFmt numFmtId="190" formatCode="0.000"/>
    <numFmt numFmtId="191" formatCode="mm/yy"/>
    <numFmt numFmtId="192" formatCode="#.###,"/>
    <numFmt numFmtId="193" formatCode="General\ "/>
    <numFmt numFmtId="194" formatCode="#,##0.00\ ;&quot; (&quot;#,##0.00\);&quot; -&quot;#\ ;@\ "/>
    <numFmt numFmtId="195" formatCode="\$#,##0\ ;&quot;($&quot;#,##0\)"/>
    <numFmt numFmtId="196" formatCode="yyyy\:mm"/>
    <numFmt numFmtId="197" formatCode="[$€]#,##0.00\ ;[$€]\(#,##0.00\);[$€]\-#\ "/>
    <numFmt numFmtId="198" formatCode="&quot; R$ &quot;#,##0.00\ ;&quot; R$ (&quot;#,##0.00\);&quot; R$ -&quot;#\ ;@\ "/>
    <numFmt numFmtId="199" formatCode="#,##0\ ;[Red]\(#,##0\)"/>
    <numFmt numFmtId="200" formatCode="#,##0.00\ ;\-#,##0.00\ ;&quot; -&quot;#\ ;@\ "/>
  </numFmts>
  <fonts count="118">
    <font>
      <sz val="10"/>
      <color rgb="FF000000"/>
      <name val="Arial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i/>
      <sz val="8"/>
      <color rgb="FF4D5D2C"/>
      <name val="Arial"/>
      <family val="2"/>
    </font>
    <font>
      <i/>
      <sz val="8"/>
      <color rgb="FF27405E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Courier New"/>
      <family val="3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Calibri"/>
      <family val="2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1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1"/>
    </font>
    <font>
      <sz val="10"/>
      <color rgb="FF000000"/>
      <name val="MS Sans Serif"/>
      <family val="2"/>
    </font>
    <font>
      <b/>
      <sz val="18"/>
      <color rgb="FF333399"/>
      <name val="Cambria"/>
      <family val="1"/>
    </font>
    <font>
      <b/>
      <sz val="18"/>
      <color rgb="FF333399"/>
      <name val="Cambria1"/>
      <family val="1"/>
    </font>
    <font>
      <b/>
      <sz val="18"/>
      <color rgb="FF003366"/>
      <name val="Cambria"/>
      <family val="1"/>
    </font>
    <font>
      <b/>
      <sz val="18"/>
      <color rgb="FF003366"/>
      <name val="Cambria1"/>
      <family val="1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C2D69B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A6A6A6"/>
        <bgColor rgb="FFA6A6A6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15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ill="0" applyBorder="0" applyAlignment="0" applyProtection="0"/>
    <xf numFmtId="0" fontId="12" fillId="0" borderId="0"/>
    <xf numFmtId="0" fontId="13" fillId="10" borderId="0" applyBorder="0" applyProtection="0"/>
    <xf numFmtId="0" fontId="15" fillId="0" borderId="0"/>
    <xf numFmtId="0" fontId="17" fillId="0" borderId="0"/>
    <xf numFmtId="165" fontId="18" fillId="12" borderId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8" fillId="17" borderId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3" borderId="0" applyFont="0" applyBorder="0" applyProtection="0"/>
    <xf numFmtId="165" fontId="17" fillId="23" borderId="0" applyFont="0" applyBorder="0" applyProtection="0"/>
    <xf numFmtId="165" fontId="17" fillId="23" borderId="0" applyFont="0" applyBorder="0" applyProtection="0"/>
    <xf numFmtId="165" fontId="17" fillId="23" borderId="0" applyFont="0" applyBorder="0" applyProtection="0"/>
    <xf numFmtId="165" fontId="17" fillId="23" borderId="0" applyFont="0" applyBorder="0" applyProtection="0"/>
    <xf numFmtId="165" fontId="17" fillId="23" borderId="0" applyFont="0" applyBorder="0" applyProtection="0"/>
    <xf numFmtId="165" fontId="17" fillId="23" borderId="0" applyFont="0" applyBorder="0" applyProtection="0"/>
    <xf numFmtId="165" fontId="17" fillId="24" borderId="0" applyFont="0" applyBorder="0" applyProtection="0"/>
    <xf numFmtId="165" fontId="17" fillId="24" borderId="0" applyFont="0" applyBorder="0" applyProtection="0"/>
    <xf numFmtId="165" fontId="17" fillId="18" borderId="0" applyFont="0" applyBorder="0" applyProtection="0"/>
    <xf numFmtId="165" fontId="17" fillId="18" borderId="0" applyFont="0" applyBorder="0" applyProtection="0"/>
    <xf numFmtId="165" fontId="17" fillId="19" borderId="0" applyFont="0" applyBorder="0" applyProtection="0"/>
    <xf numFmtId="165" fontId="17" fillId="19" borderId="0" applyFont="0" applyBorder="0" applyProtection="0"/>
    <xf numFmtId="165" fontId="17" fillId="20" borderId="0" applyFont="0" applyBorder="0" applyProtection="0"/>
    <xf numFmtId="165" fontId="17" fillId="20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2" borderId="0" applyFont="0" applyBorder="0" applyProtection="0"/>
    <xf numFmtId="165" fontId="17" fillId="22" borderId="0" applyFont="0" applyBorder="0" applyProtection="0"/>
    <xf numFmtId="165" fontId="17" fillId="23" borderId="0" applyFont="0" applyBorder="0" applyProtection="0"/>
    <xf numFmtId="165" fontId="17" fillId="23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6" borderId="0" applyFont="0" applyBorder="0" applyProtection="0"/>
    <xf numFmtId="165" fontId="17" fillId="26" borderId="0" applyFont="0" applyBorder="0" applyProtection="0"/>
    <xf numFmtId="165" fontId="17" fillId="27" borderId="0" applyFont="0" applyBorder="0" applyProtection="0"/>
    <xf numFmtId="165" fontId="17" fillId="27" borderId="0" applyFont="0" applyBorder="0" applyProtection="0"/>
    <xf numFmtId="165" fontId="17" fillId="21" borderId="0" applyFont="0" applyBorder="0" applyProtection="0"/>
    <xf numFmtId="165" fontId="17" fillId="21" borderId="0" applyFont="0" applyBorder="0" applyProtection="0"/>
    <xf numFmtId="165" fontId="17" fillId="25" borderId="0" applyFont="0" applyBorder="0" applyProtection="0"/>
    <xf numFmtId="165" fontId="17" fillId="25" borderId="0" applyFont="0" applyBorder="0" applyProtection="0"/>
    <xf numFmtId="165" fontId="17" fillId="28" borderId="0" applyFont="0" applyBorder="0" applyProtection="0"/>
    <xf numFmtId="165" fontId="17" fillId="28" borderId="0" applyFont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30" borderId="0" applyBorder="0" applyProtection="0"/>
    <xf numFmtId="165" fontId="18" fillId="29" borderId="0" applyBorder="0" applyProtection="0"/>
    <xf numFmtId="165" fontId="18" fillId="29" borderId="0" applyBorder="0" applyProtection="0"/>
    <xf numFmtId="165" fontId="18" fillId="26" borderId="0" applyBorder="0" applyProtection="0"/>
    <xf numFmtId="165" fontId="18" fillId="26" borderId="0" applyBorder="0" applyProtection="0"/>
    <xf numFmtId="165" fontId="18" fillId="27" borderId="0" applyBorder="0" applyProtection="0"/>
    <xf numFmtId="165" fontId="18" fillId="27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30" borderId="0" applyBorder="0" applyProtection="0"/>
    <xf numFmtId="165" fontId="18" fillId="30" borderId="0" applyBorder="0" applyProtection="0"/>
    <xf numFmtId="0" fontId="19" fillId="0" borderId="0" applyNumberFormat="0" applyBorder="0" applyProtection="0"/>
    <xf numFmtId="0" fontId="20" fillId="31" borderId="0" applyNumberFormat="0" applyBorder="0" applyProtection="0"/>
    <xf numFmtId="0" fontId="20" fillId="32" borderId="0" applyNumberFormat="0" applyBorder="0" applyProtection="0"/>
    <xf numFmtId="0" fontId="19" fillId="33" borderId="0" applyNumberFormat="0" applyBorder="0" applyProtection="0"/>
    <xf numFmtId="165" fontId="18" fillId="12" borderId="0" applyBorder="0" applyProtection="0"/>
    <xf numFmtId="165" fontId="18" fillId="12" borderId="0" applyBorder="0" applyProtection="0"/>
    <xf numFmtId="165" fontId="18" fillId="13" borderId="0" applyBorder="0" applyProtection="0"/>
    <xf numFmtId="165" fontId="18" fillId="13" borderId="0" applyBorder="0" applyProtection="0"/>
    <xf numFmtId="165" fontId="18" fillId="14" borderId="0" applyBorder="0" applyProtection="0"/>
    <xf numFmtId="165" fontId="18" fillId="14" borderId="0" applyBorder="0" applyProtection="0"/>
    <xf numFmtId="165" fontId="18" fillId="15" borderId="0" applyBorder="0" applyProtection="0"/>
    <xf numFmtId="165" fontId="18" fillId="15" borderId="0" applyBorder="0" applyProtection="0"/>
    <xf numFmtId="165" fontId="18" fillId="16" borderId="0" applyBorder="0" applyProtection="0"/>
    <xf numFmtId="165" fontId="18" fillId="16" borderId="0" applyBorder="0" applyProtection="0"/>
    <xf numFmtId="165" fontId="18" fillId="17" borderId="0" applyBorder="0" applyProtection="0"/>
    <xf numFmtId="165" fontId="18" fillId="17" borderId="0" applyBorder="0" applyProtection="0"/>
    <xf numFmtId="166" fontId="21" fillId="0" borderId="14" applyProtection="0"/>
    <xf numFmtId="166" fontId="21" fillId="0" borderId="9" applyProtection="0"/>
    <xf numFmtId="0" fontId="22" fillId="34" borderId="0" applyNumberFormat="0" applyBorder="0" applyProtection="0"/>
    <xf numFmtId="165" fontId="23" fillId="19" borderId="0" applyBorder="0" applyProtection="0"/>
    <xf numFmtId="165" fontId="23" fillId="19" borderId="0" applyBorder="0" applyProtection="0"/>
    <xf numFmtId="166" fontId="24" fillId="0" borderId="0" applyBorder="0" applyProtection="0">
      <alignment vertical="top"/>
    </xf>
    <xf numFmtId="166" fontId="24" fillId="0" borderId="0" applyBorder="0" applyProtection="0">
      <alignment vertical="top"/>
    </xf>
    <xf numFmtId="166" fontId="25" fillId="0" borderId="0" applyBorder="0" applyProtection="0">
      <alignment horizontal="right"/>
    </xf>
    <xf numFmtId="166" fontId="25" fillId="0" borderId="0" applyBorder="0" applyProtection="0">
      <alignment horizontal="right"/>
    </xf>
    <xf numFmtId="166" fontId="25" fillId="0" borderId="0" applyBorder="0" applyProtection="0">
      <alignment horizontal="left"/>
    </xf>
    <xf numFmtId="166" fontId="25" fillId="0" borderId="0" applyBorder="0" applyProtection="0">
      <alignment horizontal="left"/>
    </xf>
    <xf numFmtId="165" fontId="26" fillId="20" borderId="0" applyBorder="0" applyProtection="0"/>
    <xf numFmtId="165" fontId="26" fillId="20" borderId="0" applyBorder="0" applyProtection="0"/>
    <xf numFmtId="165" fontId="26" fillId="20" borderId="0" applyBorder="0" applyProtection="0"/>
    <xf numFmtId="165" fontId="26" fillId="20" borderId="0" applyBorder="0" applyProtection="0"/>
    <xf numFmtId="165" fontId="26" fillId="20" borderId="0" applyBorder="0" applyProtection="0"/>
    <xf numFmtId="165" fontId="26" fillId="20" borderId="0" applyBorder="0" applyProtection="0"/>
    <xf numFmtId="165" fontId="26" fillId="20" borderId="0" applyBorder="0" applyProtection="0"/>
    <xf numFmtId="165" fontId="26" fillId="20" borderId="0" applyBorder="0" applyProtection="0"/>
    <xf numFmtId="165" fontId="26" fillId="20" borderId="0" applyBorder="0" applyProtection="0"/>
    <xf numFmtId="165" fontId="27" fillId="24" borderId="15" applyProtection="0"/>
    <xf numFmtId="165" fontId="27" fillId="24" borderId="15" applyProtection="0"/>
    <xf numFmtId="165" fontId="27" fillId="24" borderId="15" applyProtection="0"/>
    <xf numFmtId="165" fontId="27" fillId="24" borderId="15" applyProtection="0"/>
    <xf numFmtId="165" fontId="27" fillId="24" borderId="15" applyProtection="0"/>
    <xf numFmtId="165" fontId="27" fillId="24" borderId="15" applyProtection="0"/>
    <xf numFmtId="165" fontId="27" fillId="24" borderId="15" applyProtection="0"/>
    <xf numFmtId="165" fontId="27" fillId="24" borderId="15" applyProtection="0"/>
    <xf numFmtId="165" fontId="27" fillId="24" borderId="15" applyProtection="0"/>
    <xf numFmtId="165" fontId="28" fillId="35" borderId="16" applyProtection="0"/>
    <xf numFmtId="165" fontId="28" fillId="35" borderId="16" applyProtection="0"/>
    <xf numFmtId="165" fontId="28" fillId="35" borderId="16" applyProtection="0"/>
    <xf numFmtId="165" fontId="28" fillId="35" borderId="16" applyProtection="0"/>
    <xf numFmtId="165" fontId="28" fillId="35" borderId="16" applyProtection="0"/>
    <xf numFmtId="165" fontId="28" fillId="35" borderId="16" applyProtection="0"/>
    <xf numFmtId="165" fontId="28" fillId="35" borderId="16" applyProtection="0"/>
    <xf numFmtId="165" fontId="28" fillId="35" borderId="16" applyProtection="0"/>
    <xf numFmtId="165" fontId="28" fillId="35" borderId="16" applyProtection="0"/>
    <xf numFmtId="165" fontId="29" fillId="0" borderId="17" applyProtection="0"/>
    <xf numFmtId="165" fontId="29" fillId="0" borderId="17" applyProtection="0"/>
    <xf numFmtId="165" fontId="29" fillId="0" borderId="17" applyProtection="0"/>
    <xf numFmtId="165" fontId="29" fillId="0" borderId="17" applyProtection="0"/>
    <xf numFmtId="165" fontId="29" fillId="0" borderId="17" applyProtection="0"/>
    <xf numFmtId="165" fontId="29" fillId="0" borderId="17" applyProtection="0"/>
    <xf numFmtId="165" fontId="29" fillId="0" borderId="17" applyProtection="0"/>
    <xf numFmtId="165" fontId="29" fillId="0" borderId="17" applyProtection="0"/>
    <xf numFmtId="165" fontId="29" fillId="0" borderId="17" applyProtection="0"/>
    <xf numFmtId="165" fontId="30" fillId="0" borderId="0" applyBorder="0" applyProtection="0"/>
    <xf numFmtId="165" fontId="30" fillId="0" borderId="0" applyBorder="0" applyProtection="0"/>
    <xf numFmtId="165" fontId="31" fillId="0" borderId="0" applyBorder="0" applyProtection="0"/>
    <xf numFmtId="165" fontId="31" fillId="0" borderId="0" applyBorder="0" applyProtection="0"/>
    <xf numFmtId="167" fontId="32" fillId="0" borderId="0" applyBorder="0">
      <protection locked="0"/>
    </xf>
    <xf numFmtId="167" fontId="32" fillId="0" borderId="0" applyBorder="0">
      <protection locked="0"/>
    </xf>
    <xf numFmtId="167" fontId="33" fillId="0" borderId="0" applyBorder="0">
      <protection locked="0"/>
    </xf>
    <xf numFmtId="167" fontId="33" fillId="0" borderId="0" applyBorder="0">
      <protection locked="0"/>
    </xf>
    <xf numFmtId="165" fontId="27" fillId="24" borderId="15" applyProtection="0"/>
    <xf numFmtId="165" fontId="27" fillId="24" borderId="15" applyProtection="0"/>
    <xf numFmtId="165" fontId="34" fillId="0" borderId="0" applyBorder="0" applyProtection="0">
      <alignment vertical="center"/>
    </xf>
    <xf numFmtId="165" fontId="34" fillId="0" borderId="0" applyBorder="0" applyProtection="0">
      <alignment vertical="center"/>
    </xf>
    <xf numFmtId="165" fontId="28" fillId="35" borderId="16" applyProtection="0"/>
    <xf numFmtId="165" fontId="28" fillId="35" borderId="16" applyProtection="0"/>
    <xf numFmtId="169" fontId="17" fillId="0" borderId="0" applyFont="0" applyBorder="0" applyProtection="0"/>
    <xf numFmtId="170" fontId="17" fillId="0" borderId="0" applyFont="0" applyBorder="0" applyProtection="0"/>
    <xf numFmtId="169" fontId="17" fillId="0" borderId="0" applyFont="0" applyBorder="0" applyProtection="0"/>
    <xf numFmtId="169" fontId="17" fillId="0" borderId="0" applyFont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69" fontId="17" fillId="0" borderId="0" applyFont="0" applyBorder="0" applyProtection="0"/>
    <xf numFmtId="169" fontId="17" fillId="0" borderId="0" applyFont="0" applyBorder="0" applyProtection="0"/>
    <xf numFmtId="169" fontId="17" fillId="0" borderId="0" applyFont="0" applyBorder="0" applyProtection="0"/>
    <xf numFmtId="169" fontId="17" fillId="0" borderId="0" applyFont="0" applyBorder="0" applyProtection="0"/>
    <xf numFmtId="169" fontId="17" fillId="0" borderId="0" applyFont="0" applyBorder="0" applyProtection="0"/>
    <xf numFmtId="169" fontId="17" fillId="0" borderId="0" applyFont="0" applyBorder="0" applyProtection="0"/>
    <xf numFmtId="173" fontId="17" fillId="0" borderId="0" applyFont="0" applyBorder="0" applyProtection="0"/>
    <xf numFmtId="168" fontId="17" fillId="0" borderId="0" applyFont="0" applyBorder="0" applyProtection="0"/>
    <xf numFmtId="168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74" fontId="17" fillId="0" borderId="0" applyFont="0" applyBorder="0" applyProtection="0"/>
    <xf numFmtId="174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75" fontId="17" fillId="0" borderId="0" applyFont="0" applyBorder="0" applyProtection="0"/>
    <xf numFmtId="175" fontId="17" fillId="0" borderId="0" applyFont="0" applyBorder="0" applyProtection="0"/>
    <xf numFmtId="176" fontId="17" fillId="0" borderId="0" applyFont="0" applyBorder="0" applyProtection="0"/>
    <xf numFmtId="176" fontId="17" fillId="0" borderId="0" applyFont="0" applyBorder="0" applyProtection="0"/>
    <xf numFmtId="165" fontId="36" fillId="23" borderId="15" applyProtection="0"/>
    <xf numFmtId="165" fontId="36" fillId="23" borderId="15" applyProtection="0"/>
    <xf numFmtId="165" fontId="36" fillId="23" borderId="15" applyProtection="0"/>
    <xf numFmtId="165" fontId="36" fillId="23" borderId="15" applyProtection="0"/>
    <xf numFmtId="165" fontId="36" fillId="23" borderId="15" applyProtection="0"/>
    <xf numFmtId="165" fontId="36" fillId="23" borderId="15" applyProtection="0"/>
    <xf numFmtId="165" fontId="36" fillId="23" borderId="15" applyProtection="0"/>
    <xf numFmtId="165" fontId="36" fillId="24" borderId="15" applyProtection="0"/>
    <xf numFmtId="165" fontId="36" fillId="24" borderId="15" applyProtection="0"/>
    <xf numFmtId="0" fontId="37" fillId="36" borderId="0" applyNumberFormat="0" applyBorder="0" applyProtection="0"/>
    <xf numFmtId="177" fontId="35" fillId="0" borderId="0" applyBorder="0" applyProtection="0"/>
    <xf numFmtId="177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77" fontId="35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9" fillId="0" borderId="18" applyProtection="0">
      <alignment horizontal="center"/>
    </xf>
    <xf numFmtId="165" fontId="39" fillId="0" borderId="8" applyProtection="0">
      <alignment horizontal="center"/>
    </xf>
    <xf numFmtId="167" fontId="17" fillId="0" borderId="0" applyFont="0" applyBorder="0" applyProtection="0"/>
    <xf numFmtId="167" fontId="17" fillId="0" borderId="0" applyFont="0" applyBorder="0" applyProtection="0"/>
    <xf numFmtId="167" fontId="17" fillId="0" borderId="0" applyFont="0" applyBorder="0" applyProtection="0"/>
    <xf numFmtId="167" fontId="17" fillId="0" borderId="0" applyFont="0" applyBorder="0" applyProtection="0"/>
    <xf numFmtId="165" fontId="40" fillId="0" borderId="0" applyBorder="0" applyProtection="0">
      <alignment horizontal="left"/>
    </xf>
    <xf numFmtId="165" fontId="40" fillId="0" borderId="0" applyBorder="0" applyProtection="0">
      <alignment horizontal="left"/>
    </xf>
    <xf numFmtId="0" fontId="41" fillId="0" borderId="0" applyNumberFormat="0" applyBorder="0" applyProtection="0"/>
    <xf numFmtId="0" fontId="42" fillId="20" borderId="0" applyNumberFormat="0" applyBorder="0" applyProtection="0"/>
    <xf numFmtId="0" fontId="26" fillId="20" borderId="0" applyNumberFormat="0" applyBorder="0" applyProtection="0"/>
    <xf numFmtId="165" fontId="26" fillId="20" borderId="0" applyBorder="0" applyProtection="0"/>
    <xf numFmtId="165" fontId="26" fillId="20" borderId="0" applyBorder="0" applyProtection="0"/>
    <xf numFmtId="0" fontId="43" fillId="0" borderId="0" applyNumberFormat="0" applyBorder="0" applyProtection="0">
      <alignment horizontal="center"/>
    </xf>
    <xf numFmtId="0" fontId="44" fillId="0" borderId="0" applyNumberFormat="0" applyBorder="0" applyProtection="0"/>
    <xf numFmtId="165" fontId="45" fillId="0" borderId="0" applyBorder="0" applyProtection="0">
      <alignment horizontal="center"/>
    </xf>
    <xf numFmtId="0" fontId="46" fillId="0" borderId="19" applyNumberFormat="0" applyProtection="0"/>
    <xf numFmtId="165" fontId="46" fillId="0" borderId="20" applyProtection="0"/>
    <xf numFmtId="165" fontId="46" fillId="0" borderId="21" applyProtection="0"/>
    <xf numFmtId="0" fontId="47" fillId="0" borderId="0" applyNumberFormat="0" applyBorder="0" applyProtection="0"/>
    <xf numFmtId="0" fontId="48" fillId="0" borderId="22" applyNumberFormat="0" applyProtection="0"/>
    <xf numFmtId="165" fontId="48" fillId="0" borderId="23" applyProtection="0"/>
    <xf numFmtId="165" fontId="48" fillId="0" borderId="24" applyProtection="0"/>
    <xf numFmtId="165" fontId="49" fillId="0" borderId="25" applyProtection="0"/>
    <xf numFmtId="165" fontId="49" fillId="0" borderId="26" applyProtection="0"/>
    <xf numFmtId="165" fontId="49" fillId="0" borderId="0" applyBorder="0" applyProtection="0"/>
    <xf numFmtId="165" fontId="49" fillId="0" borderId="0" applyBorder="0" applyProtection="0"/>
    <xf numFmtId="0" fontId="43" fillId="0" borderId="0" applyNumberFormat="0" applyBorder="0" applyProtection="0">
      <alignment horizontal="center" textRotation="90"/>
    </xf>
    <xf numFmtId="165" fontId="45" fillId="0" borderId="0" applyBorder="0" applyProtection="0">
      <alignment horizontal="center" textRotation="90"/>
    </xf>
    <xf numFmtId="0" fontId="50" fillId="0" borderId="0" applyNumberFormat="0" applyBorder="0" applyProtection="0"/>
    <xf numFmtId="165" fontId="23" fillId="19" borderId="0" applyBorder="0" applyProtection="0"/>
    <xf numFmtId="165" fontId="23" fillId="19" borderId="0" applyBorder="0" applyProtection="0"/>
    <xf numFmtId="165" fontId="23" fillId="19" borderId="0" applyBorder="0" applyProtection="0"/>
    <xf numFmtId="165" fontId="23" fillId="19" borderId="0" applyBorder="0" applyProtection="0"/>
    <xf numFmtId="165" fontId="23" fillId="19" borderId="0" applyBorder="0" applyProtection="0"/>
    <xf numFmtId="165" fontId="23" fillId="19" borderId="0" applyBorder="0" applyProtection="0"/>
    <xf numFmtId="165" fontId="23" fillId="19" borderId="0" applyBorder="0" applyProtection="0"/>
    <xf numFmtId="165" fontId="23" fillId="19" borderId="0" applyBorder="0" applyProtection="0"/>
    <xf numFmtId="165" fontId="23" fillId="19" borderId="0" applyBorder="0" applyProtection="0"/>
    <xf numFmtId="165" fontId="21" fillId="0" borderId="0" applyBorder="0" applyProtection="0"/>
    <xf numFmtId="165" fontId="21" fillId="0" borderId="0" applyBorder="0" applyProtection="0"/>
    <xf numFmtId="165" fontId="36" fillId="23" borderId="15" applyProtection="0"/>
    <xf numFmtId="165" fontId="36" fillId="23" borderId="15" applyProtection="0"/>
    <xf numFmtId="165" fontId="39" fillId="0" borderId="8" applyProtection="0">
      <alignment horizontal="center"/>
    </xf>
    <xf numFmtId="165" fontId="51" fillId="0" borderId="27" applyProtection="0">
      <alignment horizontal="center"/>
    </xf>
    <xf numFmtId="178" fontId="17" fillId="0" borderId="0" applyFont="0" applyBorder="0" applyProtection="0"/>
    <xf numFmtId="178" fontId="17" fillId="0" borderId="0" applyFont="0" applyBorder="0" applyProtection="0"/>
    <xf numFmtId="165" fontId="29" fillId="0" borderId="17" applyProtection="0"/>
    <xf numFmtId="165" fontId="29" fillId="0" borderId="17" applyProtection="0"/>
    <xf numFmtId="171" fontId="17" fillId="0" borderId="0" applyFont="0" applyBorder="0" applyProtection="0"/>
    <xf numFmtId="179" fontId="35" fillId="0" borderId="0" applyBorder="0" applyProtection="0"/>
    <xf numFmtId="180" fontId="35" fillId="0" borderId="0" applyBorder="0" applyProtection="0"/>
    <xf numFmtId="174" fontId="17" fillId="0" borderId="0" applyFont="0" applyBorder="0" applyProtection="0"/>
    <xf numFmtId="174" fontId="17" fillId="0" borderId="0" applyFont="0" applyBorder="0" applyProtection="0"/>
    <xf numFmtId="165" fontId="52" fillId="37" borderId="0" applyBorder="0" applyProtection="0"/>
    <xf numFmtId="165" fontId="52" fillId="37" borderId="0" applyBorder="0" applyProtection="0"/>
    <xf numFmtId="165" fontId="52" fillId="37" borderId="0" applyBorder="0" applyProtection="0"/>
    <xf numFmtId="165" fontId="52" fillId="37" borderId="0" applyBorder="0" applyProtection="0"/>
    <xf numFmtId="165" fontId="52" fillId="37" borderId="0" applyBorder="0" applyProtection="0"/>
    <xf numFmtId="165" fontId="52" fillId="37" borderId="0" applyBorder="0" applyProtection="0"/>
    <xf numFmtId="165" fontId="52" fillId="37" borderId="0" applyBorder="0" applyProtection="0"/>
    <xf numFmtId="165" fontId="52" fillId="37" borderId="0" applyBorder="0" applyProtection="0"/>
    <xf numFmtId="165" fontId="52" fillId="37" borderId="0" applyBorder="0" applyProtection="0"/>
    <xf numFmtId="0" fontId="53" fillId="38" borderId="0" applyNumberFormat="0" applyBorder="0" applyProtection="0"/>
    <xf numFmtId="0" fontId="52" fillId="37" borderId="0" applyNumberFormat="0" applyBorder="0" applyProtection="0"/>
    <xf numFmtId="165" fontId="52" fillId="37" borderId="0" applyBorder="0" applyProtection="0"/>
    <xf numFmtId="165" fontId="52" fillId="37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35" fillId="0" borderId="0" applyBorder="0" applyProtection="0"/>
    <xf numFmtId="165" fontId="35" fillId="0" borderId="0" applyBorder="0" applyProtection="0"/>
    <xf numFmtId="165" fontId="54" fillId="0" borderId="0" applyBorder="0" applyProtection="0"/>
    <xf numFmtId="165" fontId="17" fillId="0" borderId="0" applyFont="0" applyBorder="0" applyProtection="0"/>
    <xf numFmtId="165" fontId="35" fillId="0" borderId="0" applyBorder="0" applyProtection="0"/>
    <xf numFmtId="165" fontId="17" fillId="0" borderId="0" applyFont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17" fillId="0" borderId="0" applyFont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65" fontId="35" fillId="38" borderId="28" applyProtection="0"/>
    <xf numFmtId="165" fontId="35" fillId="38" borderId="28" applyProtection="0"/>
    <xf numFmtId="165" fontId="35" fillId="38" borderId="28" applyProtection="0"/>
    <xf numFmtId="165" fontId="35" fillId="38" borderId="28" applyProtection="0"/>
    <xf numFmtId="165" fontId="35" fillId="38" borderId="28" applyProtection="0"/>
    <xf numFmtId="165" fontId="35" fillId="38" borderId="28" applyProtection="0"/>
    <xf numFmtId="165" fontId="35" fillId="38" borderId="28" applyProtection="0"/>
    <xf numFmtId="165" fontId="35" fillId="38" borderId="28" applyProtection="0"/>
    <xf numFmtId="165" fontId="35" fillId="38" borderId="28" applyProtection="0"/>
    <xf numFmtId="0" fontId="55" fillId="38" borderId="15" applyNumberFormat="0" applyProtection="0"/>
    <xf numFmtId="0" fontId="35" fillId="38" borderId="28" applyNumberFormat="0" applyProtection="0"/>
    <xf numFmtId="165" fontId="35" fillId="38" borderId="28" applyProtection="0"/>
    <xf numFmtId="165" fontId="35" fillId="38" borderId="28" applyProtection="0"/>
    <xf numFmtId="165" fontId="56" fillId="24" borderId="29" applyProtection="0"/>
    <xf numFmtId="165" fontId="56" fillId="24" borderId="29" applyProtection="0"/>
    <xf numFmtId="181" fontId="17" fillId="0" borderId="0" applyFont="0" applyBorder="0" applyProtection="0"/>
    <xf numFmtId="182" fontId="32" fillId="0" borderId="0" applyBorder="0">
      <protection locked="0"/>
    </xf>
    <xf numFmtId="182" fontId="32" fillId="0" borderId="0" applyBorder="0">
      <protection locked="0"/>
    </xf>
    <xf numFmtId="183" fontId="32" fillId="0" borderId="0" applyBorder="0">
      <protection locked="0"/>
    </xf>
    <xf numFmtId="183" fontId="32" fillId="0" borderId="0" applyBorder="0">
      <protection locked="0"/>
    </xf>
    <xf numFmtId="184" fontId="35" fillId="0" borderId="0" applyBorder="0" applyProtection="0"/>
    <xf numFmtId="184" fontId="35" fillId="0" borderId="0" applyBorder="0" applyProtection="0"/>
    <xf numFmtId="184" fontId="17" fillId="0" borderId="0" applyFont="0" applyBorder="0" applyProtection="0"/>
    <xf numFmtId="184" fontId="17" fillId="0" borderId="0" applyFont="0" applyBorder="0" applyProtection="0"/>
    <xf numFmtId="184" fontId="17" fillId="0" borderId="0" applyFont="0" applyBorder="0" applyProtection="0"/>
    <xf numFmtId="184" fontId="35" fillId="0" borderId="0" applyBorder="0" applyProtection="0"/>
    <xf numFmtId="184" fontId="35" fillId="0" borderId="0" applyBorder="0" applyProtection="0"/>
    <xf numFmtId="184" fontId="17" fillId="0" borderId="0" applyFont="0" applyBorder="0" applyProtection="0"/>
    <xf numFmtId="184" fontId="35" fillId="0" borderId="0" applyBorder="0" applyProtection="0"/>
    <xf numFmtId="184" fontId="17" fillId="0" borderId="0" applyFont="0" applyBorder="0" applyProtection="0"/>
    <xf numFmtId="184" fontId="17" fillId="0" borderId="0" applyFont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184" fontId="35" fillId="0" borderId="0" applyBorder="0" applyProtection="0"/>
    <xf numFmtId="0" fontId="57" fillId="0" borderId="0" applyNumberFormat="0" applyBorder="0" applyProtection="0"/>
    <xf numFmtId="0" fontId="58" fillId="0" borderId="0" applyNumberFormat="0" applyBorder="0" applyProtection="0"/>
    <xf numFmtId="165" fontId="59" fillId="0" borderId="0" applyBorder="0" applyProtection="0"/>
    <xf numFmtId="185" fontId="57" fillId="0" borderId="0" applyBorder="0" applyProtection="0"/>
    <xf numFmtId="185" fontId="59" fillId="0" borderId="0" applyBorder="0" applyProtection="0"/>
    <xf numFmtId="165" fontId="25" fillId="0" borderId="0" applyBorder="0" applyProtection="0"/>
    <xf numFmtId="165" fontId="25" fillId="0" borderId="0" applyBorder="0" applyProtection="0"/>
    <xf numFmtId="165" fontId="56" fillId="24" borderId="29" applyProtection="0"/>
    <xf numFmtId="165" fontId="56" fillId="24" borderId="29" applyProtection="0"/>
    <xf numFmtId="165" fontId="56" fillId="24" borderId="29" applyProtection="0"/>
    <xf numFmtId="165" fontId="56" fillId="24" borderId="29" applyProtection="0"/>
    <xf numFmtId="165" fontId="56" fillId="24" borderId="29" applyProtection="0"/>
    <xf numFmtId="165" fontId="56" fillId="24" borderId="29" applyProtection="0"/>
    <xf numFmtId="165" fontId="56" fillId="24" borderId="29" applyProtection="0"/>
    <xf numFmtId="165" fontId="56" fillId="24" borderId="29" applyProtection="0"/>
    <xf numFmtId="165" fontId="56" fillId="24" borderId="29" applyProtection="0"/>
    <xf numFmtId="186" fontId="17" fillId="0" borderId="0" applyFont="0" applyBorder="0" applyProtection="0"/>
    <xf numFmtId="186" fontId="17" fillId="0" borderId="0" applyFont="0" applyBorder="0" applyProtection="0"/>
    <xf numFmtId="186" fontId="60" fillId="0" borderId="30" applyProtection="0"/>
    <xf numFmtId="186" fontId="61" fillId="0" borderId="6" applyProtection="0"/>
    <xf numFmtId="187" fontId="35" fillId="0" borderId="0" applyBorder="0">
      <protection locked="0"/>
    </xf>
    <xf numFmtId="187" fontId="35" fillId="0" borderId="0" applyBorder="0">
      <protection locked="0"/>
    </xf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2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2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1" fontId="17" fillId="0" borderId="0" applyFont="0" applyBorder="0" applyProtection="0"/>
    <xf numFmtId="172" fontId="17" fillId="0" borderId="0" applyFont="0" applyBorder="0" applyProtection="0"/>
    <xf numFmtId="188" fontId="35" fillId="0" borderId="0" applyBorder="0" applyProtection="0"/>
    <xf numFmtId="189" fontId="35" fillId="0" borderId="0" applyBorder="0" applyProtection="0"/>
    <xf numFmtId="0" fontId="17" fillId="0" borderId="0" applyNumberFormat="0" applyFont="0" applyBorder="0" applyProtection="0"/>
    <xf numFmtId="165" fontId="46" fillId="0" borderId="20" applyProtection="0"/>
    <xf numFmtId="165" fontId="46" fillId="0" borderId="21" applyProtection="0"/>
    <xf numFmtId="165" fontId="46" fillId="0" borderId="20" applyProtection="0"/>
    <xf numFmtId="165" fontId="46" fillId="0" borderId="20" applyProtection="0"/>
    <xf numFmtId="165" fontId="46" fillId="0" borderId="20" applyProtection="0"/>
    <xf numFmtId="165" fontId="46" fillId="0" borderId="21" applyProtection="0"/>
    <xf numFmtId="165" fontId="46" fillId="0" borderId="21" applyProtection="0"/>
    <xf numFmtId="165" fontId="46" fillId="0" borderId="20" applyProtection="0"/>
    <xf numFmtId="165" fontId="46" fillId="0" borderId="21" applyProtection="0"/>
    <xf numFmtId="165" fontId="46" fillId="0" borderId="20" applyProtection="0"/>
    <xf numFmtId="165" fontId="46" fillId="0" borderId="21" applyProtection="0"/>
    <xf numFmtId="165" fontId="62" fillId="0" borderId="0" applyBorder="0" applyProtection="0"/>
    <xf numFmtId="165" fontId="63" fillId="0" borderId="0" applyBorder="0" applyProtection="0"/>
    <xf numFmtId="165" fontId="64" fillId="0" borderId="0" applyBorder="0" applyProtection="0"/>
    <xf numFmtId="165" fontId="65" fillId="0" borderId="0" applyBorder="0" applyProtection="0"/>
    <xf numFmtId="165" fontId="48" fillId="0" borderId="23" applyProtection="0"/>
    <xf numFmtId="165" fontId="48" fillId="0" borderId="23" applyProtection="0"/>
    <xf numFmtId="165" fontId="48" fillId="0" borderId="23" applyProtection="0"/>
    <xf numFmtId="165" fontId="48" fillId="0" borderId="24" applyProtection="0"/>
    <xf numFmtId="165" fontId="48" fillId="0" borderId="24" applyProtection="0"/>
    <xf numFmtId="165" fontId="48" fillId="0" borderId="23" applyProtection="0"/>
    <xf numFmtId="165" fontId="48" fillId="0" borderId="24" applyProtection="0"/>
    <xf numFmtId="165" fontId="48" fillId="0" borderId="23" applyProtection="0"/>
    <xf numFmtId="165" fontId="48" fillId="0" borderId="24" applyProtection="0"/>
    <xf numFmtId="165" fontId="49" fillId="0" borderId="25" applyProtection="0"/>
    <xf numFmtId="165" fontId="49" fillId="0" borderId="25" applyProtection="0"/>
    <xf numFmtId="165" fontId="49" fillId="0" borderId="25" applyProtection="0"/>
    <xf numFmtId="165" fontId="49" fillId="0" borderId="26" applyProtection="0"/>
    <xf numFmtId="165" fontId="49" fillId="0" borderId="26" applyProtection="0"/>
    <xf numFmtId="165" fontId="49" fillId="0" borderId="25" applyProtection="0"/>
    <xf numFmtId="165" fontId="49" fillId="0" borderId="26" applyProtection="0"/>
    <xf numFmtId="165" fontId="49" fillId="0" borderId="25" applyProtection="0"/>
    <xf numFmtId="165" fontId="49" fillId="0" borderId="26" applyProtection="0"/>
    <xf numFmtId="165" fontId="49" fillId="0" borderId="0" applyBorder="0" applyProtection="0"/>
    <xf numFmtId="165" fontId="49" fillId="0" borderId="0" applyBorder="0" applyProtection="0"/>
    <xf numFmtId="165" fontId="49" fillId="0" borderId="0" applyBorder="0" applyProtection="0"/>
    <xf numFmtId="165" fontId="49" fillId="0" borderId="0" applyBorder="0" applyProtection="0"/>
    <xf numFmtId="165" fontId="49" fillId="0" borderId="0" applyBorder="0" applyProtection="0"/>
    <xf numFmtId="165" fontId="49" fillId="0" borderId="0" applyBorder="0" applyProtection="0"/>
    <xf numFmtId="165" fontId="49" fillId="0" borderId="0" applyBorder="0" applyProtection="0"/>
    <xf numFmtId="165" fontId="49" fillId="0" borderId="0" applyBorder="0" applyProtection="0"/>
    <xf numFmtId="165" fontId="49" fillId="0" borderId="0" applyBorder="0" applyProtection="0"/>
    <xf numFmtId="165" fontId="64" fillId="0" borderId="0" applyBorder="0" applyProtection="0"/>
    <xf numFmtId="165" fontId="64" fillId="0" borderId="0" applyBorder="0" applyProtection="0"/>
    <xf numFmtId="165" fontId="64" fillId="0" borderId="0" applyBorder="0" applyProtection="0"/>
    <xf numFmtId="165" fontId="65" fillId="0" borderId="0" applyBorder="0" applyProtection="0"/>
    <xf numFmtId="165" fontId="64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4" fillId="0" borderId="0" applyBorder="0" applyProtection="0"/>
    <xf numFmtId="165" fontId="64" fillId="0" borderId="0" applyBorder="0" applyProtection="0"/>
    <xf numFmtId="165" fontId="65" fillId="0" borderId="0" applyBorder="0" applyProtection="0"/>
    <xf numFmtId="165" fontId="65" fillId="0" borderId="0" applyBorder="0" applyProtection="0"/>
    <xf numFmtId="165" fontId="62" fillId="0" borderId="0" applyBorder="0" applyProtection="0"/>
    <xf numFmtId="165" fontId="64" fillId="0" borderId="0" applyBorder="0" applyProtection="0"/>
    <xf numFmtId="165" fontId="65" fillId="0" borderId="0" applyBorder="0" applyProtection="0"/>
    <xf numFmtId="165" fontId="64" fillId="0" borderId="0" applyBorder="0" applyProtection="0"/>
    <xf numFmtId="165" fontId="65" fillId="0" borderId="0" applyBorder="0" applyProtection="0"/>
    <xf numFmtId="165" fontId="64" fillId="0" borderId="0" applyBorder="0" applyProtection="0"/>
    <xf numFmtId="165" fontId="65" fillId="0" borderId="0" applyBorder="0" applyProtection="0"/>
    <xf numFmtId="171" fontId="35" fillId="0" borderId="0" applyBorder="0" applyProtection="0"/>
    <xf numFmtId="171" fontId="35" fillId="0" borderId="0" applyBorder="0" applyProtection="0"/>
    <xf numFmtId="165" fontId="35" fillId="0" borderId="0" applyBorder="0" applyProtection="0"/>
    <xf numFmtId="165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72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0" fontId="17" fillId="0" borderId="0" applyNumberFormat="0" applyFont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66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65" fontId="38" fillId="0" borderId="0" applyBorder="0" applyProtection="0"/>
    <xf numFmtId="190" fontId="17" fillId="0" borderId="0" applyFont="0" applyBorder="0" applyProtection="0"/>
    <xf numFmtId="190" fontId="17" fillId="0" borderId="0" applyFont="0" applyBorder="0" applyProtection="0"/>
    <xf numFmtId="191" fontId="17" fillId="0" borderId="0" applyFont="0" applyBorder="0" applyProtection="0"/>
    <xf numFmtId="191" fontId="17" fillId="0" borderId="0" applyFont="0" applyBorder="0" applyProtection="0"/>
    <xf numFmtId="165" fontId="64" fillId="0" borderId="0" applyBorder="0" applyProtection="0"/>
    <xf numFmtId="165" fontId="65" fillId="0" borderId="0" applyBorder="0" applyProtection="0"/>
    <xf numFmtId="165" fontId="67" fillId="0" borderId="31" applyProtection="0"/>
    <xf numFmtId="165" fontId="67" fillId="0" borderId="2" applyProtection="0"/>
    <xf numFmtId="165" fontId="67" fillId="0" borderId="2" applyProtection="0"/>
    <xf numFmtId="165" fontId="67" fillId="0" borderId="2" applyProtection="0"/>
    <xf numFmtId="165" fontId="67" fillId="0" borderId="2" applyProtection="0"/>
    <xf numFmtId="165" fontId="67" fillId="0" borderId="2" applyProtection="0"/>
    <xf numFmtId="165" fontId="67" fillId="0" borderId="2" applyProtection="0"/>
    <xf numFmtId="165" fontId="67" fillId="0" borderId="2" applyProtection="0"/>
    <xf numFmtId="165" fontId="67" fillId="0" borderId="2" applyProtection="0"/>
    <xf numFmtId="165" fontId="67" fillId="0" borderId="2" applyProtection="0"/>
    <xf numFmtId="167" fontId="68" fillId="0" borderId="0" applyBorder="0">
      <protection locked="0"/>
    </xf>
    <xf numFmtId="167" fontId="68" fillId="0" borderId="0" applyBorder="0">
      <protection locked="0"/>
    </xf>
    <xf numFmtId="167" fontId="68" fillId="0" borderId="0" applyBorder="0">
      <protection locked="0"/>
    </xf>
    <xf numFmtId="167" fontId="68" fillId="0" borderId="0" applyBorder="0">
      <protection locked="0"/>
    </xf>
    <xf numFmtId="165" fontId="69" fillId="0" borderId="32" applyProtection="0"/>
    <xf numFmtId="165" fontId="69" fillId="0" borderId="32" applyProtection="0"/>
    <xf numFmtId="165" fontId="69" fillId="0" borderId="32" applyProtection="0"/>
    <xf numFmtId="165" fontId="69" fillId="0" borderId="32" applyProtection="0"/>
    <xf numFmtId="165" fontId="69" fillId="0" borderId="32" applyProtection="0"/>
    <xf numFmtId="165" fontId="69" fillId="0" borderId="32" applyProtection="0"/>
    <xf numFmtId="165" fontId="69" fillId="0" borderId="32" applyProtection="0"/>
    <xf numFmtId="165" fontId="69" fillId="0" borderId="32" applyProtection="0"/>
    <xf numFmtId="165" fontId="69" fillId="0" borderId="32" applyProtection="0"/>
    <xf numFmtId="183" fontId="32" fillId="0" borderId="0" applyBorder="0">
      <protection locked="0"/>
    </xf>
    <xf numFmtId="183" fontId="32" fillId="0" borderId="0" applyBorder="0">
      <protection locked="0"/>
    </xf>
    <xf numFmtId="192" fontId="32" fillId="0" borderId="0" applyBorder="0">
      <protection locked="0"/>
    </xf>
    <xf numFmtId="192" fontId="32" fillId="0" borderId="0" applyBorder="0">
      <protection locked="0"/>
    </xf>
    <xf numFmtId="165" fontId="35" fillId="0" borderId="0" applyBorder="0" applyProtection="0"/>
    <xf numFmtId="165" fontId="35" fillId="0" borderId="0" applyBorder="0" applyProtection="0"/>
    <xf numFmtId="188" fontId="17" fillId="0" borderId="0" applyFont="0" applyBorder="0" applyProtection="0"/>
    <xf numFmtId="171" fontId="35" fillId="0" borderId="0" applyBorder="0" applyProtection="0"/>
    <xf numFmtId="172" fontId="35" fillId="0" borderId="0" applyBorder="0" applyProtection="0"/>
    <xf numFmtId="189" fontId="17" fillId="0" borderId="0" applyFont="0" applyBorder="0" applyProtection="0"/>
    <xf numFmtId="188" fontId="35" fillId="0" borderId="0" applyBorder="0" applyProtection="0"/>
    <xf numFmtId="189" fontId="35" fillId="0" borderId="0" applyBorder="0" applyProtection="0"/>
    <xf numFmtId="171" fontId="35" fillId="0" borderId="0" applyBorder="0" applyProtection="0"/>
    <xf numFmtId="172" fontId="35" fillId="0" borderId="0" applyBorder="0" applyProtection="0"/>
    <xf numFmtId="188" fontId="35" fillId="0" borderId="0" applyBorder="0" applyProtection="0"/>
    <xf numFmtId="189" fontId="35" fillId="0" borderId="0" applyBorder="0" applyProtection="0"/>
    <xf numFmtId="168" fontId="17" fillId="0" borderId="0" applyFont="0" applyBorder="0" applyProtection="0"/>
    <xf numFmtId="168" fontId="17" fillId="0" borderId="0" applyFont="0" applyBorder="0" applyProtection="0"/>
    <xf numFmtId="0" fontId="22" fillId="0" borderId="0" applyNumberFormat="0" applyBorder="0" applyProtection="0"/>
    <xf numFmtId="165" fontId="66" fillId="0" borderId="0" applyBorder="0" applyProtection="0"/>
    <xf numFmtId="165" fontId="66" fillId="0" borderId="0" applyBorder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7" borderId="0" applyNumberFormat="0" applyBorder="0" applyAlignment="0" applyProtection="0"/>
    <xf numFmtId="193" fontId="73" fillId="0" borderId="33"/>
    <xf numFmtId="0" fontId="74" fillId="40" borderId="0" applyNumberFormat="0" applyBorder="0" applyAlignment="0" applyProtection="0"/>
    <xf numFmtId="193" fontId="75" fillId="0" borderId="0">
      <alignment vertical="top"/>
    </xf>
    <xf numFmtId="193" fontId="76" fillId="0" borderId="0">
      <alignment horizontal="right"/>
    </xf>
    <xf numFmtId="193" fontId="76" fillId="0" borderId="0">
      <alignment horizontal="left"/>
    </xf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8" fillId="0" borderId="0"/>
    <xf numFmtId="0" fontId="79" fillId="0" borderId="0"/>
    <xf numFmtId="2" fontId="80" fillId="0" borderId="0">
      <protection locked="0"/>
    </xf>
    <xf numFmtId="2" fontId="81" fillId="0" borderId="0">
      <protection locked="0"/>
    </xf>
    <xf numFmtId="0" fontId="82" fillId="45" borderId="34" applyNumberFormat="0" applyAlignment="0" applyProtection="0"/>
    <xf numFmtId="0" fontId="83" fillId="0" borderId="0">
      <alignment vertical="center"/>
    </xf>
    <xf numFmtId="0" fontId="84" fillId="58" borderId="35" applyNumberFormat="0" applyAlignment="0" applyProtection="0"/>
    <xf numFmtId="4" fontId="71" fillId="0" borderId="0"/>
    <xf numFmtId="194" fontId="10" fillId="0" borderId="0" applyBorder="0" applyAlignment="0" applyProtection="0"/>
    <xf numFmtId="194" fontId="10" fillId="0" borderId="0" applyBorder="0" applyAlignment="0" applyProtection="0"/>
    <xf numFmtId="3" fontId="71" fillId="0" borderId="0"/>
    <xf numFmtId="195" fontId="71" fillId="0" borderId="0"/>
    <xf numFmtId="0" fontId="82" fillId="45" borderId="34" applyNumberFormat="0" applyAlignment="0" applyProtection="0"/>
    <xf numFmtId="0" fontId="82" fillId="45" borderId="34" applyNumberFormat="0" applyAlignment="0" applyProtection="0"/>
    <xf numFmtId="0" fontId="82" fillId="45" borderId="34" applyNumberFormat="0" applyAlignment="0" applyProtection="0"/>
    <xf numFmtId="0" fontId="82" fillId="45" borderId="34" applyNumberFormat="0" applyAlignment="0" applyProtection="0"/>
    <xf numFmtId="0" fontId="84" fillId="58" borderId="35" applyNumberFormat="0" applyAlignment="0" applyProtection="0"/>
    <xf numFmtId="0" fontId="84" fillId="58" borderId="35" applyNumberFormat="0" applyAlignment="0" applyProtection="0"/>
    <xf numFmtId="0" fontId="84" fillId="58" borderId="35" applyNumberFormat="0" applyAlignment="0" applyProtection="0"/>
    <xf numFmtId="0" fontId="84" fillId="58" borderId="35" applyNumberFormat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71" fillId="0" borderId="0"/>
    <xf numFmtId="0" fontId="71" fillId="0" borderId="0"/>
    <xf numFmtId="175" fontId="71" fillId="0" borderId="0"/>
    <xf numFmtId="196" fontId="71" fillId="0" borderId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6" fillId="45" borderId="34" applyNumberFormat="0" applyAlignment="0" applyProtection="0"/>
    <xf numFmtId="197" fontId="10" fillId="0" borderId="0" applyFill="0" applyBorder="0" applyAlignment="0" applyProtection="0"/>
    <xf numFmtId="0" fontId="10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7">
      <alignment horizontal="center"/>
    </xf>
    <xf numFmtId="2" fontId="71" fillId="0" borderId="0"/>
    <xf numFmtId="2" fontId="71" fillId="0" borderId="0"/>
    <xf numFmtId="0" fontId="89" fillId="0" borderId="0">
      <alignment horizontal="left"/>
    </xf>
    <xf numFmtId="0" fontId="77" fillId="41" borderId="0" applyNumberFormat="0" applyBorder="0" applyAlignment="0" applyProtection="0"/>
    <xf numFmtId="0" fontId="90" fillId="0" borderId="38" applyNumberFormat="0" applyFill="0" applyAlignment="0" applyProtection="0"/>
    <xf numFmtId="0" fontId="91" fillId="0" borderId="39" applyNumberFormat="0" applyFill="0" applyAlignment="0" applyProtection="0"/>
    <xf numFmtId="0" fontId="92" fillId="0" borderId="40" applyNumberFormat="0" applyFill="0" applyAlignment="0" applyProtection="0"/>
    <xf numFmtId="0" fontId="9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3" fillId="0" borderId="0"/>
    <xf numFmtId="0" fontId="86" fillId="44" borderId="34" applyNumberFormat="0" applyAlignment="0" applyProtection="0"/>
    <xf numFmtId="178" fontId="71" fillId="0" borderId="0"/>
    <xf numFmtId="0" fontId="85" fillId="0" borderId="36" applyNumberFormat="0" applyFill="0" applyAlignment="0" applyProtection="0"/>
    <xf numFmtId="198" fontId="10" fillId="0" borderId="0" applyFill="0" applyBorder="0" applyAlignment="0" applyProtection="0"/>
    <xf numFmtId="195" fontId="71" fillId="0" borderId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0" borderId="41" applyNumberFormat="0" applyAlignment="0" applyProtection="0"/>
    <xf numFmtId="0" fontId="10" fillId="60" borderId="41" applyNumberFormat="0" applyAlignment="0" applyProtection="0"/>
    <xf numFmtId="0" fontId="10" fillId="60" borderId="41" applyNumberFormat="0" applyAlignment="0" applyProtection="0"/>
    <xf numFmtId="0" fontId="10" fillId="60" borderId="41" applyNumberFormat="0" applyAlignment="0" applyProtection="0"/>
    <xf numFmtId="0" fontId="10" fillId="60" borderId="41" applyNumberFormat="0" applyAlignment="0" applyProtection="0"/>
    <xf numFmtId="0" fontId="94" fillId="45" borderId="42" applyNumberFormat="0" applyAlignment="0" applyProtection="0"/>
    <xf numFmtId="182" fontId="80" fillId="0" borderId="0">
      <protection locked="0"/>
    </xf>
    <xf numFmtId="183" fontId="80" fillId="0" borderId="0">
      <protection locked="0"/>
    </xf>
    <xf numFmtId="9" fontId="10" fillId="0" borderId="0" applyFill="0" applyBorder="0" applyAlignment="0" applyProtection="0"/>
    <xf numFmtId="9" fontId="95" fillId="0" borderId="0" applyFill="0" applyBorder="0" applyAlignment="0" applyProtection="0"/>
    <xf numFmtId="9" fontId="71" fillId="0" borderId="0"/>
    <xf numFmtId="9" fontId="10" fillId="0" borderId="0" applyFill="0" applyBorder="0" applyAlignment="0" applyProtection="0"/>
    <xf numFmtId="9" fontId="71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76" fillId="0" borderId="0"/>
    <xf numFmtId="0" fontId="94" fillId="45" borderId="42" applyNumberFormat="0" applyAlignment="0" applyProtection="0"/>
    <xf numFmtId="0" fontId="94" fillId="45" borderId="42" applyNumberFormat="0" applyAlignment="0" applyProtection="0"/>
    <xf numFmtId="0" fontId="94" fillId="45" borderId="42" applyNumberFormat="0" applyAlignment="0" applyProtection="0"/>
    <xf numFmtId="0" fontId="94" fillId="45" borderId="42" applyNumberFormat="0" applyAlignment="0" applyProtection="0"/>
    <xf numFmtId="199" fontId="71" fillId="0" borderId="0"/>
    <xf numFmtId="199" fontId="96" fillId="0" borderId="43"/>
    <xf numFmtId="187" fontId="10" fillId="0" borderId="0">
      <protection locked="0"/>
    </xf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10" fillId="0" borderId="0" applyFill="0" applyBorder="0" applyAlignment="0" applyProtection="0"/>
    <xf numFmtId="194" fontId="71" fillId="0" borderId="0"/>
    <xf numFmtId="200" fontId="10" fillId="0" borderId="0" applyFill="0" applyBorder="0" applyAlignment="0" applyProtection="0"/>
    <xf numFmtId="194" fontId="10" fillId="0" borderId="0"/>
    <xf numFmtId="0" fontId="10" fillId="0" borderId="0"/>
    <xf numFmtId="194" fontId="10" fillId="0" borderId="0"/>
    <xf numFmtId="194" fontId="10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0" fontId="71" fillId="0" borderId="0"/>
    <xf numFmtId="191" fontId="71" fillId="0" borderId="0"/>
    <xf numFmtId="0" fontId="98" fillId="0" borderId="0" applyNumberFormat="0" applyFill="0" applyBorder="0" applyAlignment="0" applyProtection="0"/>
    <xf numFmtId="0" fontId="99" fillId="0" borderId="44"/>
    <xf numFmtId="2" fontId="100" fillId="0" borderId="0">
      <protection locked="0"/>
    </xf>
    <xf numFmtId="2" fontId="100" fillId="0" borderId="0">
      <protection locked="0"/>
    </xf>
    <xf numFmtId="0" fontId="101" fillId="0" borderId="45" applyNumberFormat="0" applyFill="0" applyAlignment="0" applyProtection="0"/>
    <xf numFmtId="0" fontId="101" fillId="0" borderId="45" applyNumberFormat="0" applyFill="0" applyAlignment="0" applyProtection="0"/>
    <xf numFmtId="0" fontId="101" fillId="0" borderId="45" applyNumberFormat="0" applyFill="0" applyAlignment="0" applyProtection="0"/>
    <xf numFmtId="0" fontId="101" fillId="0" borderId="45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10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1" fillId="0" borderId="39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3" fontId="80" fillId="0" borderId="0">
      <protection locked="0"/>
    </xf>
    <xf numFmtId="192" fontId="80" fillId="0" borderId="0">
      <protection locked="0"/>
    </xf>
    <xf numFmtId="0" fontId="10" fillId="0" borderId="0"/>
    <xf numFmtId="200" fontId="95" fillId="0" borderId="0" applyFill="0" applyBorder="0" applyAlignment="0" applyProtection="0"/>
    <xf numFmtId="194" fontId="10" fillId="0" borderId="0" applyFill="0" applyBorder="0" applyAlignment="0" applyProtection="0"/>
    <xf numFmtId="200" fontId="10" fillId="0" borderId="0" applyFill="0" applyBorder="0" applyAlignment="0" applyProtection="0"/>
    <xf numFmtId="194" fontId="10" fillId="0" borderId="0" applyFill="0" applyBorder="0" applyAlignment="0" applyProtection="0"/>
    <xf numFmtId="200" fontId="10" fillId="0" borderId="0" applyFill="0" applyBorder="0" applyAlignment="0" applyProtection="0"/>
    <xf numFmtId="3" fontId="71" fillId="0" borderId="0"/>
    <xf numFmtId="0" fontId="97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4" fontId="71" fillId="0" borderId="0"/>
    <xf numFmtId="0" fontId="99" fillId="0" borderId="44"/>
    <xf numFmtId="0" fontId="103" fillId="0" borderId="0"/>
    <xf numFmtId="0" fontId="4" fillId="0" borderId="0"/>
    <xf numFmtId="0" fontId="104" fillId="31" borderId="0"/>
    <xf numFmtId="0" fontId="104" fillId="31" borderId="0"/>
    <xf numFmtId="0" fontId="104" fillId="32" borderId="0"/>
    <xf numFmtId="0" fontId="104" fillId="32" borderId="0"/>
    <xf numFmtId="0" fontId="4" fillId="33" borderId="0"/>
    <xf numFmtId="0" fontId="4" fillId="33" borderId="0"/>
    <xf numFmtId="0" fontId="4" fillId="0" borderId="0"/>
    <xf numFmtId="0" fontId="105" fillId="34" borderId="0"/>
    <xf numFmtId="0" fontId="105" fillId="34" borderId="0"/>
    <xf numFmtId="0" fontId="106" fillId="36" borderId="0"/>
    <xf numFmtId="0" fontId="106" fillId="36" borderId="0"/>
    <xf numFmtId="0" fontId="107" fillId="0" borderId="0"/>
    <xf numFmtId="0" fontId="107" fillId="0" borderId="0"/>
    <xf numFmtId="0" fontId="108" fillId="20" borderId="0"/>
    <xf numFmtId="0" fontId="108" fillId="20" borderId="0"/>
    <xf numFmtId="0" fontId="109" fillId="0" borderId="0"/>
    <xf numFmtId="0" fontId="110" fillId="0" borderId="0"/>
    <xf numFmtId="0" fontId="110" fillId="0" borderId="0"/>
    <xf numFmtId="0" fontId="111" fillId="0" borderId="0"/>
    <xf numFmtId="0" fontId="111" fillId="0" borderId="0"/>
    <xf numFmtId="0" fontId="109" fillId="0" borderId="0"/>
    <xf numFmtId="0" fontId="112" fillId="0" borderId="0"/>
    <xf numFmtId="0" fontId="112" fillId="0" borderId="0"/>
    <xf numFmtId="0" fontId="113" fillId="38" borderId="0"/>
    <xf numFmtId="0" fontId="113" fillId="38" borderId="0"/>
    <xf numFmtId="0" fontId="114" fillId="38" borderId="15"/>
    <xf numFmtId="0" fontId="114" fillId="38" borderId="15"/>
    <xf numFmtId="0" fontId="115" fillId="0" borderId="0"/>
    <xf numFmtId="0" fontId="103" fillId="0" borderId="0"/>
    <xf numFmtId="0" fontId="116" fillId="0" borderId="0"/>
    <xf numFmtId="0" fontId="103" fillId="0" borderId="0"/>
    <xf numFmtId="0" fontId="116" fillId="0" borderId="0"/>
    <xf numFmtId="0" fontId="105" fillId="0" borderId="0"/>
    <xf numFmtId="0" fontId="105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0" borderId="0" xfId="0" applyFont="1"/>
    <xf numFmtId="0" fontId="0" fillId="0" borderId="0" xfId="0"/>
    <xf numFmtId="0" fontId="5" fillId="2" borderId="5" xfId="0" applyFont="1" applyFill="1" applyBorder="1"/>
    <xf numFmtId="0" fontId="5" fillId="2" borderId="0" xfId="0" applyFont="1" applyFill="1"/>
    <xf numFmtId="0" fontId="6" fillId="7" borderId="0" xfId="0" applyFont="1" applyFill="1" applyProtection="1">
      <protection locked="0"/>
    </xf>
    <xf numFmtId="0" fontId="0" fillId="2" borderId="0" xfId="0" applyFill="1"/>
    <xf numFmtId="0" fontId="6" fillId="2" borderId="6" xfId="0" applyFont="1" applyFill="1" applyBorder="1"/>
    <xf numFmtId="0" fontId="3" fillId="2" borderId="0" xfId="0" applyFont="1" applyFill="1"/>
    <xf numFmtId="0" fontId="0" fillId="2" borderId="6" xfId="0" applyFill="1" applyBorder="1"/>
    <xf numFmtId="0" fontId="5" fillId="2" borderId="7" xfId="0" applyFont="1" applyFill="1" applyBorder="1"/>
    <xf numFmtId="0" fontId="5" fillId="2" borderId="8" xfId="0" applyFont="1" applyFill="1" applyBorder="1"/>
    <xf numFmtId="14" fontId="5" fillId="7" borderId="8" xfId="0" applyNumberFormat="1" applyFont="1" applyFill="1" applyBorder="1" applyProtection="1">
      <protection locked="0"/>
    </xf>
    <xf numFmtId="0" fontId="3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5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8" borderId="1" xfId="0" applyNumberFormat="1" applyFont="1" applyFill="1" applyBorder="1" applyAlignment="1">
      <alignment horizontal="right"/>
    </xf>
    <xf numFmtId="3" fontId="3" fillId="9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11" fillId="0" borderId="13" xfId="4" applyNumberFormat="1" applyFont="1" applyBorder="1" applyAlignment="1">
      <alignment horizontal="right"/>
    </xf>
    <xf numFmtId="3" fontId="11" fillId="0" borderId="13" xfId="4" applyNumberFormat="1" applyFont="1" applyBorder="1" applyAlignment="1" applyProtection="1">
      <alignment horizontal="right"/>
    </xf>
    <xf numFmtId="3" fontId="11" fillId="0" borderId="13" xfId="4" applyNumberFormat="1" applyFont="1" applyBorder="1" applyAlignment="1">
      <alignment horizontal="right"/>
    </xf>
    <xf numFmtId="3" fontId="11" fillId="0" borderId="13" xfId="4" applyNumberFormat="1" applyFont="1" applyBorder="1" applyAlignment="1" applyProtection="1">
      <alignment horizontal="right"/>
    </xf>
    <xf numFmtId="3" fontId="11" fillId="0" borderId="13" xfId="4" applyNumberFormat="1" applyFont="1" applyBorder="1" applyAlignment="1" applyProtection="1">
      <alignment horizontal="right"/>
    </xf>
    <xf numFmtId="3" fontId="14" fillId="0" borderId="13" xfId="7" applyNumberFormat="1" applyFont="1" applyBorder="1" applyAlignment="1">
      <alignment horizontal="right"/>
    </xf>
    <xf numFmtId="3" fontId="14" fillId="0" borderId="13" xfId="7" applyNumberFormat="1" applyFont="1" applyBorder="1" applyAlignment="1">
      <alignment horizontal="right"/>
    </xf>
    <xf numFmtId="3" fontId="14" fillId="0" borderId="13" xfId="7" applyNumberFormat="1" applyFont="1" applyBorder="1" applyAlignment="1">
      <alignment horizontal="right"/>
    </xf>
    <xf numFmtId="3" fontId="16" fillId="0" borderId="13" xfId="9" applyNumberFormat="1" applyFont="1" applyBorder="1" applyAlignment="1">
      <alignment horizontal="right"/>
    </xf>
    <xf numFmtId="3" fontId="16" fillId="0" borderId="13" xfId="9" applyNumberFormat="1" applyFont="1" applyBorder="1" applyAlignment="1">
      <alignment horizontal="right"/>
    </xf>
    <xf numFmtId="3" fontId="16" fillId="11" borderId="13" xfId="9" applyNumberFormat="1" applyFont="1" applyFill="1" applyBorder="1" applyAlignment="1">
      <alignment horizontal="right"/>
    </xf>
    <xf numFmtId="3" fontId="16" fillId="0" borderId="13" xfId="9" applyNumberFormat="1" applyFont="1" applyBorder="1" applyAlignment="1">
      <alignment horizontal="right"/>
    </xf>
    <xf numFmtId="3" fontId="16" fillId="11" borderId="13" xfId="9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3" fontId="70" fillId="0" borderId="1" xfId="10" applyNumberFormat="1" applyFont="1" applyBorder="1" applyAlignment="1" applyProtection="1">
      <alignment horizontal="right"/>
      <protection locked="0"/>
    </xf>
    <xf numFmtId="3" fontId="70" fillId="0" borderId="1" xfId="10" applyNumberFormat="1" applyFont="1" applyBorder="1" applyAlignment="1" applyProtection="1">
      <alignment horizontal="right"/>
      <protection locked="0"/>
    </xf>
    <xf numFmtId="3" fontId="70" fillId="7" borderId="1" xfId="10" applyNumberFormat="1" applyFont="1" applyFill="1" applyBorder="1" applyAlignment="1" applyProtection="1">
      <alignment horizontal="right"/>
      <protection locked="0"/>
    </xf>
    <xf numFmtId="3" fontId="70" fillId="0" borderId="1" xfId="10" applyNumberFormat="1" applyFont="1" applyBorder="1" applyAlignment="1" applyProtection="1">
      <alignment horizontal="right"/>
      <protection locked="0"/>
    </xf>
    <xf numFmtId="3" fontId="70" fillId="7" borderId="1" xfId="10" applyNumberFormat="1" applyFont="1" applyFill="1" applyBorder="1" applyAlignment="1" applyProtection="1">
      <alignment horizontal="right"/>
      <protection locked="0"/>
    </xf>
    <xf numFmtId="3" fontId="11" fillId="0" borderId="46" xfId="2" applyNumberFormat="1" applyFont="1" applyBorder="1" applyAlignment="1">
      <alignment horizontal="right"/>
    </xf>
    <xf numFmtId="3" fontId="11" fillId="0" borderId="46" xfId="926" applyNumberFormat="1" applyFont="1" applyBorder="1" applyAlignment="1">
      <alignment horizontal="right"/>
    </xf>
    <xf numFmtId="3" fontId="117" fillId="0" borderId="1" xfId="1079" applyNumberFormat="1" applyFont="1" applyBorder="1" applyAlignment="1">
      <alignment horizontal="right"/>
    </xf>
    <xf numFmtId="3" fontId="117" fillId="0" borderId="1" xfId="1079" applyNumberFormat="1" applyFont="1" applyBorder="1" applyAlignment="1">
      <alignment horizontal="right"/>
    </xf>
    <xf numFmtId="3" fontId="117" fillId="0" borderId="1" xfId="1079" applyNumberFormat="1" applyFont="1" applyFill="1" applyBorder="1" applyAlignment="1">
      <alignment horizontal="right"/>
    </xf>
    <xf numFmtId="3" fontId="117" fillId="61" borderId="1" xfId="1079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</cellXfs>
  <cellStyles count="1115">
    <cellStyle name="20% - Accent1" xfId="119"/>
    <cellStyle name="20% - Accent1 2" xfId="120"/>
    <cellStyle name="20% - Accent1 3" xfId="762"/>
    <cellStyle name="20% - Accent2" xfId="121"/>
    <cellStyle name="20% - Accent2 2" xfId="122"/>
    <cellStyle name="20% - Accent2 3" xfId="763"/>
    <cellStyle name="20% - Accent3" xfId="123"/>
    <cellStyle name="20% - Accent3 2" xfId="124"/>
    <cellStyle name="20% - Accent3 3" xfId="764"/>
    <cellStyle name="20% - Accent4" xfId="125"/>
    <cellStyle name="20% - Accent4 2" xfId="126"/>
    <cellStyle name="20% - Accent4 3" xfId="765"/>
    <cellStyle name="20% - Accent5" xfId="127"/>
    <cellStyle name="20% - Accent5 2" xfId="128"/>
    <cellStyle name="20% - Accent5 3" xfId="766"/>
    <cellStyle name="20% - Accent6" xfId="129"/>
    <cellStyle name="20% - Accent6 2" xfId="130"/>
    <cellStyle name="20% - Accent6 3" xfId="767"/>
    <cellStyle name="20% - Ênfase1 2" xfId="65"/>
    <cellStyle name="20% - Ênfase1 2 2" xfId="67"/>
    <cellStyle name="20% - Ênfase1 2 2 2" xfId="68"/>
    <cellStyle name="20% - Ênfase1 2 2 3" xfId="769"/>
    <cellStyle name="20% - Ênfase1 2 3" xfId="69"/>
    <cellStyle name="20% - Ênfase1 2 4" xfId="768"/>
    <cellStyle name="20% - Ênfase1 2_00_ANEXO V 2015 - VERSÃO INICIAL PLOA_2015" xfId="66"/>
    <cellStyle name="20% - Ênfase1 3" xfId="70"/>
    <cellStyle name="20% - Ênfase1 3 2" xfId="71"/>
    <cellStyle name="20% - Ênfase1 3 3" xfId="770"/>
    <cellStyle name="20% - Ênfase1 4" xfId="72"/>
    <cellStyle name="20% - Ênfase1 4 2" xfId="73"/>
    <cellStyle name="20% - Ênfase1 4 3" xfId="771"/>
    <cellStyle name="20% - Ênfase2 2" xfId="74"/>
    <cellStyle name="20% - Ênfase2 2 2" xfId="76"/>
    <cellStyle name="20% - Ênfase2 2 2 2" xfId="77"/>
    <cellStyle name="20% - Ênfase2 2 2 3" xfId="773"/>
    <cellStyle name="20% - Ênfase2 2 3" xfId="78"/>
    <cellStyle name="20% - Ênfase2 2 4" xfId="772"/>
    <cellStyle name="20% - Ênfase2 2_05_Impactos_Demais PLs_2013_Dados CNJ de jul-12" xfId="75"/>
    <cellStyle name="20% - Ênfase2 3" xfId="79"/>
    <cellStyle name="20% - Ênfase2 3 2" xfId="80"/>
    <cellStyle name="20% - Ênfase2 3 3" xfId="774"/>
    <cellStyle name="20% - Ênfase2 4" xfId="81"/>
    <cellStyle name="20% - Ênfase2 4 2" xfId="82"/>
    <cellStyle name="20% - Ênfase2 4 3" xfId="775"/>
    <cellStyle name="20% - Ênfase3 2" xfId="83"/>
    <cellStyle name="20% - Ênfase3 2 2" xfId="85"/>
    <cellStyle name="20% - Ênfase3 2 2 2" xfId="86"/>
    <cellStyle name="20% - Ênfase3 2 2 3" xfId="777"/>
    <cellStyle name="20% - Ênfase3 2 3" xfId="87"/>
    <cellStyle name="20% - Ênfase3 2 4" xfId="776"/>
    <cellStyle name="20% - Ênfase3 2_05_Impactos_Demais PLs_2013_Dados CNJ de jul-12" xfId="84"/>
    <cellStyle name="20% - Ênfase3 3" xfId="88"/>
    <cellStyle name="20% - Ênfase3 3 2" xfId="89"/>
    <cellStyle name="20% - Ênfase3 3 3" xfId="778"/>
    <cellStyle name="20% - Ênfase3 4" xfId="90"/>
    <cellStyle name="20% - Ênfase3 4 2" xfId="91"/>
    <cellStyle name="20% - Ênfase3 4 3" xfId="779"/>
    <cellStyle name="20% - Ênfase4 2" xfId="92"/>
    <cellStyle name="20% - Ênfase4 2 2" xfId="94"/>
    <cellStyle name="20% - Ênfase4 2 2 2" xfId="95"/>
    <cellStyle name="20% - Ênfase4 2 2 3" xfId="781"/>
    <cellStyle name="20% - Ênfase4 2 3" xfId="96"/>
    <cellStyle name="20% - Ênfase4 2 4" xfId="780"/>
    <cellStyle name="20% - Ênfase4 2_05_Impactos_Demais PLs_2013_Dados CNJ de jul-12" xfId="93"/>
    <cellStyle name="20% - Ênfase4 3" xfId="97"/>
    <cellStyle name="20% - Ênfase4 3 2" xfId="98"/>
    <cellStyle name="20% - Ênfase4 3 3" xfId="782"/>
    <cellStyle name="20% - Ênfase4 4" xfId="99"/>
    <cellStyle name="20% - Ênfase4 4 2" xfId="100"/>
    <cellStyle name="20% - Ênfase4 4 3" xfId="783"/>
    <cellStyle name="20% - Ênfase5 2" xfId="101"/>
    <cellStyle name="20% - Ênfase5 2 2" xfId="103"/>
    <cellStyle name="20% - Ênfase5 2 2 2" xfId="104"/>
    <cellStyle name="20% - Ênfase5 2 2 3" xfId="785"/>
    <cellStyle name="20% - Ênfase5 2 3" xfId="105"/>
    <cellStyle name="20% - Ênfase5 2 4" xfId="784"/>
    <cellStyle name="20% - Ênfase5 2_00_ANEXO V 2015 - VERSÃO INICIAL PLOA_2015" xfId="102"/>
    <cellStyle name="20% - Ênfase5 3" xfId="106"/>
    <cellStyle name="20% - Ênfase5 3 2" xfId="107"/>
    <cellStyle name="20% - Ênfase5 3 3" xfId="786"/>
    <cellStyle name="20% - Ênfase5 4" xfId="108"/>
    <cellStyle name="20% - Ênfase5 4 2" xfId="109"/>
    <cellStyle name="20% - Ênfase5 4 3" xfId="787"/>
    <cellStyle name="20% - Ênfase6 2" xfId="110"/>
    <cellStyle name="20% - Ênfase6 2 2" xfId="112"/>
    <cellStyle name="20% - Ênfase6 2 2 2" xfId="113"/>
    <cellStyle name="20% - Ênfase6 2 2 3" xfId="789"/>
    <cellStyle name="20% - Ênfase6 2 3" xfId="114"/>
    <cellStyle name="20% - Ênfase6 2 4" xfId="788"/>
    <cellStyle name="20% - Ênfase6 2_00_ANEXO V 2015 - VERSÃO INICIAL PLOA_2015" xfId="111"/>
    <cellStyle name="20% - Ênfase6 3" xfId="115"/>
    <cellStyle name="20% - Ênfase6 3 2" xfId="116"/>
    <cellStyle name="20% - Ênfase6 3 3" xfId="790"/>
    <cellStyle name="20% - Ênfase6 4" xfId="117"/>
    <cellStyle name="20% - Ênfase6 4 2" xfId="118"/>
    <cellStyle name="20% - Ênfase6 4 3" xfId="791"/>
    <cellStyle name="40% - Accent1" xfId="185"/>
    <cellStyle name="40% - Accent1 2" xfId="186"/>
    <cellStyle name="40% - Accent1 3" xfId="792"/>
    <cellStyle name="40% - Accent2" xfId="187"/>
    <cellStyle name="40% - Accent2 2" xfId="188"/>
    <cellStyle name="40% - Accent2 3" xfId="793"/>
    <cellStyle name="40% - Accent3" xfId="189"/>
    <cellStyle name="40% - Accent3 2" xfId="190"/>
    <cellStyle name="40% - Accent3 3" xfId="794"/>
    <cellStyle name="40% - Accent4" xfId="191"/>
    <cellStyle name="40% - Accent4 2" xfId="192"/>
    <cellStyle name="40% - Accent4 3" xfId="795"/>
    <cellStyle name="40% - Accent5" xfId="193"/>
    <cellStyle name="40% - Accent5 2" xfId="194"/>
    <cellStyle name="40% - Accent5 3" xfId="796"/>
    <cellStyle name="40% - Accent6" xfId="195"/>
    <cellStyle name="40% - Accent6 2" xfId="196"/>
    <cellStyle name="40% - Accent6 3" xfId="797"/>
    <cellStyle name="40% - Ênfase1 2" xfId="131"/>
    <cellStyle name="40% - Ênfase1 2 2" xfId="133"/>
    <cellStyle name="40% - Ênfase1 2 2 2" xfId="134"/>
    <cellStyle name="40% - Ênfase1 2 2 3" xfId="799"/>
    <cellStyle name="40% - Ênfase1 2 3" xfId="135"/>
    <cellStyle name="40% - Ênfase1 2 4" xfId="798"/>
    <cellStyle name="40% - Ênfase1 2_05_Impactos_Demais PLs_2013_Dados CNJ de jul-12" xfId="132"/>
    <cellStyle name="40% - Ênfase1 3" xfId="136"/>
    <cellStyle name="40% - Ênfase1 3 2" xfId="137"/>
    <cellStyle name="40% - Ênfase1 3 3" xfId="800"/>
    <cellStyle name="40% - Ênfase1 4" xfId="138"/>
    <cellStyle name="40% - Ênfase1 4 2" xfId="139"/>
    <cellStyle name="40% - Ênfase1 4 3" xfId="801"/>
    <cellStyle name="40% - Ênfase2 2" xfId="140"/>
    <cellStyle name="40% - Ênfase2 2 2" xfId="142"/>
    <cellStyle name="40% - Ênfase2 2 2 2" xfId="143"/>
    <cellStyle name="40% - Ênfase2 2 2 3" xfId="803"/>
    <cellStyle name="40% - Ênfase2 2 3" xfId="144"/>
    <cellStyle name="40% - Ênfase2 2 4" xfId="802"/>
    <cellStyle name="40% - Ênfase2 2_05_Impactos_Demais PLs_2013_Dados CNJ de jul-12" xfId="141"/>
    <cellStyle name="40% - Ênfase2 3" xfId="145"/>
    <cellStyle name="40% - Ênfase2 3 2" xfId="146"/>
    <cellStyle name="40% - Ênfase2 3 3" xfId="804"/>
    <cellStyle name="40% - Ênfase2 4" xfId="147"/>
    <cellStyle name="40% - Ênfase2 4 2" xfId="148"/>
    <cellStyle name="40% - Ênfase2 4 3" xfId="805"/>
    <cellStyle name="40% - Ênfase3 2" xfId="149"/>
    <cellStyle name="40% - Ênfase3 2 2" xfId="151"/>
    <cellStyle name="40% - Ênfase3 2 2 2" xfId="152"/>
    <cellStyle name="40% - Ênfase3 2 2 3" xfId="807"/>
    <cellStyle name="40% - Ênfase3 2 3" xfId="153"/>
    <cellStyle name="40% - Ênfase3 2 4" xfId="806"/>
    <cellStyle name="40% - Ênfase3 2_05_Impactos_Demais PLs_2013_Dados CNJ de jul-12" xfId="150"/>
    <cellStyle name="40% - Ênfase3 3" xfId="154"/>
    <cellStyle name="40% - Ênfase3 3 2" xfId="155"/>
    <cellStyle name="40% - Ênfase3 3 3" xfId="808"/>
    <cellStyle name="40% - Ênfase3 4" xfId="156"/>
    <cellStyle name="40% - Ênfase3 4 2" xfId="157"/>
    <cellStyle name="40% - Ênfase3 4 3" xfId="809"/>
    <cellStyle name="40% - Ênfase4 2" xfId="158"/>
    <cellStyle name="40% - Ênfase4 2 2" xfId="160"/>
    <cellStyle name="40% - Ênfase4 2 2 2" xfId="161"/>
    <cellStyle name="40% - Ênfase4 2 2 3" xfId="811"/>
    <cellStyle name="40% - Ênfase4 2 3" xfId="162"/>
    <cellStyle name="40% - Ênfase4 2 4" xfId="810"/>
    <cellStyle name="40% - Ênfase4 2_05_Impactos_Demais PLs_2013_Dados CNJ de jul-12" xfId="159"/>
    <cellStyle name="40% - Ênfase4 3" xfId="163"/>
    <cellStyle name="40% - Ênfase4 3 2" xfId="164"/>
    <cellStyle name="40% - Ênfase4 3 3" xfId="812"/>
    <cellStyle name="40% - Ênfase4 4" xfId="165"/>
    <cellStyle name="40% - Ênfase4 4 2" xfId="166"/>
    <cellStyle name="40% - Ênfase4 4 3" xfId="813"/>
    <cellStyle name="40% - Ênfase5 2" xfId="167"/>
    <cellStyle name="40% - Ênfase5 2 2" xfId="169"/>
    <cellStyle name="40% - Ênfase5 2 2 2" xfId="170"/>
    <cellStyle name="40% - Ênfase5 2 2 3" xfId="815"/>
    <cellStyle name="40% - Ênfase5 2 3" xfId="171"/>
    <cellStyle name="40% - Ênfase5 2 4" xfId="814"/>
    <cellStyle name="40% - Ênfase5 2_05_Impactos_Demais PLs_2013_Dados CNJ de jul-12" xfId="168"/>
    <cellStyle name="40% - Ênfase5 3" xfId="172"/>
    <cellStyle name="40% - Ênfase5 3 2" xfId="173"/>
    <cellStyle name="40% - Ênfase5 3 3" xfId="816"/>
    <cellStyle name="40% - Ênfase5 4" xfId="174"/>
    <cellStyle name="40% - Ênfase5 4 2" xfId="175"/>
    <cellStyle name="40% - Ênfase5 4 3" xfId="817"/>
    <cellStyle name="40% - Ênfase6 2" xfId="176"/>
    <cellStyle name="40% - Ênfase6 2 2" xfId="178"/>
    <cellStyle name="40% - Ênfase6 2 2 2" xfId="179"/>
    <cellStyle name="40% - Ênfase6 2 2 3" xfId="819"/>
    <cellStyle name="40% - Ênfase6 2 3" xfId="180"/>
    <cellStyle name="40% - Ênfase6 2 4" xfId="818"/>
    <cellStyle name="40% - Ênfase6 2_05_Impactos_Demais PLs_2013_Dados CNJ de jul-12" xfId="177"/>
    <cellStyle name="40% - Ênfase6 3" xfId="181"/>
    <cellStyle name="40% - Ênfase6 3 2" xfId="182"/>
    <cellStyle name="40% - Ênfase6 3 3" xfId="820"/>
    <cellStyle name="40% - Ênfase6 4" xfId="183"/>
    <cellStyle name="40% - Ênfase6 4 2" xfId="184"/>
    <cellStyle name="40% - Ênfase6 4 3" xfId="821"/>
    <cellStyle name="60% - Accent1" xfId="251"/>
    <cellStyle name="60% - Accent1 2" xfId="252"/>
    <cellStyle name="60% - Accent1 3" xfId="822"/>
    <cellStyle name="60% - Accent2" xfId="253"/>
    <cellStyle name="60% - Accent2 2" xfId="254"/>
    <cellStyle name="60% - Accent2 3" xfId="823"/>
    <cellStyle name="60% - Accent3" xfId="255"/>
    <cellStyle name="60% - Accent3 2" xfId="256"/>
    <cellStyle name="60% - Accent3 3" xfId="824"/>
    <cellStyle name="60% - Accent4" xfId="257"/>
    <cellStyle name="60% - Accent4 2" xfId="258"/>
    <cellStyle name="60% - Accent4 3" xfId="825"/>
    <cellStyle name="60% - Accent5" xfId="259"/>
    <cellStyle name="60% - Accent5 2" xfId="260"/>
    <cellStyle name="60% - Accent5 3" xfId="826"/>
    <cellStyle name="60% - Accent6" xfId="261"/>
    <cellStyle name="60% - Accent6 2" xfId="262"/>
    <cellStyle name="60% - Accent6 3" xfId="827"/>
    <cellStyle name="60% - Ênfase1 2" xfId="197"/>
    <cellStyle name="60% - Ênfase1 2 2" xfId="199"/>
    <cellStyle name="60% - Ênfase1 2 2 2" xfId="200"/>
    <cellStyle name="60% - Ênfase1 2 2 3" xfId="829"/>
    <cellStyle name="60% - Ênfase1 2 3" xfId="201"/>
    <cellStyle name="60% - Ênfase1 2 4" xfId="828"/>
    <cellStyle name="60% - Ênfase1 2_05_Impactos_Demais PLs_2013_Dados CNJ de jul-12" xfId="198"/>
    <cellStyle name="60% - Ênfase1 3" xfId="202"/>
    <cellStyle name="60% - Ênfase1 3 2" xfId="203"/>
    <cellStyle name="60% - Ênfase1 3 3" xfId="830"/>
    <cellStyle name="60% - Ênfase1 4" xfId="204"/>
    <cellStyle name="60% - Ênfase1 4 2" xfId="205"/>
    <cellStyle name="60% - Ênfase1 4 3" xfId="831"/>
    <cellStyle name="60% - Ênfase2 2" xfId="206"/>
    <cellStyle name="60% - Ênfase2 2 2" xfId="208"/>
    <cellStyle name="60% - Ênfase2 2 2 2" xfId="209"/>
    <cellStyle name="60% - Ênfase2 2 2 3" xfId="833"/>
    <cellStyle name="60% - Ênfase2 2 3" xfId="210"/>
    <cellStyle name="60% - Ênfase2 2 4" xfId="832"/>
    <cellStyle name="60% - Ênfase2 2_05_Impactos_Demais PLs_2013_Dados CNJ de jul-12" xfId="207"/>
    <cellStyle name="60% - Ênfase2 3" xfId="211"/>
    <cellStyle name="60% - Ênfase2 3 2" xfId="212"/>
    <cellStyle name="60% - Ênfase2 3 3" xfId="834"/>
    <cellStyle name="60% - Ênfase2 4" xfId="213"/>
    <cellStyle name="60% - Ênfase2 4 2" xfId="214"/>
    <cellStyle name="60% - Ênfase2 4 3" xfId="835"/>
    <cellStyle name="60% - Ênfase3 2" xfId="215"/>
    <cellStyle name="60% - Ênfase3 2 2" xfId="217"/>
    <cellStyle name="60% - Ênfase3 2 2 2" xfId="218"/>
    <cellStyle name="60% - Ênfase3 2 2 3" xfId="837"/>
    <cellStyle name="60% - Ênfase3 2 3" xfId="219"/>
    <cellStyle name="60% - Ênfase3 2 4" xfId="836"/>
    <cellStyle name="60% - Ênfase3 2_05_Impactos_Demais PLs_2013_Dados CNJ de jul-12" xfId="216"/>
    <cellStyle name="60% - Ênfase3 3" xfId="220"/>
    <cellStyle name="60% - Ênfase3 3 2" xfId="221"/>
    <cellStyle name="60% - Ênfase3 3 3" xfId="838"/>
    <cellStyle name="60% - Ênfase3 4" xfId="222"/>
    <cellStyle name="60% - Ênfase3 4 2" xfId="223"/>
    <cellStyle name="60% - Ênfase3 4 3" xfId="839"/>
    <cellStyle name="60% - Ênfase4 2" xfId="224"/>
    <cellStyle name="60% - Ênfase4 2 2" xfId="226"/>
    <cellStyle name="60% - Ênfase4 2 2 2" xfId="227"/>
    <cellStyle name="60% - Ênfase4 2 2 3" xfId="841"/>
    <cellStyle name="60% - Ênfase4 2 3" xfId="228"/>
    <cellStyle name="60% - Ênfase4 2 4" xfId="840"/>
    <cellStyle name="60% - Ênfase4 2_05_Impactos_Demais PLs_2013_Dados CNJ de jul-12" xfId="225"/>
    <cellStyle name="60% - Ênfase4 3" xfId="229"/>
    <cellStyle name="60% - Ênfase4 3 2" xfId="230"/>
    <cellStyle name="60% - Ênfase4 3 3" xfId="842"/>
    <cellStyle name="60% - Ênfase4 4" xfId="231"/>
    <cellStyle name="60% - Ênfase4 4 2" xfId="232"/>
    <cellStyle name="60% - Ênfase4 4 3" xfId="843"/>
    <cellStyle name="60% - Ênfase5 2" xfId="233"/>
    <cellStyle name="60% - Ênfase5 2 2" xfId="235"/>
    <cellStyle name="60% - Ênfase5 2 2 2" xfId="236"/>
    <cellStyle name="60% - Ênfase5 2 2 3" xfId="845"/>
    <cellStyle name="60% - Ênfase5 2 3" xfId="237"/>
    <cellStyle name="60% - Ênfase5 2 4" xfId="844"/>
    <cellStyle name="60% - Ênfase5 2_05_Impactos_Demais PLs_2013_Dados CNJ de jul-12" xfId="234"/>
    <cellStyle name="60% - Ênfase5 3" xfId="238"/>
    <cellStyle name="60% - Ênfase5 3 2" xfId="239"/>
    <cellStyle name="60% - Ênfase5 3 3" xfId="846"/>
    <cellStyle name="60% - Ênfase5 4" xfId="240"/>
    <cellStyle name="60% - Ênfase5 4 2" xfId="241"/>
    <cellStyle name="60% - Ênfase5 4 3" xfId="847"/>
    <cellStyle name="60% - Ênfase6 2" xfId="242"/>
    <cellStyle name="60% - Ênfase6 2 2" xfId="244"/>
    <cellStyle name="60% - Ênfase6 2 2 2" xfId="245"/>
    <cellStyle name="60% - Ênfase6 2 2 3" xfId="849"/>
    <cellStyle name="60% - Ênfase6 2 3" xfId="246"/>
    <cellStyle name="60% - Ênfase6 2 4" xfId="848"/>
    <cellStyle name="60% - Ênfase6 2_05_Impactos_Demais PLs_2013_Dados CNJ de jul-12" xfId="243"/>
    <cellStyle name="60% - Ênfase6 3" xfId="247"/>
    <cellStyle name="60% - Ênfase6 3 2" xfId="248"/>
    <cellStyle name="60% - Ênfase6 3 3" xfId="850"/>
    <cellStyle name="60% - Ênfase6 4" xfId="249"/>
    <cellStyle name="60% - Ênfase6 4 2" xfId="250"/>
    <cellStyle name="60% - Ênfase6 4 3" xfId="851"/>
    <cellStyle name="Accent" xfId="263"/>
    <cellStyle name="Accent 1" xfId="264"/>
    <cellStyle name="Accent 1 1" xfId="1082"/>
    <cellStyle name="Accent 1 2" xfId="1081"/>
    <cellStyle name="Accent 2" xfId="265"/>
    <cellStyle name="Accent 2 1" xfId="1084"/>
    <cellStyle name="Accent 2 2" xfId="1083"/>
    <cellStyle name="Accent 3" xfId="266"/>
    <cellStyle name="Accent 3 1" xfId="1086"/>
    <cellStyle name="Accent 3 2" xfId="1085"/>
    <cellStyle name="Accent 4" xfId="1087"/>
    <cellStyle name="Accent 5" xfId="1080"/>
    <cellStyle name="Accent1" xfId="267"/>
    <cellStyle name="Accent1 2" xfId="268"/>
    <cellStyle name="Accent1 3" xfId="852"/>
    <cellStyle name="Accent2" xfId="269"/>
    <cellStyle name="Accent2 2" xfId="270"/>
    <cellStyle name="Accent2 3" xfId="853"/>
    <cellStyle name="Accent3" xfId="271"/>
    <cellStyle name="Accent3 2" xfId="272"/>
    <cellStyle name="Accent3 3" xfId="854"/>
    <cellStyle name="Accent4" xfId="273"/>
    <cellStyle name="Accent4 2" xfId="274"/>
    <cellStyle name="Accent4 3" xfId="855"/>
    <cellStyle name="Accent5" xfId="275"/>
    <cellStyle name="Accent5 2" xfId="276"/>
    <cellStyle name="Accent5 3" xfId="856"/>
    <cellStyle name="Accent6" xfId="277"/>
    <cellStyle name="Accent6 2" xfId="278"/>
    <cellStyle name="Accent6 3" xfId="857"/>
    <cellStyle name="b0let" xfId="279"/>
    <cellStyle name="b0let 2" xfId="280"/>
    <cellStyle name="b0let 3" xfId="858"/>
    <cellStyle name="Bad" xfId="281"/>
    <cellStyle name="Bad 1" xfId="282"/>
    <cellStyle name="Bad 1 2" xfId="283"/>
    <cellStyle name="Bad 1 3" xfId="859"/>
    <cellStyle name="Bad 1 4" xfId="1089"/>
    <cellStyle name="Bad 2" xfId="1088"/>
    <cellStyle name="Bol-Data" xfId="284"/>
    <cellStyle name="Bol-Data 2" xfId="285"/>
    <cellStyle name="Bol-Data 3" xfId="860"/>
    <cellStyle name="bolet" xfId="286"/>
    <cellStyle name="bolet 2" xfId="287"/>
    <cellStyle name="bolet 3" xfId="861"/>
    <cellStyle name="Boletim" xfId="288"/>
    <cellStyle name="Boletim 2" xfId="289"/>
    <cellStyle name="Boletim 3" xfId="862"/>
    <cellStyle name="Bom 2" xfId="290"/>
    <cellStyle name="Bom 2 2" xfId="292"/>
    <cellStyle name="Bom 2 2 2" xfId="293"/>
    <cellStyle name="Bom 2 2 3" xfId="864"/>
    <cellStyle name="Bom 2 3" xfId="294"/>
    <cellStyle name="Bom 2 4" xfId="863"/>
    <cellStyle name="Bom 2_05_Impactos_Demais PLs_2013_Dados CNJ de jul-12" xfId="291"/>
    <cellStyle name="Bom 3" xfId="295"/>
    <cellStyle name="Bom 3 2" xfId="296"/>
    <cellStyle name="Bom 3 3" xfId="865"/>
    <cellStyle name="Bom 4" xfId="297"/>
    <cellStyle name="Bom 4 2" xfId="298"/>
    <cellStyle name="Bom 4 3" xfId="866"/>
    <cellStyle name="Cabe‡alho 1" xfId="330"/>
    <cellStyle name="Cabe‡alho 1 2" xfId="331"/>
    <cellStyle name="Cabe‡alho 1 3" xfId="869"/>
    <cellStyle name="Cabe‡alho 2" xfId="332"/>
    <cellStyle name="Cabe‡alho 2 2" xfId="333"/>
    <cellStyle name="Cabe‡alho 2 3" xfId="870"/>
    <cellStyle name="Cabeçalho 1" xfId="326"/>
    <cellStyle name="Cabeçalho 1 2" xfId="327"/>
    <cellStyle name="Cabeçalho 1 3" xfId="867"/>
    <cellStyle name="Cabeçalho 2" xfId="328"/>
    <cellStyle name="Cabeçalho 2 2" xfId="329"/>
    <cellStyle name="Cabeçalho 2 3" xfId="868"/>
    <cellStyle name="Calculation" xfId="334"/>
    <cellStyle name="Calculation 2" xfId="335"/>
    <cellStyle name="Calculation 3" xfId="871"/>
    <cellStyle name="Cálculo 2" xfId="299"/>
    <cellStyle name="Cálculo 2 2" xfId="301"/>
    <cellStyle name="Cálculo 2 2 2" xfId="302"/>
    <cellStyle name="Cálculo 2 2 3" xfId="880"/>
    <cellStyle name="Cálculo 2 3" xfId="303"/>
    <cellStyle name="Cálculo 2 4" xfId="879"/>
    <cellStyle name="Cálculo 2_05_Impactos_Demais PLs_2013_Dados CNJ de jul-12" xfId="300"/>
    <cellStyle name="Cálculo 3" xfId="304"/>
    <cellStyle name="Cálculo 3 2" xfId="305"/>
    <cellStyle name="Cálculo 3 3" xfId="881"/>
    <cellStyle name="Cálculo 4" xfId="306"/>
    <cellStyle name="Cálculo 4 2" xfId="307"/>
    <cellStyle name="Cálculo 4 3" xfId="882"/>
    <cellStyle name="Capítulo" xfId="336"/>
    <cellStyle name="Capítulo 2" xfId="337"/>
    <cellStyle name="Capítulo 3" xfId="872"/>
    <cellStyle name="Célula de Verificação 2" xfId="308"/>
    <cellStyle name="Célula de Verificação 2 2" xfId="310"/>
    <cellStyle name="Célula de Verificação 2 2 2" xfId="311"/>
    <cellStyle name="Célula de Verificação 2 2 3" xfId="884"/>
    <cellStyle name="Célula de Verificação 2 3" xfId="312"/>
    <cellStyle name="Célula de Verificação 2 4" xfId="883"/>
    <cellStyle name="Célula de Verificação 2_05_Impactos_Demais PLs_2013_Dados CNJ de jul-12" xfId="309"/>
    <cellStyle name="Célula de Verificação 3" xfId="313"/>
    <cellStyle name="Célula de Verificação 3 2" xfId="314"/>
    <cellStyle name="Célula de Verificação 3 3" xfId="885"/>
    <cellStyle name="Célula de Verificação 4" xfId="315"/>
    <cellStyle name="Célula de Verificação 4 2" xfId="316"/>
    <cellStyle name="Célula de Verificação 4 3" xfId="886"/>
    <cellStyle name="Célula Vinculada 2" xfId="317"/>
    <cellStyle name="Célula Vinculada 2 2" xfId="319"/>
    <cellStyle name="Célula Vinculada 2 2 2" xfId="320"/>
    <cellStyle name="Célula Vinculada 2 2 3" xfId="888"/>
    <cellStyle name="Célula Vinculada 2 3" xfId="321"/>
    <cellStyle name="Célula Vinculada 2 4" xfId="887"/>
    <cellStyle name="Célula Vinculada 2_05_Impactos_Demais PLs_2013_Dados CNJ de jul-12" xfId="318"/>
    <cellStyle name="Célula Vinculada 3" xfId="322"/>
    <cellStyle name="Célula Vinculada 3 2" xfId="323"/>
    <cellStyle name="Célula Vinculada 3 3" xfId="889"/>
    <cellStyle name="Célula Vinculada 4" xfId="324"/>
    <cellStyle name="Célula Vinculada 4 2" xfId="325"/>
    <cellStyle name="Célula Vinculada 4 3" xfId="890"/>
    <cellStyle name="Check Cell" xfId="338"/>
    <cellStyle name="Check Cell 2" xfId="339"/>
    <cellStyle name="Check Cell 3" xfId="873"/>
    <cellStyle name="Comma" xfId="340"/>
    <cellStyle name="Comma [0]_Auxiliar" xfId="341"/>
    <cellStyle name="Comma 10" xfId="342"/>
    <cellStyle name="Comma 11" xfId="343"/>
    <cellStyle name="Comma 12" xfId="874"/>
    <cellStyle name="Comma 13" xfId="1077"/>
    <cellStyle name="Comma 2" xfId="344"/>
    <cellStyle name="Comma 2 2" xfId="345"/>
    <cellStyle name="Comma 2 3" xfId="875"/>
    <cellStyle name="Comma 3" xfId="346"/>
    <cellStyle name="Comma 3 2" xfId="347"/>
    <cellStyle name="Comma 3 3" xfId="876"/>
    <cellStyle name="Comma 4" xfId="348"/>
    <cellStyle name="Comma 5" xfId="349"/>
    <cellStyle name="Comma 6" xfId="350"/>
    <cellStyle name="Comma 7" xfId="351"/>
    <cellStyle name="Comma 8" xfId="352"/>
    <cellStyle name="Comma 9" xfId="353"/>
    <cellStyle name="Comma_Agenda" xfId="354"/>
    <cellStyle name="Comma0" xfId="355"/>
    <cellStyle name="Comma0 2" xfId="356"/>
    <cellStyle name="Comma0 3" xfId="877"/>
    <cellStyle name="Currency [0]_Auxiliar" xfId="357"/>
    <cellStyle name="Currency_Auxiliar" xfId="358"/>
    <cellStyle name="Currency0" xfId="359"/>
    <cellStyle name="Currency0 2" xfId="360"/>
    <cellStyle name="Currency0 3" xfId="878"/>
    <cellStyle name="Data" xfId="361"/>
    <cellStyle name="Data 2" xfId="362"/>
    <cellStyle name="Data 3" xfId="891"/>
    <cellStyle name="Date" xfId="363"/>
    <cellStyle name="Date 2" xfId="364"/>
    <cellStyle name="Date 3" xfId="892"/>
    <cellStyle name="Decimal 0, derecha" xfId="365"/>
    <cellStyle name="Decimal 0, derecha 2" xfId="366"/>
    <cellStyle name="Decimal 0, derecha 3" xfId="893"/>
    <cellStyle name="Decimal 2, derecha" xfId="367"/>
    <cellStyle name="Decimal 2, derecha 2" xfId="368"/>
    <cellStyle name="Decimal 2, derecha 3" xfId="894"/>
    <cellStyle name="Ênfase1 2" xfId="11"/>
    <cellStyle name="Ênfase1 2 2" xfId="13"/>
    <cellStyle name="Ênfase1 2 2 2" xfId="14"/>
    <cellStyle name="Ênfase1 2 2 3" xfId="1054"/>
    <cellStyle name="Ênfase1 2 3" xfId="15"/>
    <cellStyle name="Ênfase1 2 4" xfId="1053"/>
    <cellStyle name="Ênfase1 2_05_Impactos_Demais PLs_2013_Dados CNJ de jul-12" xfId="12"/>
    <cellStyle name="Ênfase1 3" xfId="16"/>
    <cellStyle name="Ênfase1 3 2" xfId="17"/>
    <cellStyle name="Ênfase1 3 3" xfId="1055"/>
    <cellStyle name="Ênfase1 4" xfId="18"/>
    <cellStyle name="Ênfase1 4 2" xfId="19"/>
    <cellStyle name="Ênfase1 4 3" xfId="1056"/>
    <cellStyle name="Ênfase2 2" xfId="20"/>
    <cellStyle name="Ênfase2 2 2" xfId="22"/>
    <cellStyle name="Ênfase2 2 2 2" xfId="23"/>
    <cellStyle name="Ênfase2 2 2 3" xfId="1058"/>
    <cellStyle name="Ênfase2 2 3" xfId="24"/>
    <cellStyle name="Ênfase2 2 4" xfId="1057"/>
    <cellStyle name="Ênfase2 2_05_Impactos_Demais PLs_2013_Dados CNJ de jul-12" xfId="21"/>
    <cellStyle name="Ênfase2 3" xfId="25"/>
    <cellStyle name="Ênfase2 3 2" xfId="26"/>
    <cellStyle name="Ênfase2 3 3" xfId="1059"/>
    <cellStyle name="Ênfase2 4" xfId="27"/>
    <cellStyle name="Ênfase2 4 2" xfId="28"/>
    <cellStyle name="Ênfase2 4 3" xfId="1060"/>
    <cellStyle name="Ênfase3 2" xfId="29"/>
    <cellStyle name="Ênfase3 2 2" xfId="31"/>
    <cellStyle name="Ênfase3 2 2 2" xfId="32"/>
    <cellStyle name="Ênfase3 2 2 3" xfId="1062"/>
    <cellStyle name="Ênfase3 2 3" xfId="33"/>
    <cellStyle name="Ênfase3 2 4" xfId="1061"/>
    <cellStyle name="Ênfase3 2_05_Impactos_Demais PLs_2013_Dados CNJ de jul-12" xfId="30"/>
    <cellStyle name="Ênfase3 3" xfId="34"/>
    <cellStyle name="Ênfase3 3 2" xfId="35"/>
    <cellStyle name="Ênfase3 3 3" xfId="1063"/>
    <cellStyle name="Ênfase3 4" xfId="36"/>
    <cellStyle name="Ênfase3 4 2" xfId="37"/>
    <cellStyle name="Ênfase3 4 3" xfId="1064"/>
    <cellStyle name="Ênfase4 2" xfId="38"/>
    <cellStyle name="Ênfase4 2 2" xfId="40"/>
    <cellStyle name="Ênfase4 2 2 2" xfId="41"/>
    <cellStyle name="Ênfase4 2 2 3" xfId="1066"/>
    <cellStyle name="Ênfase4 2 3" xfId="42"/>
    <cellStyle name="Ênfase4 2 4" xfId="1065"/>
    <cellStyle name="Ênfase4 2_05_Impactos_Demais PLs_2013_Dados CNJ de jul-12" xfId="39"/>
    <cellStyle name="Ênfase4 3" xfId="43"/>
    <cellStyle name="Ênfase4 3 2" xfId="44"/>
    <cellStyle name="Ênfase4 3 3" xfId="1067"/>
    <cellStyle name="Ênfase4 4" xfId="45"/>
    <cellStyle name="Ênfase4 4 2" xfId="46"/>
    <cellStyle name="Ênfase4 4 3" xfId="1068"/>
    <cellStyle name="Ênfase5 2" xfId="47"/>
    <cellStyle name="Ênfase5 2 2" xfId="49"/>
    <cellStyle name="Ênfase5 2 2 2" xfId="50"/>
    <cellStyle name="Ênfase5 2 2 3" xfId="1070"/>
    <cellStyle name="Ênfase5 2 3" xfId="51"/>
    <cellStyle name="Ênfase5 2 4" xfId="1069"/>
    <cellStyle name="Ênfase5 2_05_Impactos_Demais PLs_2013_Dados CNJ de jul-12" xfId="48"/>
    <cellStyle name="Ênfase5 3" xfId="52"/>
    <cellStyle name="Ênfase5 3 2" xfId="53"/>
    <cellStyle name="Ênfase5 3 3" xfId="1071"/>
    <cellStyle name="Ênfase5 4" xfId="54"/>
    <cellStyle name="Ênfase5 4 2" xfId="55"/>
    <cellStyle name="Ênfase5 4 3" xfId="1072"/>
    <cellStyle name="Ênfase6 2" xfId="56"/>
    <cellStyle name="Ênfase6 2 2" xfId="58"/>
    <cellStyle name="Ênfase6 2 2 2" xfId="59"/>
    <cellStyle name="Ênfase6 2 2 3" xfId="1074"/>
    <cellStyle name="Ênfase6 2 3" xfId="60"/>
    <cellStyle name="Ênfase6 2 4" xfId="1073"/>
    <cellStyle name="Ênfase6 2_05_Impactos_Demais PLs_2013_Dados CNJ de jul-12" xfId="57"/>
    <cellStyle name="Ênfase6 3" xfId="61"/>
    <cellStyle name="Ênfase6 3 2" xfId="62"/>
    <cellStyle name="Ênfase6 3 3" xfId="1075"/>
    <cellStyle name="Ênfase6 4" xfId="63"/>
    <cellStyle name="Ênfase6 4 2" xfId="64"/>
    <cellStyle name="Ênfase6 4 3" xfId="1076"/>
    <cellStyle name="Entrada 2" xfId="369"/>
    <cellStyle name="Entrada 2 2" xfId="371"/>
    <cellStyle name="Entrada 2 2 2" xfId="372"/>
    <cellStyle name="Entrada 2 2 3" xfId="896"/>
    <cellStyle name="Entrada 2 3" xfId="373"/>
    <cellStyle name="Entrada 2 4" xfId="895"/>
    <cellStyle name="Entrada 2_00_ANEXO V 2015 - VERSÃO INICIAL PLOA_2015" xfId="370"/>
    <cellStyle name="Entrada 3" xfId="374"/>
    <cellStyle name="Entrada 3 2" xfId="375"/>
    <cellStyle name="Entrada 3 3" xfId="897"/>
    <cellStyle name="Entrada 4" xfId="376"/>
    <cellStyle name="Entrada 4 2" xfId="377"/>
    <cellStyle name="Entrada 4 3" xfId="898"/>
    <cellStyle name="Error" xfId="378"/>
    <cellStyle name="Error 1" xfId="1091"/>
    <cellStyle name="Error 2" xfId="1090"/>
    <cellStyle name="Euro" xfId="379"/>
    <cellStyle name="Euro 2" xfId="381"/>
    <cellStyle name="Euro 2 2" xfId="382"/>
    <cellStyle name="Euro 2 3" xfId="900"/>
    <cellStyle name="Euro 3" xfId="383"/>
    <cellStyle name="Euro 4" xfId="899"/>
    <cellStyle name="Euro_00_ANEXO V 2015 - VERSÃO INICIAL PLOA_2015" xfId="380"/>
    <cellStyle name="Explanatory Text" xfId="384"/>
    <cellStyle name="Explanatory Text 2" xfId="385"/>
    <cellStyle name="Explanatory Text 3" xfId="901"/>
    <cellStyle name="Fim" xfId="386"/>
    <cellStyle name="Fim 2" xfId="387"/>
    <cellStyle name="Fim 3" xfId="902"/>
    <cellStyle name="Fixed" xfId="388"/>
    <cellStyle name="Fixed 2" xfId="389"/>
    <cellStyle name="Fixed 3" xfId="903"/>
    <cellStyle name="Fixo" xfId="390"/>
    <cellStyle name="Fixo 2" xfId="391"/>
    <cellStyle name="Fixo 3" xfId="904"/>
    <cellStyle name="Fonte" xfId="392"/>
    <cellStyle name="Fonte 2" xfId="393"/>
    <cellStyle name="Fonte 3" xfId="905"/>
    <cellStyle name="Footnote" xfId="394"/>
    <cellStyle name="Footnote 1" xfId="1093"/>
    <cellStyle name="Footnote 2" xfId="1092"/>
    <cellStyle name="Good" xfId="395"/>
    <cellStyle name="Good 1" xfId="396"/>
    <cellStyle name="Good 1 2" xfId="906"/>
    <cellStyle name="Good 1 3" xfId="1095"/>
    <cellStyle name="Good 2" xfId="397"/>
    <cellStyle name="Good 2 2" xfId="398"/>
    <cellStyle name="Good 3" xfId="1094"/>
    <cellStyle name="Heading" xfId="399"/>
    <cellStyle name="Heading (user)" xfId="400"/>
    <cellStyle name="Heading (user) 2" xfId="1096"/>
    <cellStyle name="Heading 1" xfId="401"/>
    <cellStyle name="Heading 1 1" xfId="402"/>
    <cellStyle name="Heading 1 1 2" xfId="907"/>
    <cellStyle name="Heading 1 1 3" xfId="1098"/>
    <cellStyle name="Heading 1 2" xfId="1097"/>
    <cellStyle name="Heading 1 3" xfId="403"/>
    <cellStyle name="Heading 1 3 2" xfId="404"/>
    <cellStyle name="Heading 2" xfId="405"/>
    <cellStyle name="Heading 2 1" xfId="406"/>
    <cellStyle name="Heading 2 1 2" xfId="908"/>
    <cellStyle name="Heading 2 1 3" xfId="1100"/>
    <cellStyle name="Heading 2 2" xfId="1099"/>
    <cellStyle name="Heading 2 4" xfId="407"/>
    <cellStyle name="Heading 2 4 2" xfId="408"/>
    <cellStyle name="Heading 3" xfId="409"/>
    <cellStyle name="Heading 3 2" xfId="410"/>
    <cellStyle name="Heading 3 3" xfId="909"/>
    <cellStyle name="Heading 3 4" xfId="1101"/>
    <cellStyle name="Heading 4" xfId="411"/>
    <cellStyle name="Heading 4 2" xfId="412"/>
    <cellStyle name="Heading 4 3" xfId="910"/>
    <cellStyle name="Heading1" xfId="413"/>
    <cellStyle name="Heading1 1" xfId="414"/>
    <cellStyle name="Hyperlink" xfId="415"/>
    <cellStyle name="Hyperlink 1" xfId="1103"/>
    <cellStyle name="Hyperlink 2" xfId="1102"/>
    <cellStyle name="Incorreto 2" xfId="416"/>
    <cellStyle name="Incorreto 2 2" xfId="418"/>
    <cellStyle name="Incorreto 2 2 2" xfId="419"/>
    <cellStyle name="Incorreto 2 2 3" xfId="912"/>
    <cellStyle name="Incorreto 2 3" xfId="420"/>
    <cellStyle name="Incorreto 2 4" xfId="911"/>
    <cellStyle name="Incorreto 2_05_Impactos_Demais PLs_2013_Dados CNJ de jul-12" xfId="417"/>
    <cellStyle name="Incorreto 3" xfId="421"/>
    <cellStyle name="Incorreto 3 2" xfId="422"/>
    <cellStyle name="Incorreto 3 3" xfId="913"/>
    <cellStyle name="Incorreto 4" xfId="423"/>
    <cellStyle name="Incorreto 4 2" xfId="424"/>
    <cellStyle name="Incorreto 4 3" xfId="914"/>
    <cellStyle name="Indefinido" xfId="425"/>
    <cellStyle name="Indefinido 2" xfId="426"/>
    <cellStyle name="Indefinido 3" xfId="915"/>
    <cellStyle name="Input" xfId="427"/>
    <cellStyle name="Input 2" xfId="428"/>
    <cellStyle name="Input 3" xfId="916"/>
    <cellStyle name="Jr_Normal" xfId="429"/>
    <cellStyle name="Leg_It_1" xfId="430"/>
    <cellStyle name="Linea horizontal" xfId="431"/>
    <cellStyle name="Linea horizontal 2" xfId="432"/>
    <cellStyle name="Linea horizontal 3" xfId="917"/>
    <cellStyle name="Linked Cell" xfId="433"/>
    <cellStyle name="Linked Cell 2" xfId="434"/>
    <cellStyle name="Linked Cell 3" xfId="918"/>
    <cellStyle name="Millares_deuhist99" xfId="435"/>
    <cellStyle name="Moeda 2" xfId="436"/>
    <cellStyle name="Moeda 2 2" xfId="437"/>
    <cellStyle name="Moeda 2 3" xfId="919"/>
    <cellStyle name="Moeda0" xfId="438"/>
    <cellStyle name="Moeda0 2" xfId="439"/>
    <cellStyle name="Moeda0 3" xfId="920"/>
    <cellStyle name="Neutra 2" xfId="440"/>
    <cellStyle name="Neutra 2 2" xfId="442"/>
    <cellStyle name="Neutra 2 2 2" xfId="443"/>
    <cellStyle name="Neutra 2 2 3" xfId="922"/>
    <cellStyle name="Neutra 2 3" xfId="444"/>
    <cellStyle name="Neutra 2 4" xfId="921"/>
    <cellStyle name="Neutra 2_05_Impactos_Demais PLs_2013_Dados CNJ de jul-12" xfId="441"/>
    <cellStyle name="Neutra 3" xfId="445"/>
    <cellStyle name="Neutra 3 2" xfId="446"/>
    <cellStyle name="Neutra 3 3" xfId="923"/>
    <cellStyle name="Neutra 4" xfId="447"/>
    <cellStyle name="Neutra 4 2" xfId="448"/>
    <cellStyle name="Neutra 4 3" xfId="924"/>
    <cellStyle name="Neutral" xfId="449"/>
    <cellStyle name="Neutral 1" xfId="450"/>
    <cellStyle name="Neutral 1 2" xfId="925"/>
    <cellStyle name="Neutral 1 3" xfId="1105"/>
    <cellStyle name="Neutral 2" xfId="1104"/>
    <cellStyle name="Neutral 5" xfId="451"/>
    <cellStyle name="Neutral 5 2" xfId="452"/>
    <cellStyle name="Normal" xfId="0" builtinId="0"/>
    <cellStyle name="Normal 10" xfId="453"/>
    <cellStyle name="Normal 10 2" xfId="454"/>
    <cellStyle name="Normal 10 3" xfId="926"/>
    <cellStyle name="Normal 11" xfId="455"/>
    <cellStyle name="Normal 11 2" xfId="456"/>
    <cellStyle name="Normal 11 3" xfId="927"/>
    <cellStyle name="Normal 12" xfId="457"/>
    <cellStyle name="Normal 12 2" xfId="458"/>
    <cellStyle name="Normal 12 3" xfId="928"/>
    <cellStyle name="Normal 13" xfId="459"/>
    <cellStyle name="Normal 13 2" xfId="460"/>
    <cellStyle name="Normal 13 3" xfId="929"/>
    <cellStyle name="Normal 14" xfId="461"/>
    <cellStyle name="Normal 14 2" xfId="2"/>
    <cellStyle name="Normal 14 2 2" xfId="462"/>
    <cellStyle name="Normal 15" xfId="463"/>
    <cellStyle name="Normal 15 2" xfId="464"/>
    <cellStyle name="Normal 16" xfId="465"/>
    <cellStyle name="Normal 16 2" xfId="466"/>
    <cellStyle name="Normal 17" xfId="467"/>
    <cellStyle name="Normal 18" xfId="10"/>
    <cellStyle name="Normal 19" xfId="1079"/>
    <cellStyle name="Normal 2" xfId="3"/>
    <cellStyle name="Normal 2 10" xfId="470"/>
    <cellStyle name="Normal 2 11" xfId="468"/>
    <cellStyle name="Normal 2 12" xfId="930"/>
    <cellStyle name="Normal 2 2" xfId="471"/>
    <cellStyle name="Normal 2 2 2" xfId="472"/>
    <cellStyle name="Normal 2 2 3" xfId="931"/>
    <cellStyle name="Normal 2 3" xfId="473"/>
    <cellStyle name="Normal 2 3 2" xfId="475"/>
    <cellStyle name="Normal 2 3 2 2" xfId="476"/>
    <cellStyle name="Normal 2 3 2 3" xfId="933"/>
    <cellStyle name="Normal 2 3 3" xfId="477"/>
    <cellStyle name="Normal 2 3 4" xfId="932"/>
    <cellStyle name="Normal 2 3_00_Decisão Anexo V 2015_MEMORIAL_Oficial SOF" xfId="474"/>
    <cellStyle name="Normal 2 4" xfId="478"/>
    <cellStyle name="Normal 2 4 2" xfId="479"/>
    <cellStyle name="Normal 2 4 3" xfId="934"/>
    <cellStyle name="Normal 2 5" xfId="480"/>
    <cellStyle name="Normal 2 5 2" xfId="481"/>
    <cellStyle name="Normal 2 5 3" xfId="935"/>
    <cellStyle name="Normal 2 6" xfId="482"/>
    <cellStyle name="Normal 2 6 2" xfId="483"/>
    <cellStyle name="Normal 2 6 3" xfId="936"/>
    <cellStyle name="Normal 2 7" xfId="484"/>
    <cellStyle name="Normal 2 7 2" xfId="485"/>
    <cellStyle name="Normal 2 7 3" xfId="937"/>
    <cellStyle name="Normal 2 8" xfId="486"/>
    <cellStyle name="Normal 2 9" xfId="487"/>
    <cellStyle name="Normal 2_00_Decisão Anexo V 2015_MEMORIAL_Oficial SOF" xfId="469"/>
    <cellStyle name="Normal 20" xfId="488"/>
    <cellStyle name="Normal 20 2" xfId="489"/>
    <cellStyle name="Normal 3" xfId="4"/>
    <cellStyle name="Normal 3 2" xfId="492"/>
    <cellStyle name="Normal 3 2 2" xfId="493"/>
    <cellStyle name="Normal 3 2 3" xfId="939"/>
    <cellStyle name="Normal 3 3" xfId="494"/>
    <cellStyle name="Normal 3 4" xfId="490"/>
    <cellStyle name="Normal 3 5" xfId="938"/>
    <cellStyle name="Normal 3_05_Impactos_Demais PLs_2013_Dados CNJ de jul-12" xfId="491"/>
    <cellStyle name="Normal 4" xfId="5"/>
    <cellStyle name="Normal 4 2" xfId="496"/>
    <cellStyle name="Normal 4 3" xfId="495"/>
    <cellStyle name="Normal 5" xfId="1"/>
    <cellStyle name="Normal 5 2" xfId="498"/>
    <cellStyle name="Normal 5 3" xfId="497"/>
    <cellStyle name="Normal 5 4" xfId="940"/>
    <cellStyle name="Normal 6" xfId="7"/>
    <cellStyle name="Normal 6 2" xfId="500"/>
    <cellStyle name="Normal 6 3" xfId="499"/>
    <cellStyle name="Normal 6 4" xfId="941"/>
    <cellStyle name="Normal 7" xfId="9"/>
    <cellStyle name="Normal 7 2" xfId="502"/>
    <cellStyle name="Normal 7 3" xfId="501"/>
    <cellStyle name="Normal 7 4" xfId="942"/>
    <cellStyle name="Normal 8" xfId="503"/>
    <cellStyle name="Normal 8 2" xfId="504"/>
    <cellStyle name="Normal 8 3" xfId="943"/>
    <cellStyle name="Normal 9" xfId="505"/>
    <cellStyle name="Normal 9 2" xfId="506"/>
    <cellStyle name="Normal 9 3" xfId="944"/>
    <cellStyle name="Nota 2" xfId="507"/>
    <cellStyle name="Nota 2 2" xfId="509"/>
    <cellStyle name="Nota 2 2 2" xfId="510"/>
    <cellStyle name="Nota 2 2 3" xfId="946"/>
    <cellStyle name="Nota 2 3" xfId="511"/>
    <cellStyle name="Nota 2 4" xfId="945"/>
    <cellStyle name="Nota 2_00_Decisão Anexo V 2015_MEMORIAL_Oficial SOF" xfId="508"/>
    <cellStyle name="Nota 3" xfId="512"/>
    <cellStyle name="Nota 3 2" xfId="513"/>
    <cellStyle name="Nota 3 3" xfId="947"/>
    <cellStyle name="Nota 4" xfId="514"/>
    <cellStyle name="Nota 4 2" xfId="515"/>
    <cellStyle name="Nota 4 3" xfId="948"/>
    <cellStyle name="Note" xfId="516"/>
    <cellStyle name="Note 1" xfId="517"/>
    <cellStyle name="Note 1 2" xfId="949"/>
    <cellStyle name="Note 1 3" xfId="1107"/>
    <cellStyle name="Note 2" xfId="1106"/>
    <cellStyle name="Note 6" xfId="518"/>
    <cellStyle name="Note 6 2" xfId="519"/>
    <cellStyle name="Output" xfId="520"/>
    <cellStyle name="Output 2" xfId="521"/>
    <cellStyle name="Output 3" xfId="950"/>
    <cellStyle name="Percent_Agenda" xfId="522"/>
    <cellStyle name="Percentual" xfId="523"/>
    <cellStyle name="Percentual 2" xfId="524"/>
    <cellStyle name="Percentual 3" xfId="951"/>
    <cellStyle name="Ponto" xfId="525"/>
    <cellStyle name="Ponto 2" xfId="526"/>
    <cellStyle name="Ponto 3" xfId="952"/>
    <cellStyle name="Porcentagem 10" xfId="527"/>
    <cellStyle name="Porcentagem 10 2" xfId="528"/>
    <cellStyle name="Porcentagem 10 3" xfId="953"/>
    <cellStyle name="Porcentagem 2" xfId="529"/>
    <cellStyle name="Porcentagem 2 2" xfId="530"/>
    <cellStyle name="Porcentagem 2 2 2" xfId="531"/>
    <cellStyle name="Porcentagem 2 2 3" xfId="955"/>
    <cellStyle name="Porcentagem 2 3" xfId="532"/>
    <cellStyle name="Porcentagem 2 3 2" xfId="533"/>
    <cellStyle name="Porcentagem 2 3 3" xfId="956"/>
    <cellStyle name="Porcentagem 2 4" xfId="534"/>
    <cellStyle name="Porcentagem 2 5" xfId="954"/>
    <cellStyle name="Porcentagem 2_FCDF 2014_2ª Versão" xfId="535"/>
    <cellStyle name="Porcentagem 3" xfId="536"/>
    <cellStyle name="Porcentagem 3 2" xfId="537"/>
    <cellStyle name="Porcentagem 3 3" xfId="957"/>
    <cellStyle name="Porcentagem 4" xfId="538"/>
    <cellStyle name="Porcentagem 4 2" xfId="539"/>
    <cellStyle name="Porcentagem 4 3" xfId="958"/>
    <cellStyle name="Porcentagem 5" xfId="540"/>
    <cellStyle name="Porcentagem 5 2" xfId="541"/>
    <cellStyle name="Porcentagem 5 3" xfId="959"/>
    <cellStyle name="Porcentagem 6" xfId="542"/>
    <cellStyle name="Porcentagem 6 2" xfId="543"/>
    <cellStyle name="Porcentagem 6 3" xfId="960"/>
    <cellStyle name="Porcentagem 7" xfId="544"/>
    <cellStyle name="Porcentagem 7 2" xfId="545"/>
    <cellStyle name="Porcentagem 7 3" xfId="961"/>
    <cellStyle name="Porcentagem 8" xfId="546"/>
    <cellStyle name="Porcentagem 8 2" xfId="547"/>
    <cellStyle name="Porcentagem 8 3" xfId="962"/>
    <cellStyle name="Porcentagem 9" xfId="548"/>
    <cellStyle name="Porcentagem 9 2" xfId="549"/>
    <cellStyle name="Porcentagem 9 3" xfId="963"/>
    <cellStyle name="Result" xfId="550"/>
    <cellStyle name="Result (user)" xfId="551"/>
    <cellStyle name="Result (user) 2" xfId="1108"/>
    <cellStyle name="Result 1" xfId="552"/>
    <cellStyle name="Result2" xfId="553"/>
    <cellStyle name="Result2 1" xfId="554"/>
    <cellStyle name="rodape" xfId="555"/>
    <cellStyle name="rodape 2" xfId="556"/>
    <cellStyle name="rodape 3" xfId="964"/>
    <cellStyle name="Saída 2" xfId="557"/>
    <cellStyle name="Saída 2 2" xfId="559"/>
    <cellStyle name="Saída 2 2 2" xfId="560"/>
    <cellStyle name="Saída 2 2 3" xfId="966"/>
    <cellStyle name="Saída 2 3" xfId="561"/>
    <cellStyle name="Saída 2 4" xfId="965"/>
    <cellStyle name="Saída 2_05_Impactos_Demais PLs_2013_Dados CNJ de jul-12" xfId="558"/>
    <cellStyle name="Saída 3" xfId="562"/>
    <cellStyle name="Saída 3 2" xfId="563"/>
    <cellStyle name="Saída 3 3" xfId="967"/>
    <cellStyle name="Saída 4" xfId="564"/>
    <cellStyle name="Saída 4 2" xfId="565"/>
    <cellStyle name="Saída 4 3" xfId="968"/>
    <cellStyle name="Sep. milhar [0]" xfId="566"/>
    <cellStyle name="Sep. milhar [0] 2" xfId="567"/>
    <cellStyle name="Sep. milhar [0] 3" xfId="969"/>
    <cellStyle name="Sep. milhar [2]" xfId="568"/>
    <cellStyle name="Sep. milhar [2] 2" xfId="569"/>
    <cellStyle name="Sep. milhar [2] 3" xfId="970"/>
    <cellStyle name="Separador de m" xfId="570"/>
    <cellStyle name="Separador de m 2" xfId="571"/>
    <cellStyle name="Separador de m 3" xfId="971"/>
    <cellStyle name="Separador de milhares 10" xfId="572"/>
    <cellStyle name="Separador de milhares 10 2" xfId="573"/>
    <cellStyle name="Separador de milhares 10 3" xfId="972"/>
    <cellStyle name="Separador de milhares 2" xfId="574"/>
    <cellStyle name="Separador de milhares 2 2" xfId="576"/>
    <cellStyle name="Separador de milhares 2 2 2" xfId="578"/>
    <cellStyle name="Separador de milhares 2 2 3" xfId="579"/>
    <cellStyle name="Separador de milhares 2 2 3 2" xfId="580"/>
    <cellStyle name="Separador de milhares 2 2 3 3" xfId="975"/>
    <cellStyle name="Separador de milhares 2 2 4" xfId="974"/>
    <cellStyle name="Separador de milhares 2 2 6" xfId="581"/>
    <cellStyle name="Separador de milhares 2 2 6 2" xfId="582"/>
    <cellStyle name="Separador de milhares 2 2 6 3" xfId="976"/>
    <cellStyle name="Separador de milhares 2 2_00_Decisão Anexo V 2015_MEMORIAL_Oficial SOF" xfId="577"/>
    <cellStyle name="Separador de milhares 2 3" xfId="583"/>
    <cellStyle name="Separador de milhares 2 3 2" xfId="585"/>
    <cellStyle name="Separador de milhares 2 3 2 2" xfId="587"/>
    <cellStyle name="Separador de milhares 2 3 2 2 2" xfId="589"/>
    <cellStyle name="Separador de milhares 2 3 2 2 2 2" xfId="590"/>
    <cellStyle name="Separador de milhares 2 3 2 2 2 3" xfId="980"/>
    <cellStyle name="Separador de milhares 2 3 2 2 3" xfId="591"/>
    <cellStyle name="Separador de milhares 2 3 2 2 4" xfId="979"/>
    <cellStyle name="Separador de milhares 2 3 2 2_00_Decisão Anexo V 2015_MEMORIAL_Oficial SOF" xfId="588"/>
    <cellStyle name="Separador de milhares 2 3 2 3" xfId="592"/>
    <cellStyle name="Separador de milhares 2 3 2 4" xfId="978"/>
    <cellStyle name="Separador de milhares 2 3 2_00_Decisão Anexo V 2015_MEMORIAL_Oficial SOF" xfId="586"/>
    <cellStyle name="Separador de milhares 2 3 3" xfId="593"/>
    <cellStyle name="Separador de milhares 2 3 3 2" xfId="594"/>
    <cellStyle name="Separador de milhares 2 3 3 3" xfId="981"/>
    <cellStyle name="Separador de milhares 2 3 4" xfId="595"/>
    <cellStyle name="Separador de milhares 2 3 5" xfId="977"/>
    <cellStyle name="Separador de milhares 2 3_00_Decisão Anexo V 2015_MEMORIAL_Oficial SOF" xfId="584"/>
    <cellStyle name="Separador de milhares 2 4" xfId="596"/>
    <cellStyle name="Separador de milhares 2 4 2" xfId="597"/>
    <cellStyle name="Separador de milhares 2 4 3" xfId="982"/>
    <cellStyle name="Separador de milhares 2 5" xfId="598"/>
    <cellStyle name="Separador de milhares 2 5 2" xfId="600"/>
    <cellStyle name="Separador de milhares 2 5 2 2" xfId="601"/>
    <cellStyle name="Separador de milhares 2 5 2 3" xfId="984"/>
    <cellStyle name="Separador de milhares 2 5 3" xfId="602"/>
    <cellStyle name="Separador de milhares 2 5 4" xfId="983"/>
    <cellStyle name="Separador de milhares 2 5_00_Decisão Anexo V 2015_MEMORIAL_Oficial SOF" xfId="599"/>
    <cellStyle name="Separador de milhares 2 6" xfId="603"/>
    <cellStyle name="Separador de milhares 2 7" xfId="973"/>
    <cellStyle name="Separador de milhares 2_00_Decisão Anexo V 2015_MEMORIAL_Oficial SOF" xfId="575"/>
    <cellStyle name="Separador de milhares 3" xfId="604"/>
    <cellStyle name="Separador de milhares 3 2" xfId="606"/>
    <cellStyle name="Separador de milhares 3 2 2" xfId="607"/>
    <cellStyle name="Separador de milhares 3 2 3" xfId="986"/>
    <cellStyle name="Separador de milhares 3 3" xfId="608"/>
    <cellStyle name="Separador de milhares 3 3 2" xfId="609"/>
    <cellStyle name="Separador de milhares 3 3 3" xfId="987"/>
    <cellStyle name="Separador de milhares 3 4" xfId="610"/>
    <cellStyle name="Separador de milhares 3 5" xfId="985"/>
    <cellStyle name="Separador de milhares 3_00_Decisão Anexo V 2015_MEMORIAL_Oficial SOF" xfId="605"/>
    <cellStyle name="Separador de milhares 4" xfId="611"/>
    <cellStyle name="Separador de milhares 4 2" xfId="612"/>
    <cellStyle name="Separador de milhares 4 3" xfId="988"/>
    <cellStyle name="Separador de milhares 5" xfId="613"/>
    <cellStyle name="Separador de milhares 5 2" xfId="614"/>
    <cellStyle name="Separador de milhares 5 3" xfId="989"/>
    <cellStyle name="Separador de milhares 6" xfId="615"/>
    <cellStyle name="Separador de milhares 6 2" xfId="616"/>
    <cellStyle name="Separador de milhares 6 3" xfId="990"/>
    <cellStyle name="Separador de milhares 7" xfId="617"/>
    <cellStyle name="Separador de milhares 7 2" xfId="618"/>
    <cellStyle name="Separador de milhares 7 3" xfId="991"/>
    <cellStyle name="Separador de milhares 8" xfId="619"/>
    <cellStyle name="Separador de milhares 8 2" xfId="620"/>
    <cellStyle name="Separador de milhares 8 3" xfId="992"/>
    <cellStyle name="Separador de milhares 9" xfId="621"/>
    <cellStyle name="Separador de milhares 9 2" xfId="622"/>
    <cellStyle name="Separador de milhares 9 3" xfId="993"/>
    <cellStyle name="Status" xfId="623"/>
    <cellStyle name="Status 1" xfId="1110"/>
    <cellStyle name="Status 2" xfId="1109"/>
    <cellStyle name="TableStyleLight1" xfId="684"/>
    <cellStyle name="TableStyleLight1 2" xfId="686"/>
    <cellStyle name="TableStyleLight1 2 2" xfId="687"/>
    <cellStyle name="TableStyleLight1 2 3" xfId="995"/>
    <cellStyle name="TableStyleLight1 3" xfId="688"/>
    <cellStyle name="TableStyleLight1 3 2" xfId="689"/>
    <cellStyle name="TableStyleLight1 3 3" xfId="996"/>
    <cellStyle name="TableStyleLight1 4" xfId="690"/>
    <cellStyle name="TableStyleLight1 5" xfId="691"/>
    <cellStyle name="TableStyleLight1 5 2" xfId="692"/>
    <cellStyle name="TableStyleLight1 5 3" xfId="997"/>
    <cellStyle name="TableStyleLight1 6" xfId="994"/>
    <cellStyle name="TableStyleLight1_00_Decisão Anexo V 2015_MEMORIAL_Oficial SOF" xfId="685"/>
    <cellStyle name="Text" xfId="693"/>
    <cellStyle name="Text 1" xfId="1112"/>
    <cellStyle name="Text 2" xfId="1111"/>
    <cellStyle name="Texto de Aviso 2" xfId="694"/>
    <cellStyle name="Texto de Aviso 2 2" xfId="696"/>
    <cellStyle name="Texto de Aviso 2 2 2" xfId="697"/>
    <cellStyle name="Texto de Aviso 2 2 3" xfId="999"/>
    <cellStyle name="Texto de Aviso 2 3" xfId="698"/>
    <cellStyle name="Texto de Aviso 2 4" xfId="998"/>
    <cellStyle name="Texto de Aviso 2_05_Impactos_Demais PLs_2013_Dados CNJ de jul-12" xfId="695"/>
    <cellStyle name="Texto de Aviso 3" xfId="699"/>
    <cellStyle name="Texto de Aviso 3 2" xfId="700"/>
    <cellStyle name="Texto de Aviso 3 3" xfId="1000"/>
    <cellStyle name="Texto de Aviso 4" xfId="701"/>
    <cellStyle name="Texto de Aviso 4 2" xfId="702"/>
    <cellStyle name="Texto de Aviso 4 3" xfId="1001"/>
    <cellStyle name="Texto Explicativo 2" xfId="8"/>
    <cellStyle name="Texto Explicativo 2 2" xfId="705"/>
    <cellStyle name="Texto Explicativo 2 2 2" xfId="706"/>
    <cellStyle name="Texto Explicativo 2 2 3" xfId="1003"/>
    <cellStyle name="Texto Explicativo 2 3" xfId="707"/>
    <cellStyle name="Texto Explicativo 2 4" xfId="703"/>
    <cellStyle name="Texto Explicativo 2 5" xfId="1002"/>
    <cellStyle name="Texto Explicativo 2_05_Impactos_Demais PLs_2013_Dados CNJ de jul-12" xfId="704"/>
    <cellStyle name="Texto Explicativo 3" xfId="708"/>
    <cellStyle name="Texto Explicativo 3 2" xfId="709"/>
    <cellStyle name="Texto Explicativo 3 3" xfId="1004"/>
    <cellStyle name="Texto Explicativo 4" xfId="710"/>
    <cellStyle name="Texto Explicativo 4 2" xfId="711"/>
    <cellStyle name="Texto Explicativo 4 3" xfId="1005"/>
    <cellStyle name="Texto, derecha" xfId="712"/>
    <cellStyle name="Texto, derecha 2" xfId="713"/>
    <cellStyle name="Texto, derecha 3" xfId="1006"/>
    <cellStyle name="Texto, izquierda" xfId="714"/>
    <cellStyle name="Texto, izquierda 2" xfId="715"/>
    <cellStyle name="Texto, izquierda 3" xfId="1007"/>
    <cellStyle name="Title" xfId="716"/>
    <cellStyle name="Title 2" xfId="717"/>
    <cellStyle name="Title 3" xfId="1008"/>
    <cellStyle name="Titulo" xfId="718"/>
    <cellStyle name="Título 1 1" xfId="624"/>
    <cellStyle name="Título 1 1 2" xfId="625"/>
    <cellStyle name="Título 1 1 3" xfId="1016"/>
    <cellStyle name="Título 1 2" xfId="626"/>
    <cellStyle name="Título 1 2 2" xfId="628"/>
    <cellStyle name="Título 1 2 2 2" xfId="629"/>
    <cellStyle name="Título 1 2 2 3" xfId="1018"/>
    <cellStyle name="Título 1 2 3" xfId="630"/>
    <cellStyle name="Título 1 2 4" xfId="1017"/>
    <cellStyle name="Título 1 2_05_Impactos_Demais PLs_2013_Dados CNJ de jul-12" xfId="627"/>
    <cellStyle name="Título 1 3" xfId="631"/>
    <cellStyle name="Título 1 3 2" xfId="632"/>
    <cellStyle name="Título 1 3 3" xfId="1019"/>
    <cellStyle name="Título 1 4" xfId="633"/>
    <cellStyle name="Título 1 4 2" xfId="634"/>
    <cellStyle name="Título 1 4 3" xfId="1020"/>
    <cellStyle name="Titulo 10" xfId="1009"/>
    <cellStyle name="Título 10" xfId="635"/>
    <cellStyle name="Título 10 2" xfId="636"/>
    <cellStyle name="Título 10 3" xfId="1021"/>
    <cellStyle name="Titulo 11" xfId="1078"/>
    <cellStyle name="Título 11" xfId="637"/>
    <cellStyle name="Título 11 2" xfId="638"/>
    <cellStyle name="Título 11 3" xfId="1022"/>
    <cellStyle name="Titulo 2" xfId="720"/>
    <cellStyle name="Título 2 2" xfId="639"/>
    <cellStyle name="Título 2 2 2" xfId="641"/>
    <cellStyle name="Título 2 2 2 2" xfId="642"/>
    <cellStyle name="Título 2 2 2 3" xfId="1024"/>
    <cellStyle name="Título 2 2 3" xfId="643"/>
    <cellStyle name="Título 2 2 4" xfId="1023"/>
    <cellStyle name="Título 2 2_05_Impactos_Demais PLs_2013_Dados CNJ de jul-12" xfId="640"/>
    <cellStyle name="Título 2 3" xfId="644"/>
    <cellStyle name="Título 2 3 2" xfId="645"/>
    <cellStyle name="Título 2 3 3" xfId="1025"/>
    <cellStyle name="Título 2 4" xfId="646"/>
    <cellStyle name="Título 2 4 2" xfId="647"/>
    <cellStyle name="Título 2 4 3" xfId="1026"/>
    <cellStyle name="Titulo 3" xfId="721"/>
    <cellStyle name="Título 3 2" xfId="648"/>
    <cellStyle name="Título 3 2 2" xfId="650"/>
    <cellStyle name="Título 3 2 2 2" xfId="651"/>
    <cellStyle name="Título 3 2 2 3" xfId="1028"/>
    <cellStyle name="Título 3 2 3" xfId="652"/>
    <cellStyle name="Título 3 2 4" xfId="1027"/>
    <cellStyle name="Título 3 2_05_Impactos_Demais PLs_2013_Dados CNJ de jul-12" xfId="649"/>
    <cellStyle name="Título 3 3" xfId="653"/>
    <cellStyle name="Título 3 3 2" xfId="654"/>
    <cellStyle name="Título 3 3 3" xfId="1029"/>
    <cellStyle name="Título 3 4" xfId="655"/>
    <cellStyle name="Título 3 4 2" xfId="656"/>
    <cellStyle name="Título 3 4 3" xfId="1030"/>
    <cellStyle name="Titulo 4" xfId="722"/>
    <cellStyle name="Título 4 2" xfId="657"/>
    <cellStyle name="Título 4 2 2" xfId="659"/>
    <cellStyle name="Título 4 2 2 2" xfId="660"/>
    <cellStyle name="Título 4 2 2 3" xfId="1032"/>
    <cellStyle name="Título 4 2 3" xfId="661"/>
    <cellStyle name="Título 4 2 4" xfId="1031"/>
    <cellStyle name="Título 4 2_05_Impactos_Demais PLs_2013_Dados CNJ de jul-12" xfId="658"/>
    <cellStyle name="Título 4 3" xfId="662"/>
    <cellStyle name="Título 4 3 2" xfId="663"/>
    <cellStyle name="Título 4 3 3" xfId="1033"/>
    <cellStyle name="Título 4 4" xfId="664"/>
    <cellStyle name="Título 4 4 2" xfId="665"/>
    <cellStyle name="Título 4 4 3" xfId="1034"/>
    <cellStyle name="Titulo 5" xfId="723"/>
    <cellStyle name="Título 5" xfId="666"/>
    <cellStyle name="Título 5 2" xfId="668"/>
    <cellStyle name="Título 5 2 2" xfId="669"/>
    <cellStyle name="Título 5 2 3" xfId="1036"/>
    <cellStyle name="Título 5 3" xfId="670"/>
    <cellStyle name="Título 5 3 2" xfId="671"/>
    <cellStyle name="Título 5 3 3" xfId="1037"/>
    <cellStyle name="Título 5 4" xfId="672"/>
    <cellStyle name="Título 5 5" xfId="1035"/>
    <cellStyle name="Título 5_05_Impactos_Demais PLs_2013_Dados CNJ de jul-12" xfId="667"/>
    <cellStyle name="Titulo 6" xfId="724"/>
    <cellStyle name="Título 6" xfId="673"/>
    <cellStyle name="Título 6 2" xfId="674"/>
    <cellStyle name="Título 6 2 2" xfId="675"/>
    <cellStyle name="Título 6 2 3" xfId="1039"/>
    <cellStyle name="Título 6 3" xfId="676"/>
    <cellStyle name="Título 6 4" xfId="1038"/>
    <cellStyle name="Título 6_34" xfId="677"/>
    <cellStyle name="Titulo 7" xfId="725"/>
    <cellStyle name="Título 7" xfId="678"/>
    <cellStyle name="Título 7 2" xfId="679"/>
    <cellStyle name="Título 7 3" xfId="1040"/>
    <cellStyle name="Titulo 8" xfId="726"/>
    <cellStyle name="Título 8" xfId="680"/>
    <cellStyle name="Título 8 2" xfId="681"/>
    <cellStyle name="Título 8 3" xfId="1041"/>
    <cellStyle name="Titulo 9" xfId="727"/>
    <cellStyle name="Título 9" xfId="682"/>
    <cellStyle name="Título 9 2" xfId="683"/>
    <cellStyle name="Título 9 3" xfId="1042"/>
    <cellStyle name="Titulo_00_Equalização ASMED_SOF" xfId="719"/>
    <cellStyle name="Titulo1" xfId="728"/>
    <cellStyle name="Titulo1 2" xfId="729"/>
    <cellStyle name="Titulo1 3" xfId="1010"/>
    <cellStyle name="Titulo2" xfId="730"/>
    <cellStyle name="Titulo2 2" xfId="731"/>
    <cellStyle name="Titulo2 3" xfId="1011"/>
    <cellStyle name="Total 2" xfId="732"/>
    <cellStyle name="Total 2 2" xfId="734"/>
    <cellStyle name="Total 2 2 2" xfId="735"/>
    <cellStyle name="Total 2 2 3" xfId="1013"/>
    <cellStyle name="Total 2 3" xfId="736"/>
    <cellStyle name="Total 2 4" xfId="1012"/>
    <cellStyle name="Total 2_05_Impactos_Demais PLs_2013_Dados CNJ de jul-12" xfId="733"/>
    <cellStyle name="Total 3" xfId="737"/>
    <cellStyle name="Total 3 2" xfId="738"/>
    <cellStyle name="Total 3 3" xfId="1014"/>
    <cellStyle name="Total 4" xfId="739"/>
    <cellStyle name="Total 4 2" xfId="740"/>
    <cellStyle name="Total 4 3" xfId="1015"/>
    <cellStyle name="V¡rgula" xfId="741"/>
    <cellStyle name="V¡rgula 2" xfId="742"/>
    <cellStyle name="V¡rgula 3" xfId="1043"/>
    <cellStyle name="V¡rgula0" xfId="743"/>
    <cellStyle name="V¡rgula0 2" xfId="744"/>
    <cellStyle name="V¡rgula0 3" xfId="1044"/>
    <cellStyle name="Vírgul - Estilo1" xfId="745"/>
    <cellStyle name="Vírgul - Estilo1 2" xfId="746"/>
    <cellStyle name="Vírgul - Estilo1 3" xfId="1045"/>
    <cellStyle name="Vírgula 2" xfId="747"/>
    <cellStyle name="Vírgula 2 2" xfId="748"/>
    <cellStyle name="Vírgula 2 2 2" xfId="749"/>
    <cellStyle name="Vírgula 2 2 3" xfId="1047"/>
    <cellStyle name="Vírgula 2 3" xfId="750"/>
    <cellStyle name="Vírgula 2 4" xfId="1046"/>
    <cellStyle name="Vírgula 3" xfId="751"/>
    <cellStyle name="Vírgula 3 2" xfId="752"/>
    <cellStyle name="Vírgula 3 3" xfId="1048"/>
    <cellStyle name="Vírgula 4" xfId="753"/>
    <cellStyle name="Vírgula 4 2" xfId="754"/>
    <cellStyle name="Vírgula 4 3" xfId="1049"/>
    <cellStyle name="Vírgula 5" xfId="755"/>
    <cellStyle name="Vírgula 5 2" xfId="6"/>
    <cellStyle name="Vírgula 5 2 2" xfId="756"/>
    <cellStyle name="Vírgula 5 3" xfId="1050"/>
    <cellStyle name="Vírgula0" xfId="757"/>
    <cellStyle name="Vírgula0 2" xfId="758"/>
    <cellStyle name="Vírgula0 3" xfId="1051"/>
    <cellStyle name="Warning" xfId="759"/>
    <cellStyle name="Warning 1" xfId="1114"/>
    <cellStyle name="Warning 2" xfId="1113"/>
    <cellStyle name="Warning Text" xfId="760"/>
    <cellStyle name="Warning Text 2" xfId="761"/>
    <cellStyle name="Warning Text 3" xfId="105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tabSelected="1" zoomScaleNormal="100" zoomScaleSheetLayoutView="100"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80" t="s">
        <v>6</v>
      </c>
      <c r="C8" s="80" t="s">
        <v>7</v>
      </c>
      <c r="D8" s="80"/>
      <c r="E8" s="80"/>
      <c r="F8" s="80"/>
      <c r="G8" s="80"/>
      <c r="H8" s="80"/>
      <c r="I8" s="80"/>
      <c r="J8" s="80" t="s">
        <v>8</v>
      </c>
      <c r="K8" s="80" t="s">
        <v>9</v>
      </c>
      <c r="L8" s="80" t="s">
        <v>10</v>
      </c>
      <c r="M8" s="1"/>
    </row>
    <row r="9" spans="2:13">
      <c r="B9" s="80"/>
      <c r="C9" s="80" t="s">
        <v>11</v>
      </c>
      <c r="D9" s="80"/>
      <c r="E9" s="80"/>
      <c r="F9" s="80"/>
      <c r="G9" s="80" t="s">
        <v>12</v>
      </c>
      <c r="H9" s="80"/>
      <c r="I9" s="80"/>
      <c r="J9" s="80"/>
      <c r="K9" s="80"/>
      <c r="L9" s="80"/>
      <c r="M9" s="1"/>
    </row>
    <row r="10" spans="2:13" ht="45.75" customHeight="1">
      <c r="B10" s="80"/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15</v>
      </c>
      <c r="I10" s="5" t="s">
        <v>16</v>
      </c>
      <c r="J10" s="80"/>
      <c r="K10" s="80"/>
      <c r="L10" s="80"/>
      <c r="M10" s="1"/>
    </row>
    <row r="11" spans="2:13" ht="15" customHeight="1">
      <c r="B11" s="74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1"/>
    </row>
    <row r="12" spans="2:13">
      <c r="B12" s="6" t="s">
        <v>19</v>
      </c>
      <c r="C12" s="7">
        <f>SUM('TST:TRT24'!C12)</f>
        <v>2835</v>
      </c>
      <c r="D12" s="7">
        <f>SUM('TST:TRT24'!D12)</f>
        <v>86</v>
      </c>
      <c r="E12" s="7">
        <f>SUM('TST:TRT24'!E12)</f>
        <v>13</v>
      </c>
      <c r="F12" s="7">
        <f>SUM('TST:TRT24'!F12)</f>
        <v>0</v>
      </c>
      <c r="G12" s="7">
        <f>SUM('TST:TRT24'!G12)</f>
        <v>4</v>
      </c>
      <c r="H12" s="7">
        <f>SUM('TST:TRT24'!H12)</f>
        <v>21</v>
      </c>
      <c r="I12" s="7">
        <f>SUM('TST:TRT24'!I12)</f>
        <v>1</v>
      </c>
      <c r="J12" s="7">
        <f>SUM('TST:TRT24'!J12)</f>
        <v>169</v>
      </c>
      <c r="K12" s="7">
        <f>SUM('TST:TRT24'!K12)</f>
        <v>8</v>
      </c>
      <c r="L12" s="7">
        <f>C12+D12+E12+F12+G12+H12+I12+J12+K12</f>
        <v>3137</v>
      </c>
      <c r="M12" s="1"/>
    </row>
    <row r="13" spans="2:13">
      <c r="B13" s="6" t="s">
        <v>20</v>
      </c>
      <c r="C13" s="7">
        <f>SUM('TST:TRT24'!C13)</f>
        <v>500</v>
      </c>
      <c r="D13" s="7">
        <f>SUM('TST:TRT24'!D13)</f>
        <v>11</v>
      </c>
      <c r="E13" s="7">
        <f>SUM('TST:TRT24'!E13)</f>
        <v>4</v>
      </c>
      <c r="F13" s="7">
        <f>SUM('TST:TRT24'!F13)</f>
        <v>0</v>
      </c>
      <c r="G13" s="7">
        <f>SUM('TST:TRT24'!G13)</f>
        <v>1</v>
      </c>
      <c r="H13" s="7">
        <f>SUM('TST:TRT24'!H13)</f>
        <v>4</v>
      </c>
      <c r="I13" s="7">
        <f>SUM('TST:TRT24'!I13)</f>
        <v>1</v>
      </c>
      <c r="J13" s="7">
        <f>SUM('TST:TRT24'!J13)</f>
        <v>36</v>
      </c>
      <c r="K13" s="7">
        <f>SUM('TST:TRT24'!K13)</f>
        <v>0</v>
      </c>
      <c r="L13" s="7">
        <f>C13+D13+E13+F13+G13+H13+I13+J13+K13</f>
        <v>557</v>
      </c>
      <c r="M13" s="1"/>
    </row>
    <row r="14" spans="2:13">
      <c r="B14" s="6" t="s">
        <v>21</v>
      </c>
      <c r="C14" s="7">
        <f>SUM('TST:TRT24'!C14)</f>
        <v>616</v>
      </c>
      <c r="D14" s="7">
        <f>SUM('TST:TRT24'!D14)</f>
        <v>21</v>
      </c>
      <c r="E14" s="7">
        <f>SUM('TST:TRT24'!E14)</f>
        <v>3</v>
      </c>
      <c r="F14" s="7">
        <f>SUM('TST:TRT24'!F14)</f>
        <v>0</v>
      </c>
      <c r="G14" s="7">
        <f>SUM('TST:TRT24'!G14)</f>
        <v>2</v>
      </c>
      <c r="H14" s="7">
        <f>SUM('TST:TRT24'!H14)</f>
        <v>4</v>
      </c>
      <c r="I14" s="7">
        <f>SUM('TST:TRT24'!I14)</f>
        <v>0</v>
      </c>
      <c r="J14" s="7">
        <f>SUM('TST:TRT24'!J14)</f>
        <v>34</v>
      </c>
      <c r="K14" s="7">
        <f>SUM('TST:TRT24'!K14)</f>
        <v>4</v>
      </c>
      <c r="L14" s="7">
        <f>C14+D14+E14+F14+G14+H14+I14+J14+K14</f>
        <v>684</v>
      </c>
      <c r="M14" s="1"/>
    </row>
    <row r="15" spans="2:13">
      <c r="B15" s="6" t="s">
        <v>22</v>
      </c>
      <c r="C15" s="7">
        <f>SUM('TST:TRT24'!C15)</f>
        <v>4012</v>
      </c>
      <c r="D15" s="7">
        <f>SUM('TST:TRT24'!D15)</f>
        <v>121</v>
      </c>
      <c r="E15" s="7">
        <f>SUM('TST:TRT24'!E15)</f>
        <v>20</v>
      </c>
      <c r="F15" s="7">
        <f>SUM('TST:TRT24'!F15)</f>
        <v>0</v>
      </c>
      <c r="G15" s="7">
        <f>SUM('TST:TRT24'!G15)</f>
        <v>7</v>
      </c>
      <c r="H15" s="7">
        <f>SUM('TST:TRT24'!H15)</f>
        <v>29</v>
      </c>
      <c r="I15" s="7">
        <f>SUM('TST:TRT24'!I15)</f>
        <v>2</v>
      </c>
      <c r="J15" s="7">
        <f>SUM('TST:TRT24'!J15)</f>
        <v>242</v>
      </c>
      <c r="K15" s="7">
        <f>SUM('TST:TRT24'!K15)</f>
        <v>12</v>
      </c>
      <c r="L15" s="7">
        <f>C15+D15+E15+F15+G15+H15+I15+J15+K15</f>
        <v>4445</v>
      </c>
      <c r="M15" s="1"/>
    </row>
    <row r="16" spans="2:13" ht="19.5" customHeight="1">
      <c r="B16" s="14" t="s">
        <v>23</v>
      </c>
      <c r="C16" s="15">
        <f t="shared" ref="C16:K16" si="0">SUM(C12:C15)</f>
        <v>7963</v>
      </c>
      <c r="D16" s="15">
        <f t="shared" si="0"/>
        <v>239</v>
      </c>
      <c r="E16" s="15">
        <f t="shared" si="0"/>
        <v>40</v>
      </c>
      <c r="F16" s="15">
        <f t="shared" si="0"/>
        <v>0</v>
      </c>
      <c r="G16" s="15">
        <f t="shared" si="0"/>
        <v>14</v>
      </c>
      <c r="H16" s="15">
        <f t="shared" si="0"/>
        <v>58</v>
      </c>
      <c r="I16" s="15">
        <f t="shared" si="0"/>
        <v>4</v>
      </c>
      <c r="J16" s="15">
        <f t="shared" si="0"/>
        <v>481</v>
      </c>
      <c r="K16" s="15">
        <f t="shared" si="0"/>
        <v>24</v>
      </c>
      <c r="L16" s="15">
        <f t="shared" ref="L16" si="1">SUM(L12:L15)</f>
        <v>8823</v>
      </c>
      <c r="M16" s="1"/>
    </row>
    <row r="17" spans="2:13" ht="15" customHeight="1">
      <c r="B17" s="77" t="s">
        <v>24</v>
      </c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1"/>
    </row>
    <row r="18" spans="2:13">
      <c r="B18" s="8" t="s">
        <v>25</v>
      </c>
      <c r="C18" s="9">
        <f>SUM('TST:TRT24'!C18)</f>
        <v>8684</v>
      </c>
      <c r="D18" s="9">
        <f>SUM('TST:TRT24'!D18)</f>
        <v>307</v>
      </c>
      <c r="E18" s="9">
        <f>SUM('TST:TRT24'!E18)</f>
        <v>29</v>
      </c>
      <c r="F18" s="9">
        <f>SUM('TST:TRT24'!F18)</f>
        <v>2</v>
      </c>
      <c r="G18" s="9">
        <f>SUM('TST:TRT24'!G18)</f>
        <v>17</v>
      </c>
      <c r="H18" s="9">
        <f>SUM('TST:TRT24'!H18)</f>
        <v>175</v>
      </c>
      <c r="I18" s="9">
        <f>SUM('TST:TRT24'!I18)</f>
        <v>4</v>
      </c>
      <c r="J18" s="13"/>
      <c r="K18" s="9">
        <f>SUM('TST:TRT24'!K18)</f>
        <v>99</v>
      </c>
      <c r="L18" s="9">
        <f t="shared" ref="L18:L24" si="2">C18+D18+E18+F18+G18+H18+I18+K18</f>
        <v>9317</v>
      </c>
      <c r="M18" s="1"/>
    </row>
    <row r="19" spans="2:13">
      <c r="B19" s="8" t="s">
        <v>26</v>
      </c>
      <c r="C19" s="9">
        <f>SUM('TST:TRT24'!C19)</f>
        <v>6141</v>
      </c>
      <c r="D19" s="9">
        <f>SUM('TST:TRT24'!D19)</f>
        <v>252</v>
      </c>
      <c r="E19" s="9">
        <f>SUM('TST:TRT24'!E19)</f>
        <v>46</v>
      </c>
      <c r="F19" s="9">
        <f>SUM('TST:TRT24'!F19)</f>
        <v>5</v>
      </c>
      <c r="G19" s="9">
        <f>SUM('TST:TRT24'!G19)</f>
        <v>10</v>
      </c>
      <c r="H19" s="9">
        <f>SUM('TST:TRT24'!H19)</f>
        <v>427</v>
      </c>
      <c r="I19" s="9">
        <f>SUM('TST:TRT24'!I19)</f>
        <v>10</v>
      </c>
      <c r="J19" s="13"/>
      <c r="K19" s="9">
        <f>SUM('TST:TRT24'!K19)</f>
        <v>63</v>
      </c>
      <c r="L19" s="9">
        <f t="shared" si="2"/>
        <v>6954</v>
      </c>
      <c r="M19" s="1"/>
    </row>
    <row r="20" spans="2:13">
      <c r="B20" s="8" t="s">
        <v>27</v>
      </c>
      <c r="C20" s="9">
        <f>SUM('TST:TRT24'!C20)</f>
        <v>3482</v>
      </c>
      <c r="D20" s="9">
        <f>SUM('TST:TRT24'!D20)</f>
        <v>161</v>
      </c>
      <c r="E20" s="9">
        <f>SUM('TST:TRT24'!E20)</f>
        <v>26</v>
      </c>
      <c r="F20" s="9">
        <f>SUM('TST:TRT24'!F20)</f>
        <v>2</v>
      </c>
      <c r="G20" s="9">
        <f>SUM('TST:TRT24'!G20)</f>
        <v>6</v>
      </c>
      <c r="H20" s="9">
        <f>SUM('TST:TRT24'!H20)</f>
        <v>145</v>
      </c>
      <c r="I20" s="9">
        <f>SUM('TST:TRT24'!I20)</f>
        <v>12</v>
      </c>
      <c r="J20" s="13"/>
      <c r="K20" s="9">
        <f>SUM('TST:TRT24'!K20)</f>
        <v>115</v>
      </c>
      <c r="L20" s="9">
        <f t="shared" si="2"/>
        <v>3949</v>
      </c>
      <c r="M20" s="1"/>
    </row>
    <row r="21" spans="2:13">
      <c r="B21" s="8" t="s">
        <v>28</v>
      </c>
      <c r="C21" s="9">
        <f>SUM('TST:TRT24'!C21)</f>
        <v>2824</v>
      </c>
      <c r="D21" s="9">
        <f>SUM('TST:TRT24'!D21)</f>
        <v>154</v>
      </c>
      <c r="E21" s="9">
        <f>SUM('TST:TRT24'!E21)</f>
        <v>18</v>
      </c>
      <c r="F21" s="9">
        <f>SUM('TST:TRT24'!F21)</f>
        <v>0</v>
      </c>
      <c r="G21" s="9">
        <f>SUM('TST:TRT24'!G21)</f>
        <v>2</v>
      </c>
      <c r="H21" s="9">
        <f>SUM('TST:TRT24'!H21)</f>
        <v>310</v>
      </c>
      <c r="I21" s="9">
        <f>SUM('TST:TRT24'!I21)</f>
        <v>10</v>
      </c>
      <c r="J21" s="13"/>
      <c r="K21" s="9">
        <f>SUM('TST:TRT24'!K21)</f>
        <v>73</v>
      </c>
      <c r="L21" s="9">
        <f t="shared" si="2"/>
        <v>3391</v>
      </c>
      <c r="M21" s="1"/>
    </row>
    <row r="22" spans="2:13">
      <c r="B22" s="8" t="s">
        <v>29</v>
      </c>
      <c r="C22" s="9">
        <f>SUM('TST:TRT24'!C22)</f>
        <v>876</v>
      </c>
      <c r="D22" s="9">
        <f>SUM('TST:TRT24'!D22)</f>
        <v>40</v>
      </c>
      <c r="E22" s="9">
        <f>SUM('TST:TRT24'!E22)</f>
        <v>5</v>
      </c>
      <c r="F22" s="9">
        <f>SUM('TST:TRT24'!F22)</f>
        <v>0</v>
      </c>
      <c r="G22" s="9">
        <f>SUM('TST:TRT24'!G22)</f>
        <v>2</v>
      </c>
      <c r="H22" s="9">
        <f>SUM('TST:TRT24'!H22)</f>
        <v>232</v>
      </c>
      <c r="I22" s="9">
        <f>SUM('TST:TRT24'!I22)</f>
        <v>4</v>
      </c>
      <c r="J22" s="13"/>
      <c r="K22" s="9">
        <f>SUM('TST:TRT24'!K22)</f>
        <v>28</v>
      </c>
      <c r="L22" s="9">
        <f t="shared" si="2"/>
        <v>1187</v>
      </c>
      <c r="M22" s="1"/>
    </row>
    <row r="23" spans="2:13">
      <c r="B23" s="8" t="s">
        <v>30</v>
      </c>
      <c r="C23" s="9">
        <f>SUM('TST:TRT24'!C23)</f>
        <v>22771</v>
      </c>
      <c r="D23" s="9">
        <f>SUM('TST:TRT24'!D23)</f>
        <v>953</v>
      </c>
      <c r="E23" s="9">
        <f>SUM('TST:TRT24'!E23)</f>
        <v>129</v>
      </c>
      <c r="F23" s="9">
        <f>SUM('TST:TRT24'!F23)</f>
        <v>9</v>
      </c>
      <c r="G23" s="9">
        <f>SUM('TST:TRT24'!G23)</f>
        <v>37</v>
      </c>
      <c r="H23" s="9">
        <f>SUM('TST:TRT24'!H23)</f>
        <v>1311</v>
      </c>
      <c r="I23" s="9">
        <f>SUM('TST:TRT24'!I23)</f>
        <v>40</v>
      </c>
      <c r="J23" s="13"/>
      <c r="K23" s="9">
        <f>SUM('TST:TRT24'!K23)</f>
        <v>387</v>
      </c>
      <c r="L23" s="9">
        <f t="shared" si="2"/>
        <v>25637</v>
      </c>
      <c r="M23" s="1"/>
    </row>
    <row r="24" spans="2:13" ht="19.5" customHeight="1">
      <c r="B24" s="16" t="s">
        <v>31</v>
      </c>
      <c r="C24" s="17">
        <f t="shared" ref="C24:I24" si="3">SUM(C18:C23)</f>
        <v>44778</v>
      </c>
      <c r="D24" s="17">
        <f t="shared" si="3"/>
        <v>1867</v>
      </c>
      <c r="E24" s="17">
        <f t="shared" si="3"/>
        <v>253</v>
      </c>
      <c r="F24" s="17">
        <f t="shared" si="3"/>
        <v>18</v>
      </c>
      <c r="G24" s="17">
        <f t="shared" si="3"/>
        <v>74</v>
      </c>
      <c r="H24" s="17">
        <f t="shared" si="3"/>
        <v>2600</v>
      </c>
      <c r="I24" s="17">
        <f t="shared" si="3"/>
        <v>80</v>
      </c>
      <c r="J24" s="11"/>
      <c r="K24" s="17">
        <f>SUM(K18:K23)</f>
        <v>765</v>
      </c>
      <c r="L24" s="17">
        <f t="shared" si="2"/>
        <v>50435</v>
      </c>
      <c r="M24" s="1"/>
    </row>
    <row r="25" spans="2:13" ht="19.5" customHeight="1">
      <c r="B25" s="10" t="s">
        <v>10</v>
      </c>
      <c r="C25" s="11">
        <f>C16+C24</f>
        <v>52741</v>
      </c>
      <c r="D25" s="11">
        <f>D16+D24</f>
        <v>2106</v>
      </c>
      <c r="E25" s="11">
        <f t="shared" ref="E25:L25" si="4">E16+E24</f>
        <v>293</v>
      </c>
      <c r="F25" s="11">
        <f t="shared" ref="F25:K25" si="5">F16+F24</f>
        <v>18</v>
      </c>
      <c r="G25" s="11">
        <f t="shared" si="5"/>
        <v>88</v>
      </c>
      <c r="H25" s="11">
        <f t="shared" si="5"/>
        <v>2658</v>
      </c>
      <c r="I25" s="11">
        <f t="shared" si="5"/>
        <v>84</v>
      </c>
      <c r="J25" s="11">
        <f t="shared" si="5"/>
        <v>481</v>
      </c>
      <c r="K25" s="11">
        <f t="shared" si="5"/>
        <v>789</v>
      </c>
      <c r="L25" s="11">
        <f t="shared" si="4"/>
        <v>59258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sheetProtection formatCells="0" formatColumns="0" formatRows="0" insertColumns="0" insertRows="0" insertHyperlinks="0" deleteColumns="0" deleteRows="0" sort="0" autoFilter="0" pivotTables="0"/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ageMargins left="0.78740157499999996" right="0.78740157499999996" top="0.984251969" bottom="0.984251969" header="0.49212598499999999" footer="0.49212598499999999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8">
        <v>2</v>
      </c>
      <c r="D11" s="49">
        <v>0</v>
      </c>
      <c r="E11" s="48">
        <v>0</v>
      </c>
      <c r="F11" s="48">
        <v>0</v>
      </c>
      <c r="G11" s="49">
        <v>0</v>
      </c>
      <c r="H11" s="49">
        <v>0</v>
      </c>
      <c r="I11" s="48">
        <v>0</v>
      </c>
      <c r="J11" s="49">
        <v>0</v>
      </c>
      <c r="K11" s="48">
        <v>0</v>
      </c>
      <c r="L11" s="42">
        <f>C11+D11+E11+F11+G11+H11+I11+J11+K11</f>
        <v>2</v>
      </c>
    </row>
    <row r="12" spans="2:14">
      <c r="B12" s="40" t="s">
        <v>20</v>
      </c>
      <c r="C12" s="49">
        <v>79</v>
      </c>
      <c r="D12" s="49">
        <v>1</v>
      </c>
      <c r="E12" s="49">
        <v>0</v>
      </c>
      <c r="F12" s="48">
        <v>0</v>
      </c>
      <c r="G12" s="49">
        <v>0</v>
      </c>
      <c r="H12" s="49">
        <v>0</v>
      </c>
      <c r="I12" s="48">
        <v>0</v>
      </c>
      <c r="J12" s="49">
        <v>11</v>
      </c>
      <c r="K12" s="49">
        <v>0</v>
      </c>
      <c r="L12" s="42">
        <f>C12+D12+E12+F12+G12+H12+I12+J12+K12</f>
        <v>91</v>
      </c>
    </row>
    <row r="13" spans="2:14">
      <c r="B13" s="40" t="s">
        <v>21</v>
      </c>
      <c r="C13" s="49">
        <v>13</v>
      </c>
      <c r="D13" s="49">
        <v>0</v>
      </c>
      <c r="E13" s="49">
        <v>0</v>
      </c>
      <c r="F13" s="48">
        <v>0</v>
      </c>
      <c r="G13" s="49">
        <v>0</v>
      </c>
      <c r="H13" s="49">
        <v>0</v>
      </c>
      <c r="I13" s="48">
        <v>0</v>
      </c>
      <c r="J13" s="49">
        <v>5</v>
      </c>
      <c r="K13" s="49">
        <v>0</v>
      </c>
      <c r="L13" s="42">
        <f>C13+D13+E13+F13+G13+H13+I13+J13+K13</f>
        <v>18</v>
      </c>
    </row>
    <row r="14" spans="2:14">
      <c r="B14" s="40" t="s">
        <v>22</v>
      </c>
      <c r="C14" s="49">
        <v>12</v>
      </c>
      <c r="D14" s="49">
        <v>0</v>
      </c>
      <c r="E14" s="49">
        <v>0</v>
      </c>
      <c r="F14" s="48">
        <v>0</v>
      </c>
      <c r="G14" s="49">
        <v>0</v>
      </c>
      <c r="H14" s="49">
        <v>0</v>
      </c>
      <c r="I14" s="48">
        <v>0</v>
      </c>
      <c r="J14" s="49">
        <v>0</v>
      </c>
      <c r="K14" s="49">
        <v>0</v>
      </c>
      <c r="L14" s="42">
        <f>C14+D14+E14+F14+G14+H14+I14+J14+K14</f>
        <v>12</v>
      </c>
    </row>
    <row r="15" spans="2:14">
      <c r="B15" s="40" t="s">
        <v>23</v>
      </c>
      <c r="C15" s="42">
        <f t="shared" ref="C15:K15" si="0">SUM(C11:C14)</f>
        <v>106</v>
      </c>
      <c r="D15" s="42">
        <f t="shared" si="0"/>
        <v>1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16</v>
      </c>
      <c r="K15" s="42">
        <f t="shared" si="0"/>
        <v>0</v>
      </c>
      <c r="L15" s="42">
        <f>C15+D15+E15+F15+G15+H15+I15+J15+K15</f>
        <v>123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51">
        <v>18</v>
      </c>
      <c r="D17" s="51">
        <v>1</v>
      </c>
      <c r="E17" s="51">
        <v>0</v>
      </c>
      <c r="F17" s="50">
        <v>0</v>
      </c>
      <c r="G17" s="51">
        <v>0</v>
      </c>
      <c r="H17" s="51">
        <v>0</v>
      </c>
      <c r="I17" s="50">
        <v>0</v>
      </c>
      <c r="J17" s="43"/>
      <c r="K17" s="52">
        <v>0</v>
      </c>
      <c r="L17" s="42">
        <f t="shared" ref="L17:L23" si="1">C17+D17+E17+F17+G17+H17+I17+K17</f>
        <v>19</v>
      </c>
    </row>
    <row r="18" spans="2:12">
      <c r="B18" s="40" t="s">
        <v>26</v>
      </c>
      <c r="C18" s="51">
        <v>306</v>
      </c>
      <c r="D18" s="51">
        <v>5</v>
      </c>
      <c r="E18" s="51">
        <v>0</v>
      </c>
      <c r="F18" s="50">
        <v>0</v>
      </c>
      <c r="G18" s="51">
        <v>0</v>
      </c>
      <c r="H18" s="51">
        <v>0</v>
      </c>
      <c r="I18" s="50">
        <v>0</v>
      </c>
      <c r="J18" s="43"/>
      <c r="K18" s="52">
        <v>2</v>
      </c>
      <c r="L18" s="42">
        <f t="shared" si="1"/>
        <v>313</v>
      </c>
    </row>
    <row r="19" spans="2:12">
      <c r="B19" s="40" t="s">
        <v>27</v>
      </c>
      <c r="C19" s="51">
        <v>215</v>
      </c>
      <c r="D19" s="51">
        <v>0</v>
      </c>
      <c r="E19" s="51">
        <v>0</v>
      </c>
      <c r="F19" s="50">
        <v>0</v>
      </c>
      <c r="G19" s="51">
        <v>0</v>
      </c>
      <c r="H19" s="51">
        <v>1</v>
      </c>
      <c r="I19" s="50">
        <v>0</v>
      </c>
      <c r="J19" s="43"/>
      <c r="K19" s="52">
        <v>2</v>
      </c>
      <c r="L19" s="42">
        <f t="shared" si="1"/>
        <v>218</v>
      </c>
    </row>
    <row r="20" spans="2:12">
      <c r="B20" s="40" t="s">
        <v>39</v>
      </c>
      <c r="C20" s="51">
        <v>31</v>
      </c>
      <c r="D20" s="51">
        <v>1</v>
      </c>
      <c r="E20" s="51">
        <v>0</v>
      </c>
      <c r="F20" s="50">
        <v>0</v>
      </c>
      <c r="G20" s="51">
        <v>0</v>
      </c>
      <c r="H20" s="51">
        <v>0</v>
      </c>
      <c r="I20" s="50">
        <v>0</v>
      </c>
      <c r="J20" s="43"/>
      <c r="K20" s="52">
        <v>0</v>
      </c>
      <c r="L20" s="42">
        <f t="shared" si="1"/>
        <v>32</v>
      </c>
    </row>
    <row r="21" spans="2:12">
      <c r="B21" s="40" t="s">
        <v>29</v>
      </c>
      <c r="C21" s="51">
        <v>111</v>
      </c>
      <c r="D21" s="51">
        <v>1</v>
      </c>
      <c r="E21" s="51">
        <v>0</v>
      </c>
      <c r="F21" s="50">
        <v>0</v>
      </c>
      <c r="G21" s="51">
        <v>0</v>
      </c>
      <c r="H21" s="51">
        <v>1</v>
      </c>
      <c r="I21" s="50">
        <v>0</v>
      </c>
      <c r="J21" s="43"/>
      <c r="K21" s="52">
        <v>0</v>
      </c>
      <c r="L21" s="42">
        <f t="shared" si="1"/>
        <v>113</v>
      </c>
    </row>
    <row r="22" spans="2:12">
      <c r="B22" s="40" t="s">
        <v>30</v>
      </c>
      <c r="C22" s="51">
        <v>4</v>
      </c>
      <c r="D22" s="51">
        <v>0</v>
      </c>
      <c r="E22" s="51">
        <v>0</v>
      </c>
      <c r="F22" s="50">
        <v>0</v>
      </c>
      <c r="G22" s="51">
        <v>0</v>
      </c>
      <c r="H22" s="51">
        <v>0</v>
      </c>
      <c r="I22" s="50">
        <v>0</v>
      </c>
      <c r="J22" s="43"/>
      <c r="K22" s="52">
        <v>0</v>
      </c>
      <c r="L22" s="42">
        <f t="shared" si="1"/>
        <v>4</v>
      </c>
    </row>
    <row r="23" spans="2:12">
      <c r="B23" s="45" t="s">
        <v>31</v>
      </c>
      <c r="C23" s="46">
        <f t="shared" ref="C23:I23" si="2">SUM(C17:C22)</f>
        <v>685</v>
      </c>
      <c r="D23" s="46">
        <f t="shared" si="2"/>
        <v>8</v>
      </c>
      <c r="E23" s="46">
        <f t="shared" si="2"/>
        <v>0</v>
      </c>
      <c r="F23" s="46">
        <f t="shared" si="2"/>
        <v>0</v>
      </c>
      <c r="G23" s="46">
        <f t="shared" si="2"/>
        <v>0</v>
      </c>
      <c r="H23" s="46">
        <f t="shared" si="2"/>
        <v>2</v>
      </c>
      <c r="I23" s="46">
        <f t="shared" si="2"/>
        <v>0</v>
      </c>
      <c r="J23" s="46"/>
      <c r="K23" s="46">
        <f>SUM(K17:K22)</f>
        <v>4</v>
      </c>
      <c r="L23" s="46">
        <f t="shared" si="1"/>
        <v>699</v>
      </c>
    </row>
    <row r="24" spans="2:12">
      <c r="B24" s="45" t="s">
        <v>10</v>
      </c>
      <c r="C24" s="47">
        <f t="shared" ref="C24:L24" si="3">C15+C23</f>
        <v>791</v>
      </c>
      <c r="D24" s="47">
        <f t="shared" si="3"/>
        <v>9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2</v>
      </c>
      <c r="I24" s="47">
        <f t="shared" si="3"/>
        <v>0</v>
      </c>
      <c r="J24" s="47">
        <f t="shared" si="3"/>
        <v>16</v>
      </c>
      <c r="K24" s="47">
        <f t="shared" si="3"/>
        <v>4</v>
      </c>
      <c r="L24" s="47">
        <f t="shared" si="3"/>
        <v>822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customFormat="1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customFormat="1" ht="15" customHeight="1">
      <c r="B2" s="24" t="s">
        <v>32</v>
      </c>
      <c r="C2" s="25"/>
      <c r="D2" s="25"/>
      <c r="E2" s="26" t="s">
        <v>48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 customFormat="1">
      <c r="B3" s="24" t="s">
        <v>33</v>
      </c>
      <c r="C3" s="81" t="s">
        <v>34</v>
      </c>
      <c r="D3" s="81"/>
      <c r="E3" s="81"/>
      <c r="F3" s="29"/>
      <c r="G3" s="27"/>
      <c r="H3" s="27"/>
      <c r="I3" s="30"/>
      <c r="J3" s="23"/>
      <c r="K3" s="23"/>
    </row>
    <row r="4" spans="2:14" customFormat="1">
      <c r="B4" s="31" t="s">
        <v>35</v>
      </c>
      <c r="C4" s="32"/>
      <c r="D4" s="33" t="s">
        <v>36</v>
      </c>
      <c r="E4" s="34"/>
      <c r="F4" s="34"/>
      <c r="G4" s="35"/>
      <c r="H4" s="35"/>
      <c r="I4" s="36"/>
      <c r="J4" s="23"/>
      <c r="K4" s="23"/>
    </row>
    <row r="5" spans="2:14" customFormat="1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 customFormat="1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customFormat="1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customFormat="1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customFormat="1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customFormat="1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customFormat="1" ht="12.75" customHeight="1">
      <c r="B11" s="40" t="s">
        <v>19</v>
      </c>
      <c r="C11" s="41">
        <v>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4</v>
      </c>
    </row>
    <row r="12" spans="2:14" customFormat="1">
      <c r="B12" s="40" t="s">
        <v>20</v>
      </c>
      <c r="C12" s="41">
        <v>178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5</v>
      </c>
      <c r="K12" s="41">
        <v>0</v>
      </c>
      <c r="L12" s="42">
        <f>C12+D12+E12+F12+G12+H12+I12+J12+K12</f>
        <v>184</v>
      </c>
    </row>
    <row r="13" spans="2:14" customFormat="1">
      <c r="B13" s="40" t="s">
        <v>21</v>
      </c>
      <c r="C13" s="41">
        <v>10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1</v>
      </c>
      <c r="K13" s="41">
        <v>0</v>
      </c>
      <c r="L13" s="42">
        <f>C13+D13+E13+F13+G13+H13+I13+J13+K13</f>
        <v>11</v>
      </c>
    </row>
    <row r="14" spans="2:14" customFormat="1">
      <c r="B14" s="40" t="s">
        <v>22</v>
      </c>
      <c r="C14" s="41">
        <v>118</v>
      </c>
      <c r="D14" s="41">
        <v>4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2">
        <f>C14+D14+E14+F14+G14+H14+I14+J14+K14</f>
        <v>123</v>
      </c>
    </row>
    <row r="15" spans="2:14" customFormat="1">
      <c r="B15" s="40" t="s">
        <v>23</v>
      </c>
      <c r="C15" s="42">
        <f t="shared" ref="C15:K15" si="0">SUM(C11:C14)</f>
        <v>310</v>
      </c>
      <c r="D15" s="42">
        <f t="shared" si="0"/>
        <v>5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7</v>
      </c>
      <c r="K15" s="42">
        <f t="shared" si="0"/>
        <v>0</v>
      </c>
      <c r="L15" s="42">
        <f>C15+D15+E15+F15+G15+H15+I15+J15+K15</f>
        <v>322</v>
      </c>
    </row>
    <row r="16" spans="2:14" customFormat="1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 customFormat="1">
      <c r="B17" s="40" t="s">
        <v>25</v>
      </c>
      <c r="C17" s="41">
        <v>27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27</v>
      </c>
    </row>
    <row r="18" spans="2:12" customFormat="1">
      <c r="B18" s="40" t="s">
        <v>26</v>
      </c>
      <c r="C18" s="41">
        <v>644</v>
      </c>
      <c r="D18" s="41">
        <v>19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3"/>
      <c r="K18" s="44">
        <v>12</v>
      </c>
      <c r="L18" s="42">
        <f t="shared" si="1"/>
        <v>675</v>
      </c>
    </row>
    <row r="19" spans="2:12" customFormat="1">
      <c r="B19" s="40" t="s">
        <v>27</v>
      </c>
      <c r="C19" s="41">
        <v>418</v>
      </c>
      <c r="D19" s="41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3"/>
      <c r="K19" s="41">
        <v>0</v>
      </c>
      <c r="L19" s="42">
        <f t="shared" si="1"/>
        <v>430</v>
      </c>
    </row>
    <row r="20" spans="2:12" customFormat="1">
      <c r="B20" s="40" t="s">
        <v>39</v>
      </c>
      <c r="C20" s="41">
        <v>105</v>
      </c>
      <c r="D20" s="41">
        <v>1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3"/>
      <c r="K20" s="41">
        <v>1</v>
      </c>
      <c r="L20" s="42">
        <f t="shared" si="1"/>
        <v>107</v>
      </c>
    </row>
    <row r="21" spans="2:12" customFormat="1">
      <c r="B21" s="40" t="s">
        <v>29</v>
      </c>
      <c r="C21" s="41">
        <v>147</v>
      </c>
      <c r="D21" s="41">
        <v>10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3"/>
      <c r="K21" s="41">
        <v>2</v>
      </c>
      <c r="L21" s="42">
        <f t="shared" si="1"/>
        <v>159</v>
      </c>
    </row>
    <row r="22" spans="2:12" customFormat="1">
      <c r="B22" s="40" t="s">
        <v>30</v>
      </c>
      <c r="C22" s="41">
        <v>11</v>
      </c>
      <c r="D22" s="41">
        <v>2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/>
      <c r="K22" s="41">
        <v>0</v>
      </c>
      <c r="L22" s="42">
        <f t="shared" si="1"/>
        <v>13</v>
      </c>
    </row>
    <row r="23" spans="2:12" customFormat="1">
      <c r="B23" s="45" t="s">
        <v>31</v>
      </c>
      <c r="C23" s="46">
        <f t="shared" ref="C23:I23" si="2">SUM(C17:C22)</f>
        <v>1352</v>
      </c>
      <c r="D23" s="46">
        <f t="shared" si="2"/>
        <v>44</v>
      </c>
      <c r="E23" s="46">
        <f t="shared" si="2"/>
        <v>0</v>
      </c>
      <c r="F23" s="46">
        <f t="shared" si="2"/>
        <v>0</v>
      </c>
      <c r="G23" s="46">
        <f t="shared" si="2"/>
        <v>0</v>
      </c>
      <c r="H23" s="46">
        <f t="shared" si="2"/>
        <v>0</v>
      </c>
      <c r="I23" s="46">
        <f t="shared" si="2"/>
        <v>0</v>
      </c>
      <c r="J23" s="46"/>
      <c r="K23" s="46">
        <f>SUM(K17:K22)</f>
        <v>15</v>
      </c>
      <c r="L23" s="46">
        <f t="shared" si="1"/>
        <v>1411</v>
      </c>
    </row>
    <row r="24" spans="2:12" customFormat="1">
      <c r="B24" s="45" t="s">
        <v>10</v>
      </c>
      <c r="C24" s="47">
        <f t="shared" ref="C24:L24" si="3">C15+C23</f>
        <v>1662</v>
      </c>
      <c r="D24" s="47">
        <f t="shared" si="3"/>
        <v>49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0</v>
      </c>
      <c r="J24" s="47">
        <f t="shared" si="3"/>
        <v>7</v>
      </c>
      <c r="K24" s="47">
        <f t="shared" si="3"/>
        <v>15</v>
      </c>
      <c r="L24" s="47">
        <f t="shared" si="3"/>
        <v>1733</v>
      </c>
    </row>
    <row r="25" spans="2:12" customFormat="1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66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>
        <v>44681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61" t="s">
        <v>13</v>
      </c>
      <c r="D9" s="61" t="s">
        <v>14</v>
      </c>
      <c r="E9" s="61" t="s">
        <v>15</v>
      </c>
      <c r="F9" s="61" t="s">
        <v>16</v>
      </c>
      <c r="G9" s="61" t="s">
        <v>17</v>
      </c>
      <c r="H9" s="61" t="s">
        <v>15</v>
      </c>
      <c r="I9" s="61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4">
        <v>3</v>
      </c>
      <c r="D11" s="44"/>
      <c r="E11" s="44"/>
      <c r="F11" s="44"/>
      <c r="G11" s="44"/>
      <c r="H11" s="44"/>
      <c r="I11" s="44"/>
      <c r="J11" s="44"/>
      <c r="K11" s="44"/>
      <c r="L11" s="42">
        <f>C11+D11+E11+F11+G11+H11+I11+J11+K11</f>
        <v>3</v>
      </c>
    </row>
    <row r="12" spans="2:14">
      <c r="B12" s="40" t="s">
        <v>20</v>
      </c>
      <c r="C12" s="44">
        <v>45</v>
      </c>
      <c r="D12" s="44">
        <v>7</v>
      </c>
      <c r="E12" s="44">
        <v>2</v>
      </c>
      <c r="F12" s="44"/>
      <c r="G12" s="44"/>
      <c r="H12" s="44"/>
      <c r="I12" s="44"/>
      <c r="J12" s="44">
        <v>6</v>
      </c>
      <c r="K12" s="44"/>
      <c r="L12" s="42">
        <f>C12+D12+E12+F12+G12+H12+I12+J12+K12</f>
        <v>60</v>
      </c>
    </row>
    <row r="13" spans="2:14">
      <c r="B13" s="40" t="s">
        <v>21</v>
      </c>
      <c r="C13" s="44">
        <v>13</v>
      </c>
      <c r="D13" s="44"/>
      <c r="E13" s="44"/>
      <c r="F13" s="44"/>
      <c r="G13" s="44"/>
      <c r="H13" s="44"/>
      <c r="I13" s="44"/>
      <c r="J13" s="44">
        <v>1</v>
      </c>
      <c r="K13" s="44"/>
      <c r="L13" s="42">
        <f>C13+D13+E13+F13+G13+H13+I13+J13+K13</f>
        <v>14</v>
      </c>
    </row>
    <row r="14" spans="2:14">
      <c r="B14" s="40" t="s">
        <v>22</v>
      </c>
      <c r="C14" s="44">
        <v>21</v>
      </c>
      <c r="D14" s="44">
        <v>6</v>
      </c>
      <c r="E14" s="44"/>
      <c r="F14" s="44"/>
      <c r="G14" s="44"/>
      <c r="H14" s="44"/>
      <c r="I14" s="44"/>
      <c r="J14" s="44">
        <v>3</v>
      </c>
      <c r="K14" s="44"/>
      <c r="L14" s="42">
        <f>C14+D14+E14+F14+G14+H14+I14+J14+K14</f>
        <v>30</v>
      </c>
    </row>
    <row r="15" spans="2:14">
      <c r="B15" s="40" t="s">
        <v>23</v>
      </c>
      <c r="C15" s="42">
        <f t="shared" ref="C15:K15" si="0">SUM(C11:C14)</f>
        <v>82</v>
      </c>
      <c r="D15" s="42">
        <f t="shared" si="0"/>
        <v>13</v>
      </c>
      <c r="E15" s="42">
        <f t="shared" si="0"/>
        <v>2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10</v>
      </c>
      <c r="K15" s="42">
        <f t="shared" si="0"/>
        <v>0</v>
      </c>
      <c r="L15" s="42">
        <f>C15+D15+E15+F15+G15+H15+I15+J15+K15</f>
        <v>107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4">
        <v>82</v>
      </c>
      <c r="D17" s="44">
        <v>12</v>
      </c>
      <c r="E17" s="44"/>
      <c r="F17" s="44"/>
      <c r="G17" s="44"/>
      <c r="H17" s="44">
        <v>8</v>
      </c>
      <c r="I17" s="44"/>
      <c r="J17" s="43"/>
      <c r="K17" s="44">
        <v>1</v>
      </c>
      <c r="L17" s="42">
        <f t="shared" ref="L17:L23" si="1">C17+D17+E17+F17+G17+H17+I17+K17</f>
        <v>103</v>
      </c>
    </row>
    <row r="18" spans="2:12">
      <c r="B18" s="40" t="s">
        <v>26</v>
      </c>
      <c r="C18" s="44">
        <v>140</v>
      </c>
      <c r="D18" s="44">
        <v>6</v>
      </c>
      <c r="E18" s="44">
        <v>2</v>
      </c>
      <c r="F18" s="44"/>
      <c r="G18" s="44">
        <v>1</v>
      </c>
      <c r="H18" s="44">
        <v>8</v>
      </c>
      <c r="I18" s="44"/>
      <c r="J18" s="43"/>
      <c r="K18" s="44">
        <v>3</v>
      </c>
      <c r="L18" s="42">
        <f t="shared" si="1"/>
        <v>160</v>
      </c>
    </row>
    <row r="19" spans="2:12">
      <c r="B19" s="40" t="s">
        <v>27</v>
      </c>
      <c r="C19" s="44">
        <v>162</v>
      </c>
      <c r="D19" s="44">
        <v>5</v>
      </c>
      <c r="E19" s="44">
        <v>6</v>
      </c>
      <c r="F19" s="44"/>
      <c r="G19" s="44">
        <v>2</v>
      </c>
      <c r="H19" s="44">
        <v>25</v>
      </c>
      <c r="I19" s="44"/>
      <c r="J19" s="43"/>
      <c r="K19" s="44">
        <v>3</v>
      </c>
      <c r="L19" s="42">
        <f t="shared" si="1"/>
        <v>203</v>
      </c>
    </row>
    <row r="20" spans="2:12">
      <c r="B20" s="40" t="s">
        <v>39</v>
      </c>
      <c r="C20" s="44">
        <v>128</v>
      </c>
      <c r="D20" s="44">
        <v>7</v>
      </c>
      <c r="E20" s="44">
        <v>1</v>
      </c>
      <c r="F20" s="44"/>
      <c r="G20" s="44"/>
      <c r="H20" s="44">
        <v>2</v>
      </c>
      <c r="I20" s="44">
        <v>1</v>
      </c>
      <c r="J20" s="43"/>
      <c r="K20" s="44">
        <v>6</v>
      </c>
      <c r="L20" s="42">
        <f t="shared" si="1"/>
        <v>145</v>
      </c>
    </row>
    <row r="21" spans="2:12">
      <c r="B21" s="40" t="s">
        <v>29</v>
      </c>
      <c r="C21" s="44">
        <v>48</v>
      </c>
      <c r="D21" s="44">
        <v>2</v>
      </c>
      <c r="E21" s="44">
        <v>2</v>
      </c>
      <c r="F21" s="44"/>
      <c r="G21" s="44"/>
      <c r="H21" s="44">
        <v>11</v>
      </c>
      <c r="I21" s="44">
        <v>1</v>
      </c>
      <c r="J21" s="43"/>
      <c r="K21" s="44">
        <v>7</v>
      </c>
      <c r="L21" s="42">
        <f t="shared" si="1"/>
        <v>71</v>
      </c>
    </row>
    <row r="22" spans="2:12">
      <c r="B22" s="40" t="s">
        <v>30</v>
      </c>
      <c r="C22" s="44">
        <v>28</v>
      </c>
      <c r="D22" s="44">
        <v>2</v>
      </c>
      <c r="E22" s="44"/>
      <c r="F22" s="44"/>
      <c r="G22" s="44">
        <v>1</v>
      </c>
      <c r="H22" s="44">
        <v>5</v>
      </c>
      <c r="I22" s="44"/>
      <c r="J22" s="43"/>
      <c r="K22" s="44">
        <v>1</v>
      </c>
      <c r="L22" s="42">
        <f t="shared" si="1"/>
        <v>37</v>
      </c>
    </row>
    <row r="23" spans="2:12">
      <c r="B23" s="45" t="s">
        <v>31</v>
      </c>
      <c r="C23" s="46">
        <f t="shared" ref="C23:I23" si="2">SUM(C17:C22)</f>
        <v>588</v>
      </c>
      <c r="D23" s="46">
        <f t="shared" si="2"/>
        <v>34</v>
      </c>
      <c r="E23" s="46">
        <f t="shared" si="2"/>
        <v>11</v>
      </c>
      <c r="F23" s="46">
        <f t="shared" si="2"/>
        <v>0</v>
      </c>
      <c r="G23" s="46">
        <f t="shared" si="2"/>
        <v>4</v>
      </c>
      <c r="H23" s="46">
        <f t="shared" si="2"/>
        <v>59</v>
      </c>
      <c r="I23" s="46">
        <f t="shared" si="2"/>
        <v>2</v>
      </c>
      <c r="J23" s="46"/>
      <c r="K23" s="46">
        <f>SUM(K17:K22)</f>
        <v>21</v>
      </c>
      <c r="L23" s="46">
        <f t="shared" si="1"/>
        <v>719</v>
      </c>
    </row>
    <row r="24" spans="2:12">
      <c r="B24" s="45" t="s">
        <v>10</v>
      </c>
      <c r="C24" s="47">
        <f t="shared" ref="C24:L24" si="3">C15+C23</f>
        <v>670</v>
      </c>
      <c r="D24" s="47">
        <f t="shared" si="3"/>
        <v>47</v>
      </c>
      <c r="E24" s="47">
        <f t="shared" si="3"/>
        <v>13</v>
      </c>
      <c r="F24" s="47">
        <f t="shared" si="3"/>
        <v>0</v>
      </c>
      <c r="G24" s="47">
        <f t="shared" si="3"/>
        <v>4</v>
      </c>
      <c r="H24" s="47">
        <f t="shared" si="3"/>
        <v>59</v>
      </c>
      <c r="I24" s="47">
        <f t="shared" si="3"/>
        <v>2</v>
      </c>
      <c r="J24" s="47">
        <f t="shared" si="3"/>
        <v>10</v>
      </c>
      <c r="K24" s="47">
        <f t="shared" si="3"/>
        <v>21</v>
      </c>
      <c r="L24" s="47">
        <f t="shared" si="3"/>
        <v>826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49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52</v>
      </c>
      <c r="D12" s="41">
        <v>0</v>
      </c>
      <c r="E12" s="41">
        <v>0</v>
      </c>
      <c r="F12" s="41">
        <v>0</v>
      </c>
      <c r="G12" s="41">
        <v>0</v>
      </c>
      <c r="H12" s="41">
        <v>2</v>
      </c>
      <c r="I12" s="41">
        <v>0</v>
      </c>
      <c r="J12" s="41">
        <v>4</v>
      </c>
      <c r="K12" s="41">
        <v>0</v>
      </c>
      <c r="L12" s="42">
        <f>C12+D12+E12+F12+G12+H12+I12+J12+K12</f>
        <v>58</v>
      </c>
    </row>
    <row r="13" spans="2:14">
      <c r="B13" s="40" t="s">
        <v>21</v>
      </c>
      <c r="C13" s="41">
        <v>8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1</v>
      </c>
      <c r="K13" s="41">
        <v>0</v>
      </c>
      <c r="L13" s="42">
        <f>C13+D13+E13+F13+G13+H13+I13+J13+K13</f>
        <v>9</v>
      </c>
    </row>
    <row r="14" spans="2:14">
      <c r="B14" s="40" t="s">
        <v>22</v>
      </c>
      <c r="C14" s="41">
        <v>2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>C14+D14+E14+F14+G14+H14+I14+J14+K14</f>
        <v>2</v>
      </c>
    </row>
    <row r="15" spans="2:14">
      <c r="B15" s="40" t="s">
        <v>23</v>
      </c>
      <c r="C15" s="42">
        <f t="shared" ref="C15:K15" si="0">SUM(C11:C14)</f>
        <v>64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2</v>
      </c>
      <c r="I15" s="42">
        <f t="shared" si="0"/>
        <v>0</v>
      </c>
      <c r="J15" s="42">
        <f t="shared" si="0"/>
        <v>6</v>
      </c>
      <c r="K15" s="42">
        <f t="shared" si="0"/>
        <v>0</v>
      </c>
      <c r="L15" s="42">
        <f>C15+D15+E15+F15+G15+H15+I15+J15+K15</f>
        <v>72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26</v>
      </c>
      <c r="D17" s="41">
        <v>0</v>
      </c>
      <c r="E17" s="41">
        <v>0</v>
      </c>
      <c r="F17" s="41">
        <v>0</v>
      </c>
      <c r="G17" s="41">
        <v>0</v>
      </c>
      <c r="H17" s="41">
        <v>1</v>
      </c>
      <c r="I17" s="41">
        <v>0</v>
      </c>
      <c r="J17" s="43"/>
      <c r="K17" s="44">
        <v>0</v>
      </c>
      <c r="L17" s="42">
        <f t="shared" ref="L17:L23" si="1">C17+D17+E17+F17+G17+H17+I17+K17</f>
        <v>27</v>
      </c>
    </row>
    <row r="18" spans="2:12">
      <c r="B18" s="40" t="s">
        <v>26</v>
      </c>
      <c r="C18" s="41">
        <v>268</v>
      </c>
      <c r="D18" s="41">
        <v>2</v>
      </c>
      <c r="E18" s="41">
        <v>0</v>
      </c>
      <c r="F18" s="41">
        <v>0</v>
      </c>
      <c r="G18" s="41">
        <v>0</v>
      </c>
      <c r="H18" s="41">
        <v>19</v>
      </c>
      <c r="I18" s="41">
        <v>0</v>
      </c>
      <c r="J18" s="43"/>
      <c r="K18" s="44">
        <v>1</v>
      </c>
      <c r="L18" s="42">
        <f t="shared" si="1"/>
        <v>290</v>
      </c>
    </row>
    <row r="19" spans="2:12">
      <c r="B19" s="40" t="s">
        <v>27</v>
      </c>
      <c r="C19" s="41">
        <v>114</v>
      </c>
      <c r="D19" s="41">
        <v>1</v>
      </c>
      <c r="E19" s="41">
        <v>0</v>
      </c>
      <c r="F19" s="41">
        <v>0</v>
      </c>
      <c r="G19" s="41">
        <v>0</v>
      </c>
      <c r="H19" s="41">
        <v>21</v>
      </c>
      <c r="I19" s="41">
        <v>0</v>
      </c>
      <c r="J19" s="43"/>
      <c r="K19" s="41">
        <v>1</v>
      </c>
      <c r="L19" s="42">
        <f t="shared" si="1"/>
        <v>137</v>
      </c>
    </row>
    <row r="20" spans="2:12">
      <c r="B20" s="40" t="s">
        <v>39</v>
      </c>
      <c r="C20" s="41">
        <v>91</v>
      </c>
      <c r="D20" s="41">
        <v>1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3"/>
      <c r="K20" s="41">
        <v>4</v>
      </c>
      <c r="L20" s="42">
        <f t="shared" si="1"/>
        <v>96</v>
      </c>
    </row>
    <row r="21" spans="2:12">
      <c r="B21" s="40" t="s">
        <v>29</v>
      </c>
      <c r="C21" s="41">
        <v>56</v>
      </c>
      <c r="D21" s="41">
        <v>1</v>
      </c>
      <c r="E21" s="41">
        <v>0</v>
      </c>
      <c r="F21" s="41">
        <v>0</v>
      </c>
      <c r="G21" s="41">
        <v>0</v>
      </c>
      <c r="H21" s="41">
        <v>2</v>
      </c>
      <c r="I21" s="41">
        <v>0</v>
      </c>
      <c r="J21" s="43"/>
      <c r="K21" s="41">
        <v>4</v>
      </c>
      <c r="L21" s="42">
        <f t="shared" si="1"/>
        <v>63</v>
      </c>
    </row>
    <row r="22" spans="2:12">
      <c r="B22" s="40" t="s">
        <v>30</v>
      </c>
      <c r="C22" s="41">
        <v>7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/>
      <c r="K22" s="41">
        <v>2</v>
      </c>
      <c r="L22" s="42">
        <f t="shared" si="1"/>
        <v>9</v>
      </c>
    </row>
    <row r="23" spans="2:12">
      <c r="B23" s="45" t="s">
        <v>31</v>
      </c>
      <c r="C23" s="46">
        <f t="shared" ref="C23:I23" si="2">SUM(C17:C22)</f>
        <v>562</v>
      </c>
      <c r="D23" s="46">
        <f t="shared" si="2"/>
        <v>5</v>
      </c>
      <c r="E23" s="46">
        <f t="shared" si="2"/>
        <v>0</v>
      </c>
      <c r="F23" s="46">
        <f t="shared" si="2"/>
        <v>0</v>
      </c>
      <c r="G23" s="46">
        <f t="shared" si="2"/>
        <v>0</v>
      </c>
      <c r="H23" s="46">
        <f t="shared" si="2"/>
        <v>43</v>
      </c>
      <c r="I23" s="46">
        <f t="shared" si="2"/>
        <v>0</v>
      </c>
      <c r="J23" s="46"/>
      <c r="K23" s="46">
        <f>SUM(K17:K22)</f>
        <v>12</v>
      </c>
      <c r="L23" s="46">
        <f t="shared" si="1"/>
        <v>622</v>
      </c>
    </row>
    <row r="24" spans="2:12">
      <c r="B24" s="45" t="s">
        <v>10</v>
      </c>
      <c r="C24" s="47">
        <f t="shared" ref="C24:L24" si="3">C15+C23</f>
        <v>626</v>
      </c>
      <c r="D24" s="47">
        <f t="shared" si="3"/>
        <v>5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45</v>
      </c>
      <c r="I24" s="47">
        <f t="shared" si="3"/>
        <v>0</v>
      </c>
      <c r="J24" s="47">
        <f t="shared" si="3"/>
        <v>6</v>
      </c>
      <c r="K24" s="47">
        <f t="shared" si="3"/>
        <v>12</v>
      </c>
      <c r="L24" s="47">
        <f t="shared" si="3"/>
        <v>694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3</v>
      </c>
      <c r="D11" s="41">
        <v>0</v>
      </c>
      <c r="E11" s="41">
        <v>0</v>
      </c>
      <c r="F11" s="41"/>
      <c r="G11" s="41"/>
      <c r="H11" s="41">
        <v>0</v>
      </c>
      <c r="I11" s="41"/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90</v>
      </c>
      <c r="D12" s="41">
        <v>2</v>
      </c>
      <c r="E12" s="41">
        <v>0</v>
      </c>
      <c r="F12" s="41"/>
      <c r="G12" s="41"/>
      <c r="H12" s="41">
        <v>0</v>
      </c>
      <c r="I12" s="41"/>
      <c r="J12" s="41">
        <v>1</v>
      </c>
      <c r="K12" s="41">
        <v>0</v>
      </c>
      <c r="L12" s="42">
        <f>C12+D12+E12+F12+G12+H12+I12+J12+K12</f>
        <v>93</v>
      </c>
    </row>
    <row r="13" spans="2:14">
      <c r="B13" s="40" t="s">
        <v>21</v>
      </c>
      <c r="C13" s="41">
        <v>45</v>
      </c>
      <c r="D13" s="41">
        <v>0</v>
      </c>
      <c r="E13" s="41">
        <v>0</v>
      </c>
      <c r="F13" s="41"/>
      <c r="G13" s="41"/>
      <c r="H13" s="41">
        <v>0</v>
      </c>
      <c r="I13" s="41"/>
      <c r="J13" s="41">
        <v>0</v>
      </c>
      <c r="K13" s="41">
        <v>0</v>
      </c>
      <c r="L13" s="42">
        <f>C13+D13+E13+F13+G13+H13+I13+J13+K13</f>
        <v>45</v>
      </c>
    </row>
    <row r="14" spans="2:14">
      <c r="B14" s="40" t="s">
        <v>22</v>
      </c>
      <c r="C14" s="41">
        <v>96</v>
      </c>
      <c r="D14" s="41">
        <v>1</v>
      </c>
      <c r="E14" s="41">
        <v>0</v>
      </c>
      <c r="F14" s="41"/>
      <c r="G14" s="41"/>
      <c r="H14" s="41">
        <v>0</v>
      </c>
      <c r="I14" s="41"/>
      <c r="J14" s="41">
        <v>0</v>
      </c>
      <c r="K14" s="41">
        <v>0</v>
      </c>
      <c r="L14" s="42">
        <f>C14+D14+E14+F14+G14+H14+I14+J14+K14</f>
        <v>97</v>
      </c>
    </row>
    <row r="15" spans="2:14">
      <c r="B15" s="40" t="s">
        <v>23</v>
      </c>
      <c r="C15" s="42">
        <f t="shared" ref="C15:K15" si="0">SUM(C11:C14)</f>
        <v>234</v>
      </c>
      <c r="D15" s="42">
        <f t="shared" si="0"/>
        <v>3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1</v>
      </c>
      <c r="K15" s="42">
        <f t="shared" si="0"/>
        <v>0</v>
      </c>
      <c r="L15" s="42">
        <f>C15+D15+E15+F15+G15+H15+I15+J15+K15</f>
        <v>238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4</v>
      </c>
      <c r="D17" s="41">
        <v>0</v>
      </c>
      <c r="E17" s="41">
        <v>0</v>
      </c>
      <c r="F17" s="41"/>
      <c r="G17" s="41"/>
      <c r="H17" s="41">
        <v>0</v>
      </c>
      <c r="I17" s="41"/>
      <c r="J17" s="43"/>
      <c r="K17" s="44">
        <v>0</v>
      </c>
      <c r="L17" s="42">
        <f t="shared" ref="L17:L23" si="1">C17+D17+E17+F17+G17+H17+I17+K17</f>
        <v>4</v>
      </c>
    </row>
    <row r="18" spans="2:12">
      <c r="B18" s="40" t="s">
        <v>26</v>
      </c>
      <c r="C18" s="41">
        <v>250</v>
      </c>
      <c r="D18" s="41">
        <v>8</v>
      </c>
      <c r="E18" s="41">
        <v>1</v>
      </c>
      <c r="F18" s="41"/>
      <c r="G18" s="41"/>
      <c r="H18" s="41">
        <v>0</v>
      </c>
      <c r="I18" s="41"/>
      <c r="J18" s="43"/>
      <c r="K18" s="44">
        <v>0</v>
      </c>
      <c r="L18" s="42">
        <f t="shared" si="1"/>
        <v>259</v>
      </c>
    </row>
    <row r="19" spans="2:12">
      <c r="B19" s="40" t="s">
        <v>27</v>
      </c>
      <c r="C19" s="41">
        <v>372</v>
      </c>
      <c r="D19" s="41">
        <v>17</v>
      </c>
      <c r="E19" s="41">
        <v>0</v>
      </c>
      <c r="F19" s="41"/>
      <c r="G19" s="41"/>
      <c r="H19" s="41">
        <v>0</v>
      </c>
      <c r="I19" s="41"/>
      <c r="J19" s="43"/>
      <c r="K19" s="41">
        <v>0</v>
      </c>
      <c r="L19" s="42">
        <f t="shared" si="1"/>
        <v>389</v>
      </c>
    </row>
    <row r="20" spans="2:12">
      <c r="B20" s="40" t="s">
        <v>39</v>
      </c>
      <c r="C20" s="41">
        <v>67</v>
      </c>
      <c r="D20" s="41">
        <v>1</v>
      </c>
      <c r="E20" s="41">
        <v>0</v>
      </c>
      <c r="F20" s="41"/>
      <c r="G20" s="41"/>
      <c r="H20" s="41">
        <v>0</v>
      </c>
      <c r="I20" s="41"/>
      <c r="J20" s="43"/>
      <c r="K20" s="41">
        <v>0</v>
      </c>
      <c r="L20" s="42">
        <f t="shared" si="1"/>
        <v>68</v>
      </c>
    </row>
    <row r="21" spans="2:12">
      <c r="B21" s="40" t="s">
        <v>29</v>
      </c>
      <c r="C21" s="41">
        <v>115</v>
      </c>
      <c r="D21" s="41">
        <v>5</v>
      </c>
      <c r="E21" s="41">
        <v>0</v>
      </c>
      <c r="F21" s="41"/>
      <c r="G21" s="41"/>
      <c r="H21" s="41">
        <v>0</v>
      </c>
      <c r="I21" s="41"/>
      <c r="J21" s="43"/>
      <c r="K21" s="41">
        <v>0</v>
      </c>
      <c r="L21" s="42">
        <f t="shared" si="1"/>
        <v>120</v>
      </c>
    </row>
    <row r="22" spans="2:12">
      <c r="B22" s="40" t="s">
        <v>30</v>
      </c>
      <c r="C22" s="41">
        <v>11</v>
      </c>
      <c r="D22" s="41">
        <v>0</v>
      </c>
      <c r="E22" s="41">
        <v>0</v>
      </c>
      <c r="F22" s="41"/>
      <c r="G22" s="41"/>
      <c r="H22" s="41">
        <v>0</v>
      </c>
      <c r="I22" s="41"/>
      <c r="J22" s="43"/>
      <c r="K22" s="41">
        <v>0</v>
      </c>
      <c r="L22" s="42">
        <f t="shared" si="1"/>
        <v>11</v>
      </c>
    </row>
    <row r="23" spans="2:12">
      <c r="B23" s="45" t="s">
        <v>31</v>
      </c>
      <c r="C23" s="46">
        <f t="shared" ref="C23:I23" si="2">SUM(C17:C22)</f>
        <v>819</v>
      </c>
      <c r="D23" s="46">
        <f t="shared" si="2"/>
        <v>31</v>
      </c>
      <c r="E23" s="46">
        <f t="shared" si="2"/>
        <v>1</v>
      </c>
      <c r="F23" s="46">
        <f t="shared" si="2"/>
        <v>0</v>
      </c>
      <c r="G23" s="46">
        <f t="shared" si="2"/>
        <v>0</v>
      </c>
      <c r="H23" s="46">
        <f t="shared" si="2"/>
        <v>0</v>
      </c>
      <c r="I23" s="46">
        <f t="shared" si="2"/>
        <v>0</v>
      </c>
      <c r="J23" s="46"/>
      <c r="K23" s="46">
        <f>SUM(K17:K22)</f>
        <v>0</v>
      </c>
      <c r="L23" s="46">
        <f t="shared" si="1"/>
        <v>851</v>
      </c>
    </row>
    <row r="24" spans="2:12">
      <c r="B24" s="45" t="s">
        <v>10</v>
      </c>
      <c r="C24" s="47">
        <f t="shared" ref="C24:L24" si="3">C15+C23</f>
        <v>1053</v>
      </c>
      <c r="D24" s="47">
        <f t="shared" si="3"/>
        <v>34</v>
      </c>
      <c r="E24" s="47">
        <f t="shared" si="3"/>
        <v>1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0</v>
      </c>
      <c r="J24" s="47">
        <f t="shared" si="3"/>
        <v>1</v>
      </c>
      <c r="K24" s="47">
        <f t="shared" si="3"/>
        <v>0</v>
      </c>
      <c r="L24" s="47">
        <f t="shared" si="3"/>
        <v>1089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/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>
        <v>44681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3</v>
      </c>
      <c r="D11" s="41">
        <v>0</v>
      </c>
      <c r="E11" s="41">
        <v>0</v>
      </c>
      <c r="F11" s="41">
        <v>0</v>
      </c>
      <c r="G11" s="41"/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60</v>
      </c>
      <c r="D12" s="41">
        <v>0</v>
      </c>
      <c r="E12" s="41">
        <v>0</v>
      </c>
      <c r="F12" s="41">
        <v>0</v>
      </c>
      <c r="G12" s="41"/>
      <c r="H12" s="41">
        <v>0</v>
      </c>
      <c r="I12" s="41">
        <v>0</v>
      </c>
      <c r="J12" s="41">
        <v>3</v>
      </c>
      <c r="K12" s="41">
        <v>0</v>
      </c>
      <c r="L12" s="42">
        <f>C12+D12+E12+F12+G12+H12+I12+J12+K12</f>
        <v>63</v>
      </c>
    </row>
    <row r="13" spans="2:14">
      <c r="B13" s="40" t="s">
        <v>21</v>
      </c>
      <c r="C13" s="41">
        <v>6</v>
      </c>
      <c r="D13" s="41">
        <v>0</v>
      </c>
      <c r="E13" s="41">
        <v>2</v>
      </c>
      <c r="F13" s="41">
        <v>0</v>
      </c>
      <c r="G13" s="41"/>
      <c r="H13" s="41">
        <v>2</v>
      </c>
      <c r="I13" s="41">
        <v>0</v>
      </c>
      <c r="J13" s="41">
        <v>3</v>
      </c>
      <c r="K13" s="41">
        <v>0</v>
      </c>
      <c r="L13" s="42">
        <f>C13+D13+E13+F13+G13+H13+I13+J13+K13</f>
        <v>13</v>
      </c>
    </row>
    <row r="14" spans="2:14">
      <c r="B14" s="40" t="s">
        <v>22</v>
      </c>
      <c r="C14" s="41">
        <v>0</v>
      </c>
      <c r="D14" s="41">
        <v>0</v>
      </c>
      <c r="E14" s="41">
        <v>0</v>
      </c>
      <c r="F14" s="41">
        <v>0</v>
      </c>
      <c r="G14" s="41"/>
      <c r="H14" s="41">
        <v>0</v>
      </c>
      <c r="I14" s="41">
        <v>0</v>
      </c>
      <c r="J14" s="41">
        <v>0</v>
      </c>
      <c r="K14" s="41">
        <v>0</v>
      </c>
      <c r="L14" s="42">
        <f>C14+D14+E14+F14+G14+H14+I14+J14+K14</f>
        <v>0</v>
      </c>
    </row>
    <row r="15" spans="2:14">
      <c r="B15" s="40" t="s">
        <v>23</v>
      </c>
      <c r="C15" s="42">
        <f t="shared" ref="C15:K15" si="0">SUM(C11:C14)</f>
        <v>69</v>
      </c>
      <c r="D15" s="42">
        <f t="shared" si="0"/>
        <v>0</v>
      </c>
      <c r="E15" s="42">
        <f t="shared" si="0"/>
        <v>2</v>
      </c>
      <c r="F15" s="42">
        <f t="shared" si="0"/>
        <v>0</v>
      </c>
      <c r="G15" s="42">
        <f t="shared" si="0"/>
        <v>0</v>
      </c>
      <c r="H15" s="42">
        <f t="shared" si="0"/>
        <v>2</v>
      </c>
      <c r="I15" s="42">
        <f t="shared" si="0"/>
        <v>0</v>
      </c>
      <c r="J15" s="42">
        <f t="shared" si="0"/>
        <v>6</v>
      </c>
      <c r="K15" s="42">
        <f t="shared" si="0"/>
        <v>0</v>
      </c>
      <c r="L15" s="42">
        <f>C15+D15+E15+F15+G15+H15+I15+J15+K15</f>
        <v>79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94</v>
      </c>
      <c r="D17" s="41">
        <v>3</v>
      </c>
      <c r="E17" s="41">
        <v>2</v>
      </c>
      <c r="F17" s="41">
        <v>0</v>
      </c>
      <c r="G17" s="41"/>
      <c r="H17" s="41">
        <v>2</v>
      </c>
      <c r="I17" s="41">
        <v>0</v>
      </c>
      <c r="J17" s="43">
        <v>0</v>
      </c>
      <c r="K17" s="44">
        <v>1</v>
      </c>
      <c r="L17" s="42">
        <f t="shared" ref="L17:L23" si="1">C17+D17+E17+F17+G17+H17+I17+K17</f>
        <v>102</v>
      </c>
    </row>
    <row r="18" spans="2:12">
      <c r="B18" s="40" t="s">
        <v>26</v>
      </c>
      <c r="C18" s="41">
        <v>199</v>
      </c>
      <c r="D18" s="41">
        <v>3</v>
      </c>
      <c r="E18" s="41">
        <v>6</v>
      </c>
      <c r="F18" s="41">
        <v>0</v>
      </c>
      <c r="G18" s="41"/>
      <c r="H18" s="41">
        <v>6</v>
      </c>
      <c r="I18" s="41">
        <v>0</v>
      </c>
      <c r="J18" s="43">
        <v>0</v>
      </c>
      <c r="K18" s="44">
        <v>1</v>
      </c>
      <c r="L18" s="42">
        <f t="shared" si="1"/>
        <v>215</v>
      </c>
    </row>
    <row r="19" spans="2:12">
      <c r="B19" s="40" t="s">
        <v>27</v>
      </c>
      <c r="C19" s="41">
        <v>157</v>
      </c>
      <c r="D19" s="41">
        <v>8</v>
      </c>
      <c r="E19" s="41">
        <v>8</v>
      </c>
      <c r="F19" s="41">
        <v>0</v>
      </c>
      <c r="G19" s="41"/>
      <c r="H19" s="41">
        <v>8</v>
      </c>
      <c r="I19" s="41">
        <v>0</v>
      </c>
      <c r="J19" s="43">
        <v>0</v>
      </c>
      <c r="K19" s="41">
        <v>2</v>
      </c>
      <c r="L19" s="42">
        <f t="shared" si="1"/>
        <v>183</v>
      </c>
    </row>
    <row r="20" spans="2:12">
      <c r="B20" s="40" t="s">
        <v>39</v>
      </c>
      <c r="C20" s="41">
        <v>110</v>
      </c>
      <c r="D20" s="41">
        <v>3</v>
      </c>
      <c r="E20" s="41">
        <v>5</v>
      </c>
      <c r="F20" s="41">
        <v>0</v>
      </c>
      <c r="G20" s="41"/>
      <c r="H20" s="41">
        <v>5</v>
      </c>
      <c r="I20" s="41">
        <v>0</v>
      </c>
      <c r="J20" s="43">
        <v>0</v>
      </c>
      <c r="K20" s="41">
        <v>4</v>
      </c>
      <c r="L20" s="42">
        <f t="shared" si="1"/>
        <v>127</v>
      </c>
    </row>
    <row r="21" spans="2:12">
      <c r="B21" s="40" t="s">
        <v>29</v>
      </c>
      <c r="C21" s="41">
        <v>17</v>
      </c>
      <c r="D21" s="41">
        <v>0</v>
      </c>
      <c r="E21" s="41">
        <v>2</v>
      </c>
      <c r="F21" s="41">
        <v>0</v>
      </c>
      <c r="G21" s="41"/>
      <c r="H21" s="41">
        <v>2</v>
      </c>
      <c r="I21" s="41">
        <v>0</v>
      </c>
      <c r="J21" s="43">
        <v>0</v>
      </c>
      <c r="K21" s="41">
        <v>0</v>
      </c>
      <c r="L21" s="42">
        <f t="shared" si="1"/>
        <v>21</v>
      </c>
    </row>
    <row r="22" spans="2:12">
      <c r="B22" s="40" t="s">
        <v>30</v>
      </c>
      <c r="C22" s="41">
        <v>4</v>
      </c>
      <c r="D22" s="41">
        <v>0</v>
      </c>
      <c r="E22" s="41">
        <v>1</v>
      </c>
      <c r="F22" s="41">
        <v>0</v>
      </c>
      <c r="G22" s="41"/>
      <c r="H22" s="41">
        <v>1</v>
      </c>
      <c r="I22" s="41">
        <v>0</v>
      </c>
      <c r="J22" s="43">
        <v>0</v>
      </c>
      <c r="K22" s="41">
        <v>0</v>
      </c>
      <c r="L22" s="42">
        <f t="shared" si="1"/>
        <v>6</v>
      </c>
    </row>
    <row r="23" spans="2:12">
      <c r="B23" s="45" t="s">
        <v>31</v>
      </c>
      <c r="C23" s="46">
        <f t="shared" ref="C23:I23" si="2">SUM(C17:C22)</f>
        <v>581</v>
      </c>
      <c r="D23" s="46">
        <f t="shared" si="2"/>
        <v>17</v>
      </c>
      <c r="E23" s="46">
        <f t="shared" si="2"/>
        <v>24</v>
      </c>
      <c r="F23" s="46">
        <f t="shared" si="2"/>
        <v>0</v>
      </c>
      <c r="G23" s="46">
        <f t="shared" si="2"/>
        <v>0</v>
      </c>
      <c r="H23" s="46">
        <f t="shared" si="2"/>
        <v>24</v>
      </c>
      <c r="I23" s="46">
        <f t="shared" si="2"/>
        <v>0</v>
      </c>
      <c r="J23" s="46"/>
      <c r="K23" s="46">
        <f>SUM(K17:K22)</f>
        <v>8</v>
      </c>
      <c r="L23" s="46">
        <f t="shared" si="1"/>
        <v>654</v>
      </c>
    </row>
    <row r="24" spans="2:12">
      <c r="B24" s="45" t="s">
        <v>10</v>
      </c>
      <c r="C24" s="47">
        <f t="shared" ref="C24:L24" si="3">C15+C23</f>
        <v>650</v>
      </c>
      <c r="D24" s="47">
        <f t="shared" si="3"/>
        <v>17</v>
      </c>
      <c r="E24" s="47">
        <f t="shared" si="3"/>
        <v>26</v>
      </c>
      <c r="F24" s="47">
        <f t="shared" si="3"/>
        <v>0</v>
      </c>
      <c r="G24" s="47">
        <f t="shared" si="3"/>
        <v>0</v>
      </c>
      <c r="H24" s="47">
        <f t="shared" si="3"/>
        <v>26</v>
      </c>
      <c r="I24" s="47">
        <f t="shared" si="3"/>
        <v>0</v>
      </c>
      <c r="J24" s="47">
        <f t="shared" si="3"/>
        <v>6</v>
      </c>
      <c r="K24" s="47">
        <f t="shared" si="3"/>
        <v>8</v>
      </c>
      <c r="L24" s="47">
        <f t="shared" si="3"/>
        <v>733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>
        <v>44681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67">
        <v>2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42">
        <f>C11+D11+E11+F11+G11+H11+I11+J11+K11</f>
        <v>2</v>
      </c>
    </row>
    <row r="12" spans="2:14">
      <c r="B12" s="40" t="s">
        <v>20</v>
      </c>
      <c r="C12" s="67">
        <v>51</v>
      </c>
      <c r="D12" s="67">
        <v>1</v>
      </c>
      <c r="E12" s="67">
        <v>0</v>
      </c>
      <c r="F12" s="67">
        <v>0</v>
      </c>
      <c r="G12" s="67">
        <v>0</v>
      </c>
      <c r="H12" s="67">
        <v>1</v>
      </c>
      <c r="I12" s="67">
        <v>0</v>
      </c>
      <c r="J12" s="67">
        <v>1</v>
      </c>
      <c r="K12" s="67">
        <v>0</v>
      </c>
      <c r="L12" s="42">
        <f>C12+D12+E12+F12+G12+H12+I12+J12+K12</f>
        <v>54</v>
      </c>
    </row>
    <row r="13" spans="2:14">
      <c r="B13" s="40" t="s">
        <v>21</v>
      </c>
      <c r="C13" s="67">
        <v>9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2</v>
      </c>
      <c r="K13" s="67">
        <v>0</v>
      </c>
      <c r="L13" s="42">
        <f>C13+D13+E13+F13+G13+H13+I13+J13+K13</f>
        <v>11</v>
      </c>
    </row>
    <row r="14" spans="2:14">
      <c r="B14" s="40" t="s">
        <v>22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42">
        <f>C14+D14+E14+F14+G14+H14+I14+J14+K14</f>
        <v>0</v>
      </c>
    </row>
    <row r="15" spans="2:14">
      <c r="B15" s="40" t="s">
        <v>23</v>
      </c>
      <c r="C15" s="42">
        <f t="shared" ref="C15:K15" si="0">SUM(C11:C14)</f>
        <v>62</v>
      </c>
      <c r="D15" s="42">
        <f t="shared" si="0"/>
        <v>1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1</v>
      </c>
      <c r="I15" s="42">
        <f t="shared" si="0"/>
        <v>0</v>
      </c>
      <c r="J15" s="42">
        <f t="shared" si="0"/>
        <v>3</v>
      </c>
      <c r="K15" s="42">
        <f t="shared" si="0"/>
        <v>0</v>
      </c>
      <c r="L15" s="42">
        <f>C15+D15+E15+F15+G15+H15+I15+J15+K15</f>
        <v>67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68">
        <v>14</v>
      </c>
      <c r="D17" s="68">
        <v>1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42">
        <f t="shared" ref="L17:L23" si="1">C17+D17+E17+F17+G17+H17+I17+K17</f>
        <v>15</v>
      </c>
    </row>
    <row r="18" spans="2:12">
      <c r="B18" s="40" t="s">
        <v>26</v>
      </c>
      <c r="C18" s="68">
        <v>240</v>
      </c>
      <c r="D18" s="68">
        <v>2</v>
      </c>
      <c r="E18" s="68">
        <v>0</v>
      </c>
      <c r="F18" s="68">
        <v>0</v>
      </c>
      <c r="G18" s="68">
        <v>2</v>
      </c>
      <c r="H18" s="68">
        <v>9</v>
      </c>
      <c r="I18" s="68">
        <v>0</v>
      </c>
      <c r="J18" s="68">
        <v>0</v>
      </c>
      <c r="K18" s="68">
        <v>26</v>
      </c>
      <c r="L18" s="42">
        <f t="shared" si="1"/>
        <v>279</v>
      </c>
    </row>
    <row r="19" spans="2:12">
      <c r="B19" s="40" t="s">
        <v>27</v>
      </c>
      <c r="C19" s="68">
        <v>150</v>
      </c>
      <c r="D19" s="68">
        <v>1</v>
      </c>
      <c r="E19" s="68">
        <v>0</v>
      </c>
      <c r="F19" s="68">
        <v>0</v>
      </c>
      <c r="G19" s="68">
        <v>0</v>
      </c>
      <c r="H19" s="68">
        <v>8</v>
      </c>
      <c r="I19" s="68">
        <v>0</v>
      </c>
      <c r="J19" s="68">
        <v>0</v>
      </c>
      <c r="K19" s="68">
        <v>16</v>
      </c>
      <c r="L19" s="42">
        <f t="shared" si="1"/>
        <v>175</v>
      </c>
    </row>
    <row r="20" spans="2:12">
      <c r="B20" s="40" t="s">
        <v>39</v>
      </c>
      <c r="C20" s="68">
        <v>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42">
        <f t="shared" si="1"/>
        <v>10</v>
      </c>
    </row>
    <row r="21" spans="2:12">
      <c r="B21" s="40" t="s">
        <v>29</v>
      </c>
      <c r="C21" s="68">
        <v>21</v>
      </c>
      <c r="D21" s="68">
        <v>1</v>
      </c>
      <c r="E21" s="68">
        <v>0</v>
      </c>
      <c r="F21" s="68">
        <v>0</v>
      </c>
      <c r="G21" s="68">
        <v>0</v>
      </c>
      <c r="H21" s="68">
        <v>1</v>
      </c>
      <c r="I21" s="68">
        <v>0</v>
      </c>
      <c r="J21" s="68">
        <v>0</v>
      </c>
      <c r="K21" s="68">
        <v>0</v>
      </c>
      <c r="L21" s="42">
        <f t="shared" si="1"/>
        <v>23</v>
      </c>
    </row>
    <row r="22" spans="2:12">
      <c r="B22" s="40" t="s">
        <v>30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42">
        <f t="shared" si="1"/>
        <v>0</v>
      </c>
    </row>
    <row r="23" spans="2:12">
      <c r="B23" s="45" t="s">
        <v>31</v>
      </c>
      <c r="C23" s="46">
        <f t="shared" ref="C23:I23" si="2">SUM(C17:C22)</f>
        <v>434</v>
      </c>
      <c r="D23" s="46">
        <f t="shared" si="2"/>
        <v>5</v>
      </c>
      <c r="E23" s="46">
        <f t="shared" si="2"/>
        <v>0</v>
      </c>
      <c r="F23" s="46">
        <f t="shared" si="2"/>
        <v>0</v>
      </c>
      <c r="G23" s="46">
        <f t="shared" si="2"/>
        <v>2</v>
      </c>
      <c r="H23" s="46">
        <f t="shared" si="2"/>
        <v>18</v>
      </c>
      <c r="I23" s="46">
        <f t="shared" si="2"/>
        <v>0</v>
      </c>
      <c r="J23" s="46"/>
      <c r="K23" s="46">
        <f>SUM(K17:K22)</f>
        <v>43</v>
      </c>
      <c r="L23" s="46">
        <f t="shared" si="1"/>
        <v>502</v>
      </c>
    </row>
    <row r="24" spans="2:12">
      <c r="B24" s="45" t="s">
        <v>10</v>
      </c>
      <c r="C24" s="47">
        <f t="shared" ref="C24:L24" si="3">C15+C23</f>
        <v>496</v>
      </c>
      <c r="D24" s="47">
        <f t="shared" si="3"/>
        <v>6</v>
      </c>
      <c r="E24" s="47">
        <f t="shared" si="3"/>
        <v>0</v>
      </c>
      <c r="F24" s="47">
        <f t="shared" si="3"/>
        <v>0</v>
      </c>
      <c r="G24" s="47">
        <f t="shared" si="3"/>
        <v>2</v>
      </c>
      <c r="H24" s="47">
        <f t="shared" si="3"/>
        <v>19</v>
      </c>
      <c r="I24" s="47">
        <f t="shared" si="3"/>
        <v>0</v>
      </c>
      <c r="J24" s="47">
        <f t="shared" si="3"/>
        <v>3</v>
      </c>
      <c r="K24" s="47">
        <f t="shared" si="3"/>
        <v>43</v>
      </c>
      <c r="L24" s="47">
        <f t="shared" si="3"/>
        <v>569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C11:K14 C17:I22 K17:K22" name="p0d60bf3ecae05ab0a882220faf4a1b34"/>
  </protectedRanges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1</v>
      </c>
      <c r="E11" s="41"/>
      <c r="F11" s="41"/>
      <c r="G11" s="41"/>
      <c r="H11" s="41"/>
      <c r="I11" s="41"/>
      <c r="J11" s="41"/>
      <c r="K11" s="41"/>
      <c r="L11" s="42">
        <f>C11+D11+E11+F11+G11+H11+I11+J11+K11</f>
        <v>3</v>
      </c>
    </row>
    <row r="12" spans="2:14">
      <c r="B12" s="40" t="s">
        <v>20</v>
      </c>
      <c r="C12" s="41">
        <v>267</v>
      </c>
      <c r="D12" s="41">
        <v>9</v>
      </c>
      <c r="E12" s="41">
        <v>1</v>
      </c>
      <c r="F12" s="41"/>
      <c r="G12" s="41"/>
      <c r="H12" s="41"/>
      <c r="I12" s="41"/>
      <c r="J12" s="41">
        <v>6</v>
      </c>
      <c r="K12" s="41"/>
      <c r="L12" s="42">
        <f>C12+D12+E12+F12+G12+H12+I12+J12+K12</f>
        <v>283</v>
      </c>
    </row>
    <row r="13" spans="2:14">
      <c r="B13" s="40" t="s">
        <v>21</v>
      </c>
      <c r="C13" s="41">
        <v>29</v>
      </c>
      <c r="D13" s="41">
        <v>1</v>
      </c>
      <c r="E13" s="41"/>
      <c r="F13" s="41"/>
      <c r="G13" s="41"/>
      <c r="H13" s="41"/>
      <c r="I13" s="41"/>
      <c r="J13" s="41">
        <v>3</v>
      </c>
      <c r="K13" s="41"/>
      <c r="L13" s="42">
        <f>C13+D13+E13+F13+G13+H13+I13+J13+K13</f>
        <v>33</v>
      </c>
    </row>
    <row r="14" spans="2:14">
      <c r="B14" s="40" t="s">
        <v>22</v>
      </c>
      <c r="C14" s="41">
        <v>25</v>
      </c>
      <c r="D14" s="41">
        <v>4</v>
      </c>
      <c r="E14" s="41"/>
      <c r="F14" s="41"/>
      <c r="G14" s="41"/>
      <c r="H14" s="41"/>
      <c r="I14" s="41"/>
      <c r="J14" s="41"/>
      <c r="K14" s="41"/>
      <c r="L14" s="42">
        <f>C14+D14+E14+F14+G14+H14+I14+J14+K14</f>
        <v>29</v>
      </c>
    </row>
    <row r="15" spans="2:14">
      <c r="B15" s="40" t="s">
        <v>23</v>
      </c>
      <c r="C15" s="42">
        <f t="shared" ref="C15:K15" si="0">SUM(C11:C14)</f>
        <v>323</v>
      </c>
      <c r="D15" s="42">
        <f t="shared" si="0"/>
        <v>15</v>
      </c>
      <c r="E15" s="42">
        <f t="shared" si="0"/>
        <v>1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9</v>
      </c>
      <c r="K15" s="42">
        <f t="shared" si="0"/>
        <v>0</v>
      </c>
      <c r="L15" s="42">
        <f>C15+D15+E15+F15+G15+H15+I15+J15+K15</f>
        <v>348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/>
      <c r="D17" s="41"/>
      <c r="E17" s="41"/>
      <c r="F17" s="41"/>
      <c r="G17" s="41"/>
      <c r="H17" s="41"/>
      <c r="I17" s="41"/>
      <c r="J17" s="43"/>
      <c r="K17" s="44"/>
      <c r="L17" s="42">
        <f t="shared" ref="L17:L23" si="1">C17+D17+E17+F17+G17+H17+I17+K17</f>
        <v>0</v>
      </c>
    </row>
    <row r="18" spans="2:12">
      <c r="B18" s="40" t="s">
        <v>26</v>
      </c>
      <c r="C18" s="41">
        <v>779</v>
      </c>
      <c r="D18" s="41">
        <v>39</v>
      </c>
      <c r="E18" s="41"/>
      <c r="F18" s="41"/>
      <c r="G18" s="41"/>
      <c r="H18" s="41">
        <v>18</v>
      </c>
      <c r="I18" s="41"/>
      <c r="J18" s="43"/>
      <c r="K18" s="44"/>
      <c r="L18" s="42">
        <f t="shared" si="1"/>
        <v>836</v>
      </c>
    </row>
    <row r="19" spans="2:12">
      <c r="B19" s="40" t="s">
        <v>27</v>
      </c>
      <c r="C19" s="41">
        <v>388</v>
      </c>
      <c r="D19" s="41">
        <v>17</v>
      </c>
      <c r="E19" s="41"/>
      <c r="F19" s="41"/>
      <c r="G19" s="41"/>
      <c r="H19" s="41">
        <v>52</v>
      </c>
      <c r="I19" s="41"/>
      <c r="J19" s="43"/>
      <c r="K19" s="41"/>
      <c r="L19" s="42">
        <f t="shared" si="1"/>
        <v>457</v>
      </c>
    </row>
    <row r="20" spans="2:12">
      <c r="B20" s="40" t="s">
        <v>39</v>
      </c>
      <c r="C20" s="41">
        <v>257</v>
      </c>
      <c r="D20" s="41">
        <v>12</v>
      </c>
      <c r="E20" s="41"/>
      <c r="F20" s="41"/>
      <c r="G20" s="41"/>
      <c r="H20" s="41">
        <v>3</v>
      </c>
      <c r="I20" s="41"/>
      <c r="J20" s="43"/>
      <c r="K20" s="41"/>
      <c r="L20" s="42">
        <f t="shared" si="1"/>
        <v>272</v>
      </c>
    </row>
    <row r="21" spans="2:12">
      <c r="B21" s="40" t="s">
        <v>29</v>
      </c>
      <c r="C21" s="41">
        <v>449</v>
      </c>
      <c r="D21" s="41">
        <v>28</v>
      </c>
      <c r="E21" s="41"/>
      <c r="F21" s="41"/>
      <c r="G21" s="41"/>
      <c r="H21" s="41">
        <v>56</v>
      </c>
      <c r="I21" s="41"/>
      <c r="J21" s="43"/>
      <c r="K21" s="41"/>
      <c r="L21" s="42">
        <f t="shared" si="1"/>
        <v>533</v>
      </c>
    </row>
    <row r="22" spans="2:12">
      <c r="B22" s="40" t="s">
        <v>30</v>
      </c>
      <c r="C22" s="41"/>
      <c r="D22" s="41">
        <v>5</v>
      </c>
      <c r="E22" s="41">
        <v>1</v>
      </c>
      <c r="F22" s="41"/>
      <c r="G22" s="41"/>
      <c r="H22" s="41">
        <v>152</v>
      </c>
      <c r="I22" s="41"/>
      <c r="J22" s="43"/>
      <c r="K22" s="41"/>
      <c r="L22" s="42">
        <f t="shared" si="1"/>
        <v>158</v>
      </c>
    </row>
    <row r="23" spans="2:12">
      <c r="B23" s="45" t="s">
        <v>31</v>
      </c>
      <c r="C23" s="46">
        <f t="shared" ref="C23:I23" si="2">SUM(C17:C22)</f>
        <v>1873</v>
      </c>
      <c r="D23" s="46">
        <f t="shared" si="2"/>
        <v>101</v>
      </c>
      <c r="E23" s="46">
        <f t="shared" si="2"/>
        <v>1</v>
      </c>
      <c r="F23" s="46">
        <f t="shared" si="2"/>
        <v>0</v>
      </c>
      <c r="G23" s="46">
        <f t="shared" si="2"/>
        <v>0</v>
      </c>
      <c r="H23" s="46">
        <f t="shared" si="2"/>
        <v>281</v>
      </c>
      <c r="I23" s="46">
        <f t="shared" si="2"/>
        <v>0</v>
      </c>
      <c r="J23" s="46"/>
      <c r="K23" s="46">
        <f>SUM(K17:K22)</f>
        <v>0</v>
      </c>
      <c r="L23" s="46">
        <f t="shared" si="1"/>
        <v>2256</v>
      </c>
    </row>
    <row r="24" spans="2:12">
      <c r="B24" s="45" t="s">
        <v>10</v>
      </c>
      <c r="C24" s="47">
        <f t="shared" ref="C24:L24" si="3">C15+C23</f>
        <v>2196</v>
      </c>
      <c r="D24" s="47">
        <f t="shared" si="3"/>
        <v>116</v>
      </c>
      <c r="E24" s="47">
        <f t="shared" si="3"/>
        <v>2</v>
      </c>
      <c r="F24" s="47">
        <f t="shared" si="3"/>
        <v>0</v>
      </c>
      <c r="G24" s="47">
        <f t="shared" si="3"/>
        <v>0</v>
      </c>
      <c r="H24" s="47">
        <f t="shared" si="3"/>
        <v>281</v>
      </c>
      <c r="I24" s="47">
        <f t="shared" si="3"/>
        <v>0</v>
      </c>
      <c r="J24" s="47">
        <f t="shared" si="3"/>
        <v>9</v>
      </c>
      <c r="K24" s="47">
        <f t="shared" si="3"/>
        <v>0</v>
      </c>
      <c r="L24" s="47">
        <f t="shared" si="3"/>
        <v>2604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53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20</v>
      </c>
      <c r="C12" s="41">
        <v>30</v>
      </c>
      <c r="D12" s="41">
        <v>2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3</v>
      </c>
      <c r="K12" s="41">
        <v>0</v>
      </c>
      <c r="L12" s="42">
        <f>C12+D12+E12+F12+G12+H12+I12+J12+K12</f>
        <v>36</v>
      </c>
    </row>
    <row r="13" spans="2:14">
      <c r="B13" s="40" t="s">
        <v>21</v>
      </c>
      <c r="C13" s="41">
        <v>9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1">
        <v>3</v>
      </c>
      <c r="K13" s="41">
        <v>0</v>
      </c>
      <c r="L13" s="42">
        <f>C13+D13+E13+F13+G13+H13+I13+J13+K13</f>
        <v>13</v>
      </c>
    </row>
    <row r="14" spans="2:14">
      <c r="B14" s="40" t="s">
        <v>22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>C14+D14+E14+F14+G14+H14+I14+J14+K14</f>
        <v>0</v>
      </c>
    </row>
    <row r="15" spans="2:14">
      <c r="B15" s="40" t="s">
        <v>23</v>
      </c>
      <c r="C15" s="42">
        <f t="shared" ref="C15:K15" si="0">SUM(C11:C14)</f>
        <v>41</v>
      </c>
      <c r="D15" s="42">
        <f t="shared" si="0"/>
        <v>2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2</v>
      </c>
      <c r="J15" s="42">
        <f t="shared" si="0"/>
        <v>6</v>
      </c>
      <c r="K15" s="42">
        <f t="shared" si="0"/>
        <v>0</v>
      </c>
      <c r="L15" s="42">
        <f>C15+D15+E15+F15+G15+H15+I15+J15+K15</f>
        <v>51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0</v>
      </c>
    </row>
    <row r="18" spans="2:12">
      <c r="B18" s="40" t="s">
        <v>26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3"/>
      <c r="K18" s="44">
        <v>0</v>
      </c>
      <c r="L18" s="42">
        <f t="shared" si="1"/>
        <v>0</v>
      </c>
    </row>
    <row r="19" spans="2:12">
      <c r="B19" s="40" t="s">
        <v>27</v>
      </c>
      <c r="C19" s="41">
        <v>171</v>
      </c>
      <c r="D19" s="41">
        <v>8</v>
      </c>
      <c r="E19" s="41">
        <v>1</v>
      </c>
      <c r="F19" s="41">
        <v>0</v>
      </c>
      <c r="G19" s="41">
        <v>0</v>
      </c>
      <c r="H19" s="41">
        <v>4</v>
      </c>
      <c r="I19" s="41">
        <v>6</v>
      </c>
      <c r="J19" s="43"/>
      <c r="K19" s="41">
        <v>0</v>
      </c>
      <c r="L19" s="42">
        <f t="shared" si="1"/>
        <v>190</v>
      </c>
    </row>
    <row r="20" spans="2:12">
      <c r="B20" s="40" t="s">
        <v>39</v>
      </c>
      <c r="C20" s="41">
        <v>52</v>
      </c>
      <c r="D20" s="41">
        <v>3</v>
      </c>
      <c r="E20" s="41">
        <v>0</v>
      </c>
      <c r="F20" s="41">
        <v>0</v>
      </c>
      <c r="G20" s="41">
        <v>0</v>
      </c>
      <c r="H20" s="41">
        <v>1</v>
      </c>
      <c r="I20" s="41">
        <v>5</v>
      </c>
      <c r="J20" s="43"/>
      <c r="K20" s="41">
        <v>0</v>
      </c>
      <c r="L20" s="42">
        <f t="shared" si="1"/>
        <v>61</v>
      </c>
    </row>
    <row r="21" spans="2:12">
      <c r="B21" s="40" t="s">
        <v>29</v>
      </c>
      <c r="C21" s="41">
        <v>32</v>
      </c>
      <c r="D21" s="41">
        <v>1</v>
      </c>
      <c r="E21" s="41">
        <v>0</v>
      </c>
      <c r="F21" s="41">
        <v>0</v>
      </c>
      <c r="G21" s="41">
        <v>0</v>
      </c>
      <c r="H21" s="41">
        <v>2</v>
      </c>
      <c r="I21" s="41">
        <v>4</v>
      </c>
      <c r="J21" s="43"/>
      <c r="K21" s="41">
        <v>0</v>
      </c>
      <c r="L21" s="42">
        <f t="shared" si="1"/>
        <v>39</v>
      </c>
    </row>
    <row r="22" spans="2:12">
      <c r="B22" s="40" t="s">
        <v>30</v>
      </c>
      <c r="C22" s="41">
        <v>33</v>
      </c>
      <c r="D22" s="41">
        <v>0</v>
      </c>
      <c r="E22" s="41">
        <v>0</v>
      </c>
      <c r="F22" s="41">
        <v>0</v>
      </c>
      <c r="G22" s="41">
        <v>0</v>
      </c>
      <c r="H22" s="41">
        <v>1</v>
      </c>
      <c r="I22" s="41">
        <v>4</v>
      </c>
      <c r="J22" s="43"/>
      <c r="K22" s="41">
        <v>1</v>
      </c>
      <c r="L22" s="42">
        <f t="shared" si="1"/>
        <v>39</v>
      </c>
    </row>
    <row r="23" spans="2:12">
      <c r="B23" s="45" t="s">
        <v>31</v>
      </c>
      <c r="C23" s="46">
        <f t="shared" ref="C23:I23" si="2">SUM(C17:C22)</f>
        <v>288</v>
      </c>
      <c r="D23" s="46">
        <f t="shared" si="2"/>
        <v>12</v>
      </c>
      <c r="E23" s="46">
        <f t="shared" si="2"/>
        <v>1</v>
      </c>
      <c r="F23" s="46">
        <f t="shared" si="2"/>
        <v>0</v>
      </c>
      <c r="G23" s="46">
        <f t="shared" si="2"/>
        <v>0</v>
      </c>
      <c r="H23" s="46">
        <f t="shared" si="2"/>
        <v>8</v>
      </c>
      <c r="I23" s="46">
        <f t="shared" si="2"/>
        <v>19</v>
      </c>
      <c r="J23" s="46"/>
      <c r="K23" s="46">
        <f>SUM(K17:K22)</f>
        <v>1</v>
      </c>
      <c r="L23" s="46">
        <f t="shared" si="1"/>
        <v>329</v>
      </c>
    </row>
    <row r="24" spans="2:12">
      <c r="B24" s="45" t="s">
        <v>10</v>
      </c>
      <c r="C24" s="47">
        <f t="shared" ref="C24:L24" si="3">C15+C23</f>
        <v>329</v>
      </c>
      <c r="D24" s="47">
        <f t="shared" si="3"/>
        <v>14</v>
      </c>
      <c r="E24" s="47">
        <f t="shared" si="3"/>
        <v>1</v>
      </c>
      <c r="F24" s="47">
        <f t="shared" si="3"/>
        <v>0</v>
      </c>
      <c r="G24" s="47">
        <f t="shared" si="3"/>
        <v>0</v>
      </c>
      <c r="H24" s="47">
        <f t="shared" si="3"/>
        <v>8</v>
      </c>
      <c r="I24" s="47">
        <f t="shared" si="3"/>
        <v>21</v>
      </c>
      <c r="J24" s="47">
        <f t="shared" si="3"/>
        <v>6</v>
      </c>
      <c r="K24" s="47">
        <f t="shared" si="3"/>
        <v>1</v>
      </c>
      <c r="L24" s="47">
        <f t="shared" si="3"/>
        <v>380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20</v>
      </c>
      <c r="C12" s="41">
        <v>38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1</v>
      </c>
      <c r="L12" s="42">
        <f>C12+D12+E12+F12+G12+H12+I12+J12+K12</f>
        <v>42</v>
      </c>
    </row>
    <row r="13" spans="2:14">
      <c r="B13" s="40" t="s">
        <v>21</v>
      </c>
      <c r="C13" s="41">
        <v>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>C13+D13+E13+F13+G13+H13+I13+J13+K13</f>
        <v>1</v>
      </c>
    </row>
    <row r="14" spans="2:14">
      <c r="B14" s="40" t="s">
        <v>22</v>
      </c>
      <c r="C14" s="41">
        <v>17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2">
        <f>C14+D14+E14+F14+G14+H14+I14+J14+K14</f>
        <v>18</v>
      </c>
    </row>
    <row r="15" spans="2:14">
      <c r="B15" s="40" t="s">
        <v>23</v>
      </c>
      <c r="C15" s="42">
        <f t="shared" ref="C15:K15" si="0">SUM(C11:C14)</f>
        <v>58</v>
      </c>
      <c r="D15" s="42">
        <f t="shared" si="0"/>
        <v>1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1</v>
      </c>
      <c r="I15" s="42">
        <f t="shared" si="0"/>
        <v>0</v>
      </c>
      <c r="J15" s="42">
        <f t="shared" si="0"/>
        <v>2</v>
      </c>
      <c r="K15" s="42">
        <f t="shared" si="0"/>
        <v>1</v>
      </c>
      <c r="L15" s="42">
        <f>C15+D15+E15+F15+G15+H15+I15+J15+K15</f>
        <v>63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/>
      <c r="D17" s="41"/>
      <c r="E17" s="41"/>
      <c r="F17" s="41"/>
      <c r="G17" s="41"/>
      <c r="H17" s="41"/>
      <c r="I17" s="41"/>
      <c r="J17" s="43"/>
      <c r="K17" s="44"/>
      <c r="L17" s="42">
        <f t="shared" ref="L17:L23" si="1">C17+D17+E17+F17+G17+H17+I17+K17</f>
        <v>0</v>
      </c>
    </row>
    <row r="18" spans="2:12">
      <c r="B18" s="40" t="s">
        <v>26</v>
      </c>
      <c r="C18" s="41"/>
      <c r="D18" s="41"/>
      <c r="E18" s="41"/>
      <c r="F18" s="41"/>
      <c r="G18" s="41"/>
      <c r="H18" s="41"/>
      <c r="I18" s="41"/>
      <c r="J18" s="43"/>
      <c r="K18" s="44"/>
      <c r="L18" s="42">
        <f t="shared" si="1"/>
        <v>0</v>
      </c>
    </row>
    <row r="19" spans="2:12">
      <c r="B19" s="40" t="s">
        <v>27</v>
      </c>
      <c r="C19" s="41">
        <v>372</v>
      </c>
      <c r="D19" s="41">
        <v>24</v>
      </c>
      <c r="E19" s="41">
        <v>1</v>
      </c>
      <c r="F19" s="41">
        <v>0</v>
      </c>
      <c r="G19" s="41">
        <v>0</v>
      </c>
      <c r="H19" s="41">
        <v>27</v>
      </c>
      <c r="I19" s="41">
        <v>0</v>
      </c>
      <c r="J19" s="43"/>
      <c r="K19" s="41">
        <v>12</v>
      </c>
      <c r="L19" s="42">
        <f t="shared" si="1"/>
        <v>436</v>
      </c>
    </row>
    <row r="20" spans="2:12">
      <c r="B20" s="40" t="s">
        <v>39</v>
      </c>
      <c r="C20" s="41">
        <v>18</v>
      </c>
      <c r="D20" s="41">
        <v>2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3"/>
      <c r="K20" s="41">
        <v>1</v>
      </c>
      <c r="L20" s="42">
        <f t="shared" si="1"/>
        <v>22</v>
      </c>
    </row>
    <row r="21" spans="2:12">
      <c r="B21" s="40" t="s">
        <v>29</v>
      </c>
      <c r="C21" s="41">
        <v>14</v>
      </c>
      <c r="D21" s="41">
        <v>4</v>
      </c>
      <c r="E21" s="41">
        <v>0</v>
      </c>
      <c r="F21" s="41">
        <v>0</v>
      </c>
      <c r="G21" s="41">
        <v>0</v>
      </c>
      <c r="H21" s="41">
        <v>13</v>
      </c>
      <c r="I21" s="41">
        <v>0</v>
      </c>
      <c r="J21" s="43"/>
      <c r="K21" s="41">
        <v>9</v>
      </c>
      <c r="L21" s="42">
        <f t="shared" si="1"/>
        <v>40</v>
      </c>
    </row>
    <row r="22" spans="2:12">
      <c r="B22" s="40" t="s">
        <v>30</v>
      </c>
      <c r="C22" s="41">
        <v>17</v>
      </c>
      <c r="D22" s="41">
        <v>1</v>
      </c>
      <c r="E22" s="41">
        <v>0</v>
      </c>
      <c r="F22" s="41">
        <v>0</v>
      </c>
      <c r="G22" s="41">
        <v>0</v>
      </c>
      <c r="H22" s="41">
        <v>2</v>
      </c>
      <c r="I22" s="41">
        <v>0</v>
      </c>
      <c r="J22" s="43"/>
      <c r="K22" s="41">
        <v>4</v>
      </c>
      <c r="L22" s="42">
        <f t="shared" si="1"/>
        <v>24</v>
      </c>
    </row>
    <row r="23" spans="2:12">
      <c r="B23" s="45" t="s">
        <v>31</v>
      </c>
      <c r="C23" s="46">
        <f t="shared" ref="C23:I23" si="2">SUM(C17:C22)</f>
        <v>421</v>
      </c>
      <c r="D23" s="46">
        <f t="shared" si="2"/>
        <v>31</v>
      </c>
      <c r="E23" s="46">
        <f t="shared" si="2"/>
        <v>1</v>
      </c>
      <c r="F23" s="46">
        <f t="shared" si="2"/>
        <v>0</v>
      </c>
      <c r="G23" s="46">
        <f t="shared" si="2"/>
        <v>0</v>
      </c>
      <c r="H23" s="46">
        <f t="shared" si="2"/>
        <v>43</v>
      </c>
      <c r="I23" s="46">
        <f t="shared" si="2"/>
        <v>0</v>
      </c>
      <c r="J23" s="46"/>
      <c r="K23" s="46">
        <f>SUM(K17:K22)</f>
        <v>26</v>
      </c>
      <c r="L23" s="46">
        <f t="shared" si="1"/>
        <v>522</v>
      </c>
    </row>
    <row r="24" spans="2:12">
      <c r="B24" s="45" t="s">
        <v>10</v>
      </c>
      <c r="C24" s="47">
        <f t="shared" ref="C24:L24" si="3">C15+C23</f>
        <v>479</v>
      </c>
      <c r="D24" s="47">
        <f t="shared" si="3"/>
        <v>32</v>
      </c>
      <c r="E24" s="47">
        <f t="shared" si="3"/>
        <v>1</v>
      </c>
      <c r="F24" s="47">
        <f t="shared" si="3"/>
        <v>0</v>
      </c>
      <c r="G24" s="47">
        <f t="shared" si="3"/>
        <v>0</v>
      </c>
      <c r="H24" s="47">
        <f t="shared" si="3"/>
        <v>44</v>
      </c>
      <c r="I24" s="47">
        <f t="shared" si="3"/>
        <v>0</v>
      </c>
      <c r="J24" s="47">
        <f t="shared" si="3"/>
        <v>2</v>
      </c>
      <c r="K24" s="47">
        <f t="shared" si="3"/>
        <v>27</v>
      </c>
      <c r="L24" s="47">
        <f t="shared" si="3"/>
        <v>585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59</v>
      </c>
      <c r="C2" s="25"/>
      <c r="D2" s="25"/>
      <c r="E2" s="25"/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62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4">
        <v>3</v>
      </c>
      <c r="D11" s="44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4</v>
      </c>
    </row>
    <row r="12" spans="2:14">
      <c r="B12" s="40" t="s">
        <v>20</v>
      </c>
      <c r="C12" s="44">
        <v>122</v>
      </c>
      <c r="D12" s="44">
        <v>32</v>
      </c>
      <c r="E12" s="44">
        <v>8</v>
      </c>
      <c r="F12" s="44">
        <v>0</v>
      </c>
      <c r="G12" s="44">
        <v>0</v>
      </c>
      <c r="H12" s="44">
        <v>0</v>
      </c>
      <c r="I12" s="44">
        <v>0</v>
      </c>
      <c r="J12" s="44">
        <v>27</v>
      </c>
      <c r="K12" s="44">
        <v>1</v>
      </c>
      <c r="L12" s="42">
        <f>C12+D12+E12+F12+G12+H12+I12+J12+K12</f>
        <v>190</v>
      </c>
    </row>
    <row r="13" spans="2:14">
      <c r="B13" s="40" t="s">
        <v>21</v>
      </c>
      <c r="C13" s="44">
        <v>25</v>
      </c>
      <c r="D13" s="44">
        <v>4</v>
      </c>
      <c r="E13" s="44">
        <v>1</v>
      </c>
      <c r="F13" s="44">
        <v>0</v>
      </c>
      <c r="G13" s="44">
        <v>1</v>
      </c>
      <c r="H13" s="44">
        <v>0</v>
      </c>
      <c r="I13" s="44">
        <v>0</v>
      </c>
      <c r="J13" s="44">
        <v>3</v>
      </c>
      <c r="K13" s="44">
        <v>0</v>
      </c>
      <c r="L13" s="42">
        <f>C13+D13+E13+F13+G13+H13+I13+J13+K13</f>
        <v>34</v>
      </c>
    </row>
    <row r="14" spans="2:14">
      <c r="B14" s="40" t="s">
        <v>22</v>
      </c>
      <c r="C14" s="44">
        <v>28</v>
      </c>
      <c r="D14" s="44">
        <v>1</v>
      </c>
      <c r="E14" s="44">
        <v>2</v>
      </c>
      <c r="F14" s="44">
        <v>0</v>
      </c>
      <c r="G14" s="44">
        <v>1</v>
      </c>
      <c r="H14" s="44">
        <v>0</v>
      </c>
      <c r="I14" s="44">
        <v>0</v>
      </c>
      <c r="J14" s="44">
        <v>10</v>
      </c>
      <c r="K14" s="44">
        <v>0</v>
      </c>
      <c r="L14" s="42">
        <f>C14+D14+E14+F14+G14+H14+I14+J14+K14</f>
        <v>42</v>
      </c>
    </row>
    <row r="15" spans="2:14">
      <c r="B15" s="40" t="s">
        <v>23</v>
      </c>
      <c r="C15" s="42">
        <f t="shared" ref="C15:K15" si="0">SUM(C11:C14)</f>
        <v>178</v>
      </c>
      <c r="D15" s="42">
        <f t="shared" si="0"/>
        <v>38</v>
      </c>
      <c r="E15" s="42">
        <f t="shared" si="0"/>
        <v>11</v>
      </c>
      <c r="F15" s="42">
        <f t="shared" si="0"/>
        <v>0</v>
      </c>
      <c r="G15" s="42">
        <f t="shared" si="0"/>
        <v>2</v>
      </c>
      <c r="H15" s="42">
        <f t="shared" si="0"/>
        <v>0</v>
      </c>
      <c r="I15" s="42">
        <f t="shared" si="0"/>
        <v>0</v>
      </c>
      <c r="J15" s="42">
        <f t="shared" si="0"/>
        <v>40</v>
      </c>
      <c r="K15" s="42">
        <f t="shared" si="0"/>
        <v>1</v>
      </c>
      <c r="L15" s="42">
        <f>C15+D15+E15+F15+G15+H15+I15+J15+K15</f>
        <v>270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4">
        <v>139</v>
      </c>
      <c r="D17" s="44">
        <v>10</v>
      </c>
      <c r="E17" s="44">
        <v>2</v>
      </c>
      <c r="F17" s="44">
        <v>0</v>
      </c>
      <c r="G17" s="44">
        <v>0</v>
      </c>
      <c r="H17" s="44">
        <v>5</v>
      </c>
      <c r="I17" s="44">
        <v>0</v>
      </c>
      <c r="J17" s="43">
        <v>0</v>
      </c>
      <c r="K17" s="44">
        <v>3</v>
      </c>
      <c r="L17" s="42">
        <f t="shared" ref="L17:L23" si="1">C17+D17+E17+F17+G17+H17+I17+K17</f>
        <v>159</v>
      </c>
    </row>
    <row r="18" spans="2:12">
      <c r="B18" s="40" t="s">
        <v>26</v>
      </c>
      <c r="C18" s="44">
        <v>435</v>
      </c>
      <c r="D18" s="44">
        <v>37</v>
      </c>
      <c r="E18" s="44">
        <v>10</v>
      </c>
      <c r="F18" s="44">
        <v>1</v>
      </c>
      <c r="G18" s="44">
        <v>3</v>
      </c>
      <c r="H18" s="44">
        <v>5</v>
      </c>
      <c r="I18" s="44">
        <v>2</v>
      </c>
      <c r="J18" s="43">
        <v>0</v>
      </c>
      <c r="K18" s="44">
        <v>13</v>
      </c>
      <c r="L18" s="42">
        <f t="shared" si="1"/>
        <v>506</v>
      </c>
    </row>
    <row r="19" spans="2:12">
      <c r="B19" s="40" t="s">
        <v>27</v>
      </c>
      <c r="C19" s="44">
        <v>399</v>
      </c>
      <c r="D19" s="44">
        <v>40</v>
      </c>
      <c r="E19" s="44">
        <v>22</v>
      </c>
      <c r="F19" s="44">
        <v>4</v>
      </c>
      <c r="G19" s="44">
        <v>1</v>
      </c>
      <c r="H19" s="44">
        <v>9</v>
      </c>
      <c r="I19" s="44">
        <v>0</v>
      </c>
      <c r="J19" s="43">
        <v>0</v>
      </c>
      <c r="K19" s="44">
        <v>13</v>
      </c>
      <c r="L19" s="42">
        <f t="shared" si="1"/>
        <v>488</v>
      </c>
    </row>
    <row r="20" spans="2:12">
      <c r="B20" s="40" t="s">
        <v>39</v>
      </c>
      <c r="C20" s="44">
        <v>356</v>
      </c>
      <c r="D20" s="44">
        <v>31</v>
      </c>
      <c r="E20" s="44">
        <v>17</v>
      </c>
      <c r="F20" s="44">
        <v>1</v>
      </c>
      <c r="G20" s="44">
        <v>0</v>
      </c>
      <c r="H20" s="44">
        <v>1</v>
      </c>
      <c r="I20" s="44">
        <v>0</v>
      </c>
      <c r="J20" s="43">
        <v>0</v>
      </c>
      <c r="K20" s="44">
        <v>35</v>
      </c>
      <c r="L20" s="42">
        <f t="shared" si="1"/>
        <v>441</v>
      </c>
    </row>
    <row r="21" spans="2:12">
      <c r="B21" s="40" t="s">
        <v>29</v>
      </c>
      <c r="C21" s="44">
        <v>180</v>
      </c>
      <c r="D21" s="44">
        <v>19</v>
      </c>
      <c r="E21" s="44">
        <v>11</v>
      </c>
      <c r="F21" s="44">
        <v>0</v>
      </c>
      <c r="G21" s="44">
        <v>0</v>
      </c>
      <c r="H21" s="44">
        <v>1</v>
      </c>
      <c r="I21" s="44">
        <v>0</v>
      </c>
      <c r="J21" s="43">
        <v>0</v>
      </c>
      <c r="K21" s="44">
        <v>33</v>
      </c>
      <c r="L21" s="42">
        <f t="shared" si="1"/>
        <v>244</v>
      </c>
    </row>
    <row r="22" spans="2:12">
      <c r="B22" s="40" t="s">
        <v>30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3">
        <v>0</v>
      </c>
      <c r="K22" s="44">
        <v>0</v>
      </c>
      <c r="L22" s="42">
        <f t="shared" si="1"/>
        <v>0</v>
      </c>
    </row>
    <row r="23" spans="2:12">
      <c r="B23" s="45" t="s">
        <v>31</v>
      </c>
      <c r="C23" s="46">
        <f t="shared" ref="C23:J23" si="2">SUM(C17:C22)</f>
        <v>1509</v>
      </c>
      <c r="D23" s="46">
        <f t="shared" si="2"/>
        <v>137</v>
      </c>
      <c r="E23" s="46">
        <f t="shared" si="2"/>
        <v>62</v>
      </c>
      <c r="F23" s="46">
        <f t="shared" si="2"/>
        <v>6</v>
      </c>
      <c r="G23" s="46">
        <f t="shared" si="2"/>
        <v>4</v>
      </c>
      <c r="H23" s="46">
        <f t="shared" si="2"/>
        <v>21</v>
      </c>
      <c r="I23" s="46">
        <f t="shared" si="2"/>
        <v>2</v>
      </c>
      <c r="J23" s="46">
        <f t="shared" si="2"/>
        <v>0</v>
      </c>
      <c r="K23" s="46">
        <f>SUM(K17:K22)</f>
        <v>97</v>
      </c>
      <c r="L23" s="46">
        <f t="shared" si="1"/>
        <v>1838</v>
      </c>
    </row>
    <row r="24" spans="2:12">
      <c r="B24" s="45" t="s">
        <v>10</v>
      </c>
      <c r="C24" s="47">
        <f t="shared" ref="C24:L24" si="3">C15+C23</f>
        <v>1687</v>
      </c>
      <c r="D24" s="47">
        <f t="shared" si="3"/>
        <v>175</v>
      </c>
      <c r="E24" s="47">
        <f t="shared" si="3"/>
        <v>73</v>
      </c>
      <c r="F24" s="47">
        <f t="shared" si="3"/>
        <v>6</v>
      </c>
      <c r="G24" s="47">
        <f t="shared" si="3"/>
        <v>6</v>
      </c>
      <c r="H24" s="47">
        <f t="shared" si="3"/>
        <v>21</v>
      </c>
      <c r="I24" s="47">
        <f t="shared" si="3"/>
        <v>2</v>
      </c>
      <c r="J24" s="47">
        <f t="shared" si="3"/>
        <v>40</v>
      </c>
      <c r="K24" s="47">
        <f t="shared" si="3"/>
        <v>98</v>
      </c>
      <c r="L24" s="47">
        <f t="shared" si="3"/>
        <v>2108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>
        <v>44681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69">
        <v>3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1</v>
      </c>
      <c r="K11" s="69">
        <v>0</v>
      </c>
      <c r="L11" s="42">
        <f>C11+D11+E11+F11+G11+H11+I11+J11+K11</f>
        <v>4</v>
      </c>
    </row>
    <row r="12" spans="2:14">
      <c r="B12" s="40" t="s">
        <v>20</v>
      </c>
      <c r="C12" s="69">
        <v>85</v>
      </c>
      <c r="D12" s="69">
        <v>2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1</v>
      </c>
      <c r="L12" s="42">
        <f>C12+D12+E12+F12+G12+H12+I12+J12+K12</f>
        <v>88</v>
      </c>
    </row>
    <row r="13" spans="2:14">
      <c r="B13" s="40" t="s">
        <v>21</v>
      </c>
      <c r="C13" s="69">
        <v>3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42">
        <f>C13+D13+E13+F13+G13+H13+I13+J13+K13</f>
        <v>3</v>
      </c>
    </row>
    <row r="14" spans="2:14">
      <c r="B14" s="40" t="s">
        <v>22</v>
      </c>
      <c r="C14" s="69">
        <v>12</v>
      </c>
      <c r="D14" s="69">
        <v>2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1</v>
      </c>
      <c r="L14" s="42">
        <f>C14+D14+E14+F14+G14+H14+I14+J14+K14</f>
        <v>15</v>
      </c>
    </row>
    <row r="15" spans="2:14">
      <c r="B15" s="40" t="s">
        <v>23</v>
      </c>
      <c r="C15" s="42">
        <f t="shared" ref="C15:K15" si="0">SUM(C11:C14)</f>
        <v>103</v>
      </c>
      <c r="D15" s="42">
        <f t="shared" si="0"/>
        <v>4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1</v>
      </c>
      <c r="K15" s="42">
        <f t="shared" si="0"/>
        <v>2</v>
      </c>
      <c r="L15" s="42">
        <f>C15+D15+E15+F15+G15+H15+I15+J15+K15</f>
        <v>110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71">
        <v>16</v>
      </c>
      <c r="D17" s="71">
        <v>0</v>
      </c>
      <c r="E17" s="71">
        <v>0</v>
      </c>
      <c r="F17" s="71">
        <v>0</v>
      </c>
      <c r="G17" s="71">
        <v>0</v>
      </c>
      <c r="H17" s="71">
        <v>1</v>
      </c>
      <c r="I17" s="71">
        <v>0</v>
      </c>
      <c r="J17" s="72"/>
      <c r="K17" s="70">
        <v>0</v>
      </c>
      <c r="L17" s="42">
        <f t="shared" ref="L17:L23" si="1">C17+D17+E17+F17+G17+H17+I17+K17</f>
        <v>17</v>
      </c>
    </row>
    <row r="18" spans="2:12">
      <c r="B18" s="40" t="s">
        <v>26</v>
      </c>
      <c r="C18" s="71">
        <v>233</v>
      </c>
      <c r="D18" s="71">
        <v>9</v>
      </c>
      <c r="E18" s="71">
        <v>1</v>
      </c>
      <c r="F18" s="71">
        <v>0</v>
      </c>
      <c r="G18" s="71">
        <v>0</v>
      </c>
      <c r="H18" s="71">
        <v>18</v>
      </c>
      <c r="I18" s="71">
        <v>2</v>
      </c>
      <c r="J18" s="72"/>
      <c r="K18" s="70">
        <v>3</v>
      </c>
      <c r="L18" s="42">
        <f t="shared" si="1"/>
        <v>266</v>
      </c>
    </row>
    <row r="19" spans="2:12">
      <c r="B19" s="40" t="s">
        <v>27</v>
      </c>
      <c r="C19" s="71">
        <v>171</v>
      </c>
      <c r="D19" s="71">
        <v>3</v>
      </c>
      <c r="E19" s="71">
        <v>1</v>
      </c>
      <c r="F19" s="71">
        <v>0</v>
      </c>
      <c r="G19" s="71">
        <v>0</v>
      </c>
      <c r="H19" s="71">
        <v>44</v>
      </c>
      <c r="I19" s="71">
        <v>3</v>
      </c>
      <c r="J19" s="72"/>
      <c r="K19" s="70">
        <v>2</v>
      </c>
      <c r="L19" s="42">
        <f t="shared" si="1"/>
        <v>224</v>
      </c>
    </row>
    <row r="20" spans="2:12">
      <c r="B20" s="40" t="s">
        <v>39</v>
      </c>
      <c r="C20" s="71">
        <v>83</v>
      </c>
      <c r="D20" s="71">
        <v>7</v>
      </c>
      <c r="E20" s="71">
        <v>0</v>
      </c>
      <c r="F20" s="71">
        <v>0</v>
      </c>
      <c r="G20" s="71">
        <v>0</v>
      </c>
      <c r="H20" s="71">
        <v>13</v>
      </c>
      <c r="I20" s="71">
        <v>4</v>
      </c>
      <c r="J20" s="72"/>
      <c r="K20" s="70">
        <v>0</v>
      </c>
      <c r="L20" s="42">
        <f t="shared" si="1"/>
        <v>107</v>
      </c>
    </row>
    <row r="21" spans="2:12">
      <c r="B21" s="40" t="s">
        <v>29</v>
      </c>
      <c r="C21" s="71">
        <v>56</v>
      </c>
      <c r="D21" s="71">
        <v>1</v>
      </c>
      <c r="E21" s="71">
        <v>2</v>
      </c>
      <c r="F21" s="71">
        <v>0</v>
      </c>
      <c r="G21" s="71">
        <v>0</v>
      </c>
      <c r="H21" s="71">
        <v>31</v>
      </c>
      <c r="I21" s="71">
        <v>5</v>
      </c>
      <c r="J21" s="72"/>
      <c r="K21" s="70">
        <v>2</v>
      </c>
      <c r="L21" s="42">
        <f t="shared" si="1"/>
        <v>97</v>
      </c>
    </row>
    <row r="22" spans="2:12">
      <c r="B22" s="40" t="s">
        <v>30</v>
      </c>
      <c r="C22" s="71"/>
      <c r="D22" s="71"/>
      <c r="E22" s="71"/>
      <c r="F22" s="71"/>
      <c r="G22" s="71"/>
      <c r="H22" s="71"/>
      <c r="I22" s="71"/>
      <c r="J22" s="72"/>
      <c r="K22" s="70"/>
      <c r="L22" s="42">
        <f t="shared" si="1"/>
        <v>0</v>
      </c>
    </row>
    <row r="23" spans="2:12">
      <c r="B23" s="45" t="s">
        <v>31</v>
      </c>
      <c r="C23" s="46">
        <f t="shared" ref="C23:I23" si="2">SUM(C17:C22)</f>
        <v>559</v>
      </c>
      <c r="D23" s="46">
        <f t="shared" si="2"/>
        <v>20</v>
      </c>
      <c r="E23" s="46">
        <f t="shared" si="2"/>
        <v>4</v>
      </c>
      <c r="F23" s="46">
        <f t="shared" si="2"/>
        <v>0</v>
      </c>
      <c r="G23" s="46">
        <f t="shared" si="2"/>
        <v>0</v>
      </c>
      <c r="H23" s="46">
        <f t="shared" si="2"/>
        <v>107</v>
      </c>
      <c r="I23" s="46">
        <f t="shared" si="2"/>
        <v>14</v>
      </c>
      <c r="J23" s="46"/>
      <c r="K23" s="46">
        <f>SUM(K17:K22)</f>
        <v>7</v>
      </c>
      <c r="L23" s="46">
        <f t="shared" si="1"/>
        <v>711</v>
      </c>
    </row>
    <row r="24" spans="2:12">
      <c r="B24" s="45" t="s">
        <v>10</v>
      </c>
      <c r="C24" s="47">
        <f t="shared" ref="C24:L24" si="3">C15+C23</f>
        <v>662</v>
      </c>
      <c r="D24" s="47">
        <f t="shared" si="3"/>
        <v>24</v>
      </c>
      <c r="E24" s="47">
        <f t="shared" si="3"/>
        <v>4</v>
      </c>
      <c r="F24" s="47">
        <f t="shared" si="3"/>
        <v>0</v>
      </c>
      <c r="G24" s="47">
        <f t="shared" si="3"/>
        <v>0</v>
      </c>
      <c r="H24" s="47">
        <f t="shared" si="3"/>
        <v>107</v>
      </c>
      <c r="I24" s="47">
        <f t="shared" si="3"/>
        <v>14</v>
      </c>
      <c r="J24" s="47">
        <f t="shared" si="3"/>
        <v>1</v>
      </c>
      <c r="K24" s="47">
        <f t="shared" si="3"/>
        <v>9</v>
      </c>
      <c r="L24" s="47">
        <f t="shared" si="3"/>
        <v>821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20</v>
      </c>
      <c r="C12" s="41">
        <v>38</v>
      </c>
      <c r="D12" s="41">
        <v>2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2</v>
      </c>
      <c r="K12" s="41">
        <v>0</v>
      </c>
      <c r="L12" s="42">
        <f>C12+D12+E12+F12+G12+H12+I12+J12+K12</f>
        <v>42</v>
      </c>
    </row>
    <row r="13" spans="2:14">
      <c r="B13" s="40" t="s">
        <v>21</v>
      </c>
      <c r="C13" s="41">
        <v>8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2</v>
      </c>
      <c r="K13" s="41">
        <v>0</v>
      </c>
      <c r="L13" s="42">
        <f>C13+D13+E13+F13+G13+H13+I13+J13+K13</f>
        <v>11</v>
      </c>
    </row>
    <row r="14" spans="2:14">
      <c r="B14" s="40" t="s">
        <v>22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>C14+D14+E14+F14+G14+H14+I14+J14+K14</f>
        <v>0</v>
      </c>
    </row>
    <row r="15" spans="2:14">
      <c r="B15" s="40" t="s">
        <v>23</v>
      </c>
      <c r="C15" s="42">
        <f t="shared" ref="C15:K15" si="0">SUM(C11:C14)</f>
        <v>48</v>
      </c>
      <c r="D15" s="42">
        <f t="shared" si="0"/>
        <v>3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4</v>
      </c>
      <c r="K15" s="42">
        <f t="shared" si="0"/>
        <v>0</v>
      </c>
      <c r="L15" s="42">
        <f>C15+D15+E15+F15+G15+H15+I15+J15+K15</f>
        <v>55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0</v>
      </c>
    </row>
    <row r="18" spans="2:12">
      <c r="B18" s="40" t="s">
        <v>26</v>
      </c>
      <c r="C18" s="41">
        <v>65</v>
      </c>
      <c r="D18" s="41">
        <v>11</v>
      </c>
      <c r="E18" s="41">
        <v>0</v>
      </c>
      <c r="F18" s="41">
        <v>0</v>
      </c>
      <c r="G18" s="41">
        <v>0</v>
      </c>
      <c r="H18" s="41">
        <v>5</v>
      </c>
      <c r="I18" s="41">
        <v>0</v>
      </c>
      <c r="J18" s="43"/>
      <c r="K18" s="44">
        <v>0</v>
      </c>
      <c r="L18" s="42">
        <f t="shared" si="1"/>
        <v>81</v>
      </c>
    </row>
    <row r="19" spans="2:12">
      <c r="B19" s="40" t="s">
        <v>27</v>
      </c>
      <c r="C19" s="41">
        <v>117</v>
      </c>
      <c r="D19" s="41">
        <v>12</v>
      </c>
      <c r="E19" s="41">
        <v>0</v>
      </c>
      <c r="F19" s="41">
        <v>0</v>
      </c>
      <c r="G19" s="41">
        <v>0</v>
      </c>
      <c r="H19" s="41">
        <v>11</v>
      </c>
      <c r="I19" s="41">
        <v>0</v>
      </c>
      <c r="J19" s="43"/>
      <c r="K19" s="41">
        <v>0</v>
      </c>
      <c r="L19" s="42">
        <f t="shared" si="1"/>
        <v>140</v>
      </c>
    </row>
    <row r="20" spans="2:12">
      <c r="B20" s="40" t="s">
        <v>39</v>
      </c>
      <c r="C20" s="41">
        <v>38</v>
      </c>
      <c r="D20" s="41">
        <v>5</v>
      </c>
      <c r="E20" s="41">
        <v>0</v>
      </c>
      <c r="F20" s="41">
        <v>0</v>
      </c>
      <c r="G20" s="41">
        <v>0</v>
      </c>
      <c r="H20" s="41">
        <v>14</v>
      </c>
      <c r="I20" s="41">
        <v>0</v>
      </c>
      <c r="J20" s="43"/>
      <c r="K20" s="41">
        <v>0</v>
      </c>
      <c r="L20" s="42">
        <f t="shared" si="1"/>
        <v>57</v>
      </c>
    </row>
    <row r="21" spans="2:12">
      <c r="B21" s="40" t="s">
        <v>29</v>
      </c>
      <c r="C21" s="41">
        <v>65</v>
      </c>
      <c r="D21" s="41">
        <v>13</v>
      </c>
      <c r="E21" s="41">
        <v>0</v>
      </c>
      <c r="F21" s="41">
        <v>0</v>
      </c>
      <c r="G21" s="41">
        <v>0</v>
      </c>
      <c r="H21" s="41">
        <v>23</v>
      </c>
      <c r="I21" s="41">
        <v>0</v>
      </c>
      <c r="J21" s="43"/>
      <c r="K21" s="41">
        <v>0</v>
      </c>
      <c r="L21" s="42">
        <f t="shared" si="1"/>
        <v>101</v>
      </c>
    </row>
    <row r="22" spans="2:12">
      <c r="B22" s="40" t="s">
        <v>30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/>
      <c r="K22" s="41">
        <v>0</v>
      </c>
      <c r="L22" s="42">
        <f t="shared" si="1"/>
        <v>0</v>
      </c>
    </row>
    <row r="23" spans="2:12">
      <c r="B23" s="45" t="s">
        <v>31</v>
      </c>
      <c r="C23" s="46">
        <f t="shared" ref="C23:I23" si="2">SUM(C17:C22)</f>
        <v>285</v>
      </c>
      <c r="D23" s="46">
        <f t="shared" si="2"/>
        <v>41</v>
      </c>
      <c r="E23" s="46">
        <f t="shared" si="2"/>
        <v>0</v>
      </c>
      <c r="F23" s="46">
        <f t="shared" si="2"/>
        <v>0</v>
      </c>
      <c r="G23" s="46">
        <f t="shared" si="2"/>
        <v>0</v>
      </c>
      <c r="H23" s="46">
        <f t="shared" si="2"/>
        <v>53</v>
      </c>
      <c r="I23" s="46">
        <f t="shared" si="2"/>
        <v>0</v>
      </c>
      <c r="J23" s="46"/>
      <c r="K23" s="46">
        <f>SUM(K17:K22)</f>
        <v>0</v>
      </c>
      <c r="L23" s="46">
        <f t="shared" si="1"/>
        <v>379</v>
      </c>
    </row>
    <row r="24" spans="2:12">
      <c r="B24" s="45" t="s">
        <v>10</v>
      </c>
      <c r="C24" s="47">
        <f t="shared" ref="C24:L24" si="3">C15+C23</f>
        <v>333</v>
      </c>
      <c r="D24" s="47">
        <f t="shared" si="3"/>
        <v>44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53</v>
      </c>
      <c r="I24" s="47">
        <f t="shared" si="3"/>
        <v>0</v>
      </c>
      <c r="J24" s="47">
        <f t="shared" si="3"/>
        <v>4</v>
      </c>
      <c r="K24" s="47">
        <f t="shared" si="3"/>
        <v>0</v>
      </c>
      <c r="L24" s="47">
        <f t="shared" si="3"/>
        <v>434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53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53">
        <v>2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42">
        <f>C11+D11+E11+F11+G11+H11+I11+J11+K11</f>
        <v>2</v>
      </c>
    </row>
    <row r="12" spans="2:14">
      <c r="B12" s="40" t="s">
        <v>20</v>
      </c>
      <c r="C12" s="53">
        <v>30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42">
        <f>C12+D12+E12+F12+G12+H12+I12+J12+K12</f>
        <v>30</v>
      </c>
    </row>
    <row r="13" spans="2:14">
      <c r="B13" s="40" t="s">
        <v>21</v>
      </c>
      <c r="C13" s="53">
        <v>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42">
        <f>C13+D13+E13+F13+G13+H13+I13+J13+K13</f>
        <v>10</v>
      </c>
    </row>
    <row r="14" spans="2:14">
      <c r="B14" s="40" t="s">
        <v>22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42">
        <f>C14+D14+E14+F14+G14+H14+I14+J14+K14</f>
        <v>0</v>
      </c>
    </row>
    <row r="15" spans="2:14">
      <c r="B15" s="40" t="s">
        <v>23</v>
      </c>
      <c r="C15" s="42">
        <f t="shared" ref="C15:K15" si="0">SUM(C11:C14)</f>
        <v>42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0</v>
      </c>
      <c r="K15" s="42">
        <f t="shared" si="0"/>
        <v>0</v>
      </c>
      <c r="L15" s="42">
        <f>C15+D15+E15+F15+G15+H15+I15+J15+K15</f>
        <v>42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43"/>
      <c r="K17" s="55">
        <v>0</v>
      </c>
      <c r="L17" s="42">
        <f t="shared" ref="L17:L23" si="1">C17+D17+E17+F17+G17+H17+I17+K17</f>
        <v>0</v>
      </c>
    </row>
    <row r="18" spans="2:12">
      <c r="B18" s="40" t="s">
        <v>26</v>
      </c>
      <c r="C18" s="54">
        <v>83</v>
      </c>
      <c r="D18" s="54">
        <v>14</v>
      </c>
      <c r="E18" s="54">
        <v>0</v>
      </c>
      <c r="F18" s="54">
        <v>0</v>
      </c>
      <c r="G18" s="54">
        <v>0</v>
      </c>
      <c r="H18" s="54">
        <v>1</v>
      </c>
      <c r="I18" s="54">
        <v>0</v>
      </c>
      <c r="J18" s="43"/>
      <c r="K18" s="55">
        <v>0</v>
      </c>
      <c r="L18" s="42">
        <f t="shared" si="1"/>
        <v>98</v>
      </c>
    </row>
    <row r="19" spans="2:12">
      <c r="B19" s="40" t="s">
        <v>27</v>
      </c>
      <c r="C19" s="54">
        <v>44</v>
      </c>
      <c r="D19" s="54">
        <v>8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43"/>
      <c r="K19" s="55">
        <v>0</v>
      </c>
      <c r="L19" s="42">
        <f t="shared" si="1"/>
        <v>53</v>
      </c>
    </row>
    <row r="20" spans="2:12">
      <c r="B20" s="40" t="s">
        <v>39</v>
      </c>
      <c r="C20" s="54">
        <v>50</v>
      </c>
      <c r="D20" s="54">
        <v>5</v>
      </c>
      <c r="E20" s="54">
        <v>0</v>
      </c>
      <c r="F20" s="54">
        <v>0</v>
      </c>
      <c r="G20" s="54">
        <v>1</v>
      </c>
      <c r="H20" s="54">
        <v>1</v>
      </c>
      <c r="I20" s="54">
        <v>0</v>
      </c>
      <c r="J20" s="43"/>
      <c r="K20" s="55">
        <v>0</v>
      </c>
      <c r="L20" s="42">
        <f t="shared" si="1"/>
        <v>57</v>
      </c>
    </row>
    <row r="21" spans="2:12">
      <c r="B21" s="40" t="s">
        <v>29</v>
      </c>
      <c r="C21" s="54">
        <v>25</v>
      </c>
      <c r="D21" s="54">
        <v>3</v>
      </c>
      <c r="E21" s="54">
        <v>0</v>
      </c>
      <c r="F21" s="54">
        <v>0</v>
      </c>
      <c r="G21" s="54">
        <v>0</v>
      </c>
      <c r="H21" s="54">
        <v>2</v>
      </c>
      <c r="I21" s="54">
        <v>0</v>
      </c>
      <c r="J21" s="43"/>
      <c r="K21" s="55">
        <v>1</v>
      </c>
      <c r="L21" s="42">
        <f t="shared" si="1"/>
        <v>31</v>
      </c>
    </row>
    <row r="22" spans="2:12">
      <c r="B22" s="40" t="s">
        <v>30</v>
      </c>
      <c r="C22" s="54">
        <v>4</v>
      </c>
      <c r="D22" s="54">
        <v>1</v>
      </c>
      <c r="E22" s="54">
        <v>0</v>
      </c>
      <c r="F22" s="54">
        <v>0</v>
      </c>
      <c r="G22" s="54">
        <v>0</v>
      </c>
      <c r="H22" s="54">
        <v>5</v>
      </c>
      <c r="I22" s="54">
        <v>0</v>
      </c>
      <c r="J22" s="43"/>
      <c r="K22" s="55">
        <v>0</v>
      </c>
      <c r="L22" s="42">
        <f t="shared" si="1"/>
        <v>10</v>
      </c>
    </row>
    <row r="23" spans="2:12">
      <c r="B23" s="45" t="s">
        <v>31</v>
      </c>
      <c r="C23" s="46">
        <f t="shared" ref="C23:I23" si="2">SUM(C17:C22)</f>
        <v>206</v>
      </c>
      <c r="D23" s="46">
        <f t="shared" si="2"/>
        <v>31</v>
      </c>
      <c r="E23" s="46">
        <f t="shared" si="2"/>
        <v>0</v>
      </c>
      <c r="F23" s="46">
        <f t="shared" si="2"/>
        <v>0</v>
      </c>
      <c r="G23" s="46">
        <f t="shared" si="2"/>
        <v>1</v>
      </c>
      <c r="H23" s="46">
        <f t="shared" si="2"/>
        <v>10</v>
      </c>
      <c r="I23" s="46">
        <f t="shared" si="2"/>
        <v>0</v>
      </c>
      <c r="J23" s="46"/>
      <c r="K23" s="46">
        <f>SUM(K17:K22)</f>
        <v>1</v>
      </c>
      <c r="L23" s="46">
        <f t="shared" si="1"/>
        <v>249</v>
      </c>
    </row>
    <row r="24" spans="2:12">
      <c r="B24" s="45" t="s">
        <v>10</v>
      </c>
      <c r="C24" s="47">
        <f t="shared" ref="C24:L24" si="3">C15+C23</f>
        <v>248</v>
      </c>
      <c r="D24" s="47">
        <f t="shared" si="3"/>
        <v>31</v>
      </c>
      <c r="E24" s="47">
        <f t="shared" si="3"/>
        <v>0</v>
      </c>
      <c r="F24" s="47">
        <f t="shared" si="3"/>
        <v>0</v>
      </c>
      <c r="G24" s="47">
        <f t="shared" si="3"/>
        <v>1</v>
      </c>
      <c r="H24" s="47">
        <f t="shared" si="3"/>
        <v>10</v>
      </c>
      <c r="I24" s="47">
        <f t="shared" si="3"/>
        <v>0</v>
      </c>
      <c r="J24" s="47">
        <f t="shared" si="3"/>
        <v>0</v>
      </c>
      <c r="K24" s="47">
        <f t="shared" si="3"/>
        <v>1</v>
      </c>
      <c r="L24" s="47">
        <f t="shared" si="3"/>
        <v>291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>
        <v>44681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34.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56">
        <v>2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42">
        <f>C11+D11+E11+F11+G11+H11+I11+J11+K11</f>
        <v>2</v>
      </c>
    </row>
    <row r="12" spans="2:14">
      <c r="B12" s="40" t="s">
        <v>20</v>
      </c>
      <c r="C12" s="56">
        <v>25</v>
      </c>
      <c r="D12" s="56">
        <v>0</v>
      </c>
      <c r="E12" s="56">
        <v>0</v>
      </c>
      <c r="F12" s="56">
        <v>0</v>
      </c>
      <c r="G12" s="56">
        <v>1</v>
      </c>
      <c r="H12" s="56">
        <v>2</v>
      </c>
      <c r="I12" s="56">
        <v>0</v>
      </c>
      <c r="J12" s="56">
        <v>8</v>
      </c>
      <c r="K12" s="56">
        <v>0</v>
      </c>
      <c r="L12" s="42">
        <f>C12+D12+E12+F12+G12+H12+I12+J12+K12</f>
        <v>36</v>
      </c>
    </row>
    <row r="13" spans="2:14">
      <c r="B13" s="40" t="s">
        <v>21</v>
      </c>
      <c r="C13" s="56">
        <v>3</v>
      </c>
      <c r="D13" s="56">
        <v>0</v>
      </c>
      <c r="E13" s="56">
        <v>1</v>
      </c>
      <c r="F13" s="56">
        <v>0</v>
      </c>
      <c r="G13" s="56">
        <v>0</v>
      </c>
      <c r="H13" s="56">
        <v>1</v>
      </c>
      <c r="I13" s="56">
        <v>0</v>
      </c>
      <c r="J13" s="56">
        <v>4</v>
      </c>
      <c r="K13" s="56">
        <v>0</v>
      </c>
      <c r="L13" s="42">
        <f>C13+D13+E13+F13+G13+H13+I13+J13+K13</f>
        <v>9</v>
      </c>
    </row>
    <row r="14" spans="2:14">
      <c r="B14" s="40" t="s">
        <v>22</v>
      </c>
      <c r="C14" s="56">
        <v>7</v>
      </c>
      <c r="D14" s="56">
        <v>0</v>
      </c>
      <c r="E14" s="56">
        <v>0</v>
      </c>
      <c r="F14" s="56">
        <v>0</v>
      </c>
      <c r="G14" s="56">
        <v>0</v>
      </c>
      <c r="H14" s="56">
        <v>1</v>
      </c>
      <c r="I14" s="56">
        <v>0</v>
      </c>
      <c r="J14" s="56">
        <v>5</v>
      </c>
      <c r="K14" s="56">
        <v>0</v>
      </c>
      <c r="L14" s="42">
        <f>C14+D14+E14+F14+G14+H14+I14+J14+K14</f>
        <v>13</v>
      </c>
    </row>
    <row r="15" spans="2:14">
      <c r="B15" s="40" t="s">
        <v>23</v>
      </c>
      <c r="C15" s="42">
        <f t="shared" ref="C15:K15" si="0">SUM(C11:C14)</f>
        <v>37</v>
      </c>
      <c r="D15" s="42">
        <f t="shared" si="0"/>
        <v>0</v>
      </c>
      <c r="E15" s="42">
        <f t="shared" si="0"/>
        <v>1</v>
      </c>
      <c r="F15" s="42">
        <f t="shared" si="0"/>
        <v>0</v>
      </c>
      <c r="G15" s="42">
        <f t="shared" si="0"/>
        <v>1</v>
      </c>
      <c r="H15" s="42">
        <f t="shared" si="0"/>
        <v>4</v>
      </c>
      <c r="I15" s="42">
        <f t="shared" si="0"/>
        <v>0</v>
      </c>
      <c r="J15" s="42">
        <f t="shared" si="0"/>
        <v>17</v>
      </c>
      <c r="K15" s="42">
        <f t="shared" si="0"/>
        <v>0</v>
      </c>
      <c r="L15" s="42">
        <f>C15+D15+E15+F15+G15+H15+I15+J15+K15</f>
        <v>60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43"/>
      <c r="K17" s="59">
        <v>0</v>
      </c>
      <c r="L17" s="42">
        <f t="shared" ref="L17:L23" si="1">C17+D17+E17+F17+G17+H17+I17+K17</f>
        <v>0</v>
      </c>
    </row>
    <row r="18" spans="2:12">
      <c r="B18" s="40" t="s">
        <v>26</v>
      </c>
      <c r="C18" s="57">
        <v>132</v>
      </c>
      <c r="D18" s="57">
        <v>0</v>
      </c>
      <c r="E18" s="57">
        <v>1</v>
      </c>
      <c r="F18" s="57">
        <v>0</v>
      </c>
      <c r="G18" s="57">
        <v>10</v>
      </c>
      <c r="H18" s="57">
        <v>8</v>
      </c>
      <c r="I18" s="57">
        <v>0</v>
      </c>
      <c r="J18" s="43"/>
      <c r="K18" s="59">
        <v>1</v>
      </c>
      <c r="L18" s="42">
        <f t="shared" si="1"/>
        <v>152</v>
      </c>
    </row>
    <row r="19" spans="2:12">
      <c r="B19" s="40" t="s">
        <v>27</v>
      </c>
      <c r="C19" s="57">
        <v>96</v>
      </c>
      <c r="D19" s="57">
        <v>0</v>
      </c>
      <c r="E19" s="57">
        <v>0</v>
      </c>
      <c r="F19" s="57">
        <v>0</v>
      </c>
      <c r="G19" s="57">
        <v>7</v>
      </c>
      <c r="H19" s="57">
        <v>9</v>
      </c>
      <c r="I19" s="57">
        <v>0</v>
      </c>
      <c r="J19" s="43"/>
      <c r="K19" s="59">
        <v>0</v>
      </c>
      <c r="L19" s="42">
        <f t="shared" si="1"/>
        <v>112</v>
      </c>
    </row>
    <row r="20" spans="2:12">
      <c r="B20" s="40" t="s">
        <v>39</v>
      </c>
      <c r="C20" s="57">
        <v>9</v>
      </c>
      <c r="D20" s="57">
        <v>0</v>
      </c>
      <c r="E20" s="57">
        <v>0</v>
      </c>
      <c r="F20" s="57">
        <v>0</v>
      </c>
      <c r="G20" s="57">
        <v>2</v>
      </c>
      <c r="H20" s="57">
        <v>10</v>
      </c>
      <c r="I20" s="57">
        <v>0</v>
      </c>
      <c r="J20" s="43"/>
      <c r="K20" s="59">
        <v>0</v>
      </c>
      <c r="L20" s="42">
        <f t="shared" si="1"/>
        <v>21</v>
      </c>
    </row>
    <row r="21" spans="2:12">
      <c r="B21" s="40" t="s">
        <v>29</v>
      </c>
      <c r="C21" s="57">
        <v>17</v>
      </c>
      <c r="D21" s="57">
        <v>0</v>
      </c>
      <c r="E21" s="57">
        <v>0</v>
      </c>
      <c r="F21" s="57">
        <v>0</v>
      </c>
      <c r="G21" s="57">
        <v>2</v>
      </c>
      <c r="H21" s="57">
        <v>7</v>
      </c>
      <c r="I21" s="57">
        <v>0</v>
      </c>
      <c r="J21" s="43"/>
      <c r="K21" s="59">
        <v>0</v>
      </c>
      <c r="L21" s="42">
        <f t="shared" si="1"/>
        <v>26</v>
      </c>
    </row>
    <row r="22" spans="2:12">
      <c r="B22" s="40" t="s">
        <v>30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43"/>
      <c r="K22" s="60">
        <v>0</v>
      </c>
      <c r="L22" s="42">
        <f t="shared" si="1"/>
        <v>0</v>
      </c>
    </row>
    <row r="23" spans="2:12">
      <c r="B23" s="45" t="s">
        <v>31</v>
      </c>
      <c r="C23" s="46">
        <f t="shared" ref="C23:I23" si="2">SUM(C17:C22)</f>
        <v>254</v>
      </c>
      <c r="D23" s="46">
        <f t="shared" si="2"/>
        <v>0</v>
      </c>
      <c r="E23" s="46">
        <f t="shared" si="2"/>
        <v>1</v>
      </c>
      <c r="F23" s="46">
        <f t="shared" si="2"/>
        <v>0</v>
      </c>
      <c r="G23" s="46">
        <f t="shared" si="2"/>
        <v>21</v>
      </c>
      <c r="H23" s="46">
        <f t="shared" si="2"/>
        <v>34</v>
      </c>
      <c r="I23" s="46">
        <f t="shared" si="2"/>
        <v>0</v>
      </c>
      <c r="J23" s="46"/>
      <c r="K23" s="46">
        <f>SUM(K17:K22)</f>
        <v>1</v>
      </c>
      <c r="L23" s="46">
        <f t="shared" si="1"/>
        <v>311</v>
      </c>
    </row>
    <row r="24" spans="2:12">
      <c r="B24" s="45" t="s">
        <v>10</v>
      </c>
      <c r="C24" s="47">
        <f t="shared" ref="C24:L24" si="3">C15+C23</f>
        <v>291</v>
      </c>
      <c r="D24" s="47">
        <f t="shared" si="3"/>
        <v>0</v>
      </c>
      <c r="E24" s="47">
        <f t="shared" si="3"/>
        <v>2</v>
      </c>
      <c r="F24" s="47">
        <f t="shared" si="3"/>
        <v>0</v>
      </c>
      <c r="G24" s="47">
        <f t="shared" si="3"/>
        <v>22</v>
      </c>
      <c r="H24" s="47">
        <f t="shared" si="3"/>
        <v>38</v>
      </c>
      <c r="I24" s="47">
        <f t="shared" si="3"/>
        <v>0</v>
      </c>
      <c r="J24" s="47">
        <f t="shared" si="3"/>
        <v>17</v>
      </c>
      <c r="K24" s="47">
        <f t="shared" si="3"/>
        <v>1</v>
      </c>
      <c r="L24" s="47">
        <f t="shared" si="3"/>
        <v>371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1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22</v>
      </c>
      <c r="D12" s="41">
        <v>4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2</v>
      </c>
      <c r="K12" s="41">
        <v>0</v>
      </c>
      <c r="L12" s="42">
        <f>C12+D12+E12+F12+G12+H12+I12+J12+K12</f>
        <v>28</v>
      </c>
    </row>
    <row r="13" spans="2:14">
      <c r="B13" s="40" t="s">
        <v>21</v>
      </c>
      <c r="C13" s="41">
        <v>4</v>
      </c>
      <c r="D13" s="41">
        <v>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1</v>
      </c>
      <c r="K13" s="41">
        <v>0</v>
      </c>
      <c r="L13" s="42">
        <f>C13+D13+E13+F13+G13+H13+I13+J13+K13</f>
        <v>7</v>
      </c>
    </row>
    <row r="14" spans="2:14">
      <c r="B14" s="40" t="s">
        <v>22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2">
        <f>C14+D14+E14+F14+G14+H14+I14+J14+K14</f>
        <v>1</v>
      </c>
    </row>
    <row r="15" spans="2:14">
      <c r="B15" s="40" t="s">
        <v>23</v>
      </c>
      <c r="C15" s="42">
        <f t="shared" ref="C15:K15" si="0">SUM(C11:C14)</f>
        <v>28</v>
      </c>
      <c r="D15" s="42">
        <f t="shared" si="0"/>
        <v>7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4</v>
      </c>
      <c r="K15" s="42">
        <f t="shared" si="0"/>
        <v>0</v>
      </c>
      <c r="L15" s="42">
        <f>C15+D15+E15+F15+G15+H15+I15+J15+K15</f>
        <v>39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0</v>
      </c>
    </row>
    <row r="18" spans="2:12">
      <c r="B18" s="40" t="s">
        <v>26</v>
      </c>
      <c r="C18" s="41">
        <v>12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3"/>
      <c r="K18" s="44">
        <v>0</v>
      </c>
      <c r="L18" s="42">
        <f t="shared" si="1"/>
        <v>12</v>
      </c>
    </row>
    <row r="19" spans="2:12">
      <c r="B19" s="40" t="s">
        <v>27</v>
      </c>
      <c r="C19" s="41">
        <v>90</v>
      </c>
      <c r="D19" s="41">
        <v>6</v>
      </c>
      <c r="E19" s="41">
        <v>0</v>
      </c>
      <c r="F19" s="41">
        <v>0</v>
      </c>
      <c r="G19" s="41">
        <v>0</v>
      </c>
      <c r="H19" s="41">
        <v>7</v>
      </c>
      <c r="I19" s="41">
        <v>0</v>
      </c>
      <c r="J19" s="43"/>
      <c r="K19" s="41">
        <v>0</v>
      </c>
      <c r="L19" s="42">
        <f t="shared" si="1"/>
        <v>103</v>
      </c>
    </row>
    <row r="20" spans="2:12">
      <c r="B20" s="40" t="s">
        <v>39</v>
      </c>
      <c r="C20" s="41">
        <v>27</v>
      </c>
      <c r="D20" s="41">
        <v>1</v>
      </c>
      <c r="E20" s="41">
        <v>0</v>
      </c>
      <c r="F20" s="41">
        <v>0</v>
      </c>
      <c r="G20" s="41">
        <v>0</v>
      </c>
      <c r="H20" s="41">
        <v>6</v>
      </c>
      <c r="I20" s="41">
        <v>0</v>
      </c>
      <c r="J20" s="43"/>
      <c r="K20" s="41">
        <v>0</v>
      </c>
      <c r="L20" s="42">
        <f t="shared" si="1"/>
        <v>34</v>
      </c>
    </row>
    <row r="21" spans="2:12">
      <c r="B21" s="40" t="s">
        <v>29</v>
      </c>
      <c r="C21" s="41">
        <v>34</v>
      </c>
      <c r="D21" s="41">
        <v>2</v>
      </c>
      <c r="E21" s="41">
        <v>0</v>
      </c>
      <c r="F21" s="41">
        <v>0</v>
      </c>
      <c r="G21" s="41">
        <v>0</v>
      </c>
      <c r="H21" s="41">
        <v>12</v>
      </c>
      <c r="I21" s="41">
        <v>0</v>
      </c>
      <c r="J21" s="43"/>
      <c r="K21" s="41">
        <v>0</v>
      </c>
      <c r="L21" s="42">
        <f t="shared" si="1"/>
        <v>48</v>
      </c>
    </row>
    <row r="22" spans="2:12">
      <c r="B22" s="40" t="s">
        <v>30</v>
      </c>
      <c r="C22" s="41">
        <v>25</v>
      </c>
      <c r="D22" s="41">
        <v>4</v>
      </c>
      <c r="E22" s="41">
        <v>0</v>
      </c>
      <c r="F22" s="41">
        <v>0</v>
      </c>
      <c r="G22" s="41">
        <v>1</v>
      </c>
      <c r="H22" s="41">
        <v>23</v>
      </c>
      <c r="I22" s="41">
        <v>0</v>
      </c>
      <c r="J22" s="43"/>
      <c r="K22" s="41">
        <v>1</v>
      </c>
      <c r="L22" s="42">
        <f t="shared" si="1"/>
        <v>54</v>
      </c>
    </row>
    <row r="23" spans="2:12">
      <c r="B23" s="45" t="s">
        <v>31</v>
      </c>
      <c r="C23" s="46">
        <f t="shared" ref="C23:I23" si="2">SUM(C17:C22)</f>
        <v>188</v>
      </c>
      <c r="D23" s="46">
        <f t="shared" si="2"/>
        <v>13</v>
      </c>
      <c r="E23" s="46">
        <f t="shared" si="2"/>
        <v>0</v>
      </c>
      <c r="F23" s="46">
        <f t="shared" si="2"/>
        <v>0</v>
      </c>
      <c r="G23" s="46">
        <f t="shared" si="2"/>
        <v>1</v>
      </c>
      <c r="H23" s="46">
        <f t="shared" si="2"/>
        <v>48</v>
      </c>
      <c r="I23" s="46">
        <f t="shared" si="2"/>
        <v>0</v>
      </c>
      <c r="J23" s="46"/>
      <c r="K23" s="46">
        <f>SUM(K17:K22)</f>
        <v>1</v>
      </c>
      <c r="L23" s="46">
        <f t="shared" si="1"/>
        <v>251</v>
      </c>
    </row>
    <row r="24" spans="2:12">
      <c r="B24" s="45" t="s">
        <v>10</v>
      </c>
      <c r="C24" s="47">
        <f t="shared" ref="C24:L24" si="3">C15+C23</f>
        <v>216</v>
      </c>
      <c r="D24" s="47">
        <f t="shared" si="3"/>
        <v>20</v>
      </c>
      <c r="E24" s="47">
        <f t="shared" si="3"/>
        <v>0</v>
      </c>
      <c r="F24" s="47">
        <f t="shared" si="3"/>
        <v>0</v>
      </c>
      <c r="G24" s="47">
        <f t="shared" si="3"/>
        <v>1</v>
      </c>
      <c r="H24" s="47">
        <f t="shared" si="3"/>
        <v>48</v>
      </c>
      <c r="I24" s="47">
        <f t="shared" si="3"/>
        <v>0</v>
      </c>
      <c r="J24" s="47">
        <f t="shared" si="3"/>
        <v>4</v>
      </c>
      <c r="K24" s="47">
        <f t="shared" si="3"/>
        <v>1</v>
      </c>
      <c r="L24" s="47">
        <f t="shared" si="3"/>
        <v>290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20</v>
      </c>
      <c r="C12" s="41">
        <v>57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2">
        <f>C12+D12+E12+F12+G12+H12+I12+J12+K12</f>
        <v>58</v>
      </c>
    </row>
    <row r="13" spans="2:14">
      <c r="B13" s="40" t="s">
        <v>21</v>
      </c>
      <c r="C13" s="41">
        <v>10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>C13+D13+E13+F13+G13+H13+I13+J13+K13</f>
        <v>10</v>
      </c>
    </row>
    <row r="14" spans="2:14">
      <c r="B14" s="40" t="s">
        <v>22</v>
      </c>
      <c r="C14" s="41">
        <v>17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>C14+D14+E14+F14+G14+H14+I14+J14+K14</f>
        <v>17</v>
      </c>
    </row>
    <row r="15" spans="2:14">
      <c r="B15" s="40" t="s">
        <v>23</v>
      </c>
      <c r="C15" s="42">
        <f t="shared" ref="C15:K15" si="0">SUM(C11:C14)</f>
        <v>86</v>
      </c>
      <c r="D15" s="42">
        <f t="shared" si="0"/>
        <v>1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0</v>
      </c>
      <c r="K15" s="42">
        <f t="shared" si="0"/>
        <v>0</v>
      </c>
      <c r="L15" s="42">
        <f>C15+D15+E15+F15+G15+H15+I15+J15+K15</f>
        <v>87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0</v>
      </c>
    </row>
    <row r="18" spans="2:12">
      <c r="B18" s="40" t="s">
        <v>26</v>
      </c>
      <c r="C18" s="41">
        <v>146</v>
      </c>
      <c r="D18" s="41">
        <v>1</v>
      </c>
      <c r="E18" s="41">
        <v>0</v>
      </c>
      <c r="F18" s="41">
        <v>0</v>
      </c>
      <c r="G18" s="41">
        <v>0</v>
      </c>
      <c r="H18" s="41">
        <v>6</v>
      </c>
      <c r="I18" s="41">
        <v>0</v>
      </c>
      <c r="J18" s="43"/>
      <c r="K18" s="44">
        <v>2</v>
      </c>
      <c r="L18" s="42">
        <f t="shared" si="1"/>
        <v>155</v>
      </c>
    </row>
    <row r="19" spans="2:12">
      <c r="B19" s="40" t="s">
        <v>27</v>
      </c>
      <c r="C19" s="41">
        <v>124</v>
      </c>
      <c r="D19" s="41">
        <v>1</v>
      </c>
      <c r="E19" s="41">
        <v>0</v>
      </c>
      <c r="F19" s="41">
        <v>0</v>
      </c>
      <c r="G19" s="41">
        <v>0</v>
      </c>
      <c r="H19" s="41">
        <v>23</v>
      </c>
      <c r="I19" s="41">
        <v>0</v>
      </c>
      <c r="J19" s="43"/>
      <c r="K19" s="41">
        <v>1</v>
      </c>
      <c r="L19" s="42">
        <f t="shared" si="1"/>
        <v>149</v>
      </c>
    </row>
    <row r="20" spans="2:12">
      <c r="B20" s="40" t="s">
        <v>39</v>
      </c>
      <c r="C20" s="41">
        <v>88</v>
      </c>
      <c r="D20" s="41">
        <v>1</v>
      </c>
      <c r="E20" s="41">
        <v>0</v>
      </c>
      <c r="F20" s="41">
        <v>0</v>
      </c>
      <c r="G20" s="41">
        <v>0</v>
      </c>
      <c r="H20" s="41">
        <v>3</v>
      </c>
      <c r="I20" s="41">
        <v>0</v>
      </c>
      <c r="J20" s="43"/>
      <c r="K20" s="41">
        <v>0</v>
      </c>
      <c r="L20" s="42">
        <f t="shared" si="1"/>
        <v>92</v>
      </c>
    </row>
    <row r="21" spans="2:12">
      <c r="B21" s="40" t="s">
        <v>29</v>
      </c>
      <c r="C21" s="41">
        <v>13</v>
      </c>
      <c r="D21" s="41">
        <v>1</v>
      </c>
      <c r="E21" s="41">
        <v>0</v>
      </c>
      <c r="F21" s="41">
        <v>0</v>
      </c>
      <c r="G21" s="41">
        <v>0</v>
      </c>
      <c r="H21" s="41">
        <v>1</v>
      </c>
      <c r="I21" s="41">
        <v>0</v>
      </c>
      <c r="J21" s="43"/>
      <c r="K21" s="41">
        <v>0</v>
      </c>
      <c r="L21" s="42">
        <f t="shared" si="1"/>
        <v>15</v>
      </c>
    </row>
    <row r="22" spans="2:12">
      <c r="B22" s="40" t="s">
        <v>30</v>
      </c>
      <c r="C22" s="41">
        <v>20</v>
      </c>
      <c r="D22" s="41">
        <v>0</v>
      </c>
      <c r="E22" s="41">
        <v>0</v>
      </c>
      <c r="F22" s="41">
        <v>0</v>
      </c>
      <c r="G22" s="41">
        <v>0</v>
      </c>
      <c r="H22" s="41">
        <v>5</v>
      </c>
      <c r="I22" s="41">
        <v>0</v>
      </c>
      <c r="J22" s="43"/>
      <c r="K22" s="41">
        <v>0</v>
      </c>
      <c r="L22" s="42">
        <f t="shared" si="1"/>
        <v>25</v>
      </c>
    </row>
    <row r="23" spans="2:12">
      <c r="B23" s="45" t="s">
        <v>31</v>
      </c>
      <c r="C23" s="46">
        <f t="shared" ref="C23:I23" si="2">SUM(C17:C22)</f>
        <v>391</v>
      </c>
      <c r="D23" s="46">
        <f t="shared" si="2"/>
        <v>4</v>
      </c>
      <c r="E23" s="46">
        <f t="shared" si="2"/>
        <v>0</v>
      </c>
      <c r="F23" s="46">
        <f t="shared" si="2"/>
        <v>0</v>
      </c>
      <c r="G23" s="46">
        <f t="shared" si="2"/>
        <v>0</v>
      </c>
      <c r="H23" s="46">
        <f t="shared" si="2"/>
        <v>38</v>
      </c>
      <c r="I23" s="46">
        <f t="shared" si="2"/>
        <v>0</v>
      </c>
      <c r="J23" s="46"/>
      <c r="K23" s="46">
        <f>SUM(K17:K22)</f>
        <v>3</v>
      </c>
      <c r="L23" s="46">
        <f t="shared" si="1"/>
        <v>436</v>
      </c>
    </row>
    <row r="24" spans="2:12">
      <c r="B24" s="45" t="s">
        <v>10</v>
      </c>
      <c r="C24" s="47">
        <f t="shared" ref="C24:L24" si="3">C15+C23</f>
        <v>477</v>
      </c>
      <c r="D24" s="47">
        <f t="shared" si="3"/>
        <v>5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38</v>
      </c>
      <c r="I24" s="47">
        <f t="shared" si="3"/>
        <v>0</v>
      </c>
      <c r="J24" s="47">
        <f t="shared" si="3"/>
        <v>0</v>
      </c>
      <c r="K24" s="47">
        <f t="shared" si="3"/>
        <v>3</v>
      </c>
      <c r="L24" s="47">
        <f t="shared" si="3"/>
        <v>523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58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20</v>
      </c>
      <c r="C12" s="41">
        <v>26</v>
      </c>
      <c r="D12" s="41">
        <v>0</v>
      </c>
      <c r="E12" s="41">
        <v>1</v>
      </c>
      <c r="F12" s="41">
        <v>0</v>
      </c>
      <c r="G12" s="41">
        <v>0</v>
      </c>
      <c r="H12" s="41">
        <v>10</v>
      </c>
      <c r="I12" s="41">
        <v>0</v>
      </c>
      <c r="J12" s="41">
        <v>6</v>
      </c>
      <c r="K12" s="41">
        <v>0</v>
      </c>
      <c r="L12" s="42">
        <f>C12+D12+E12+F12+G12+H12+I12+J12+K12</f>
        <v>43</v>
      </c>
    </row>
    <row r="13" spans="2:14">
      <c r="B13" s="40" t="s">
        <v>21</v>
      </c>
      <c r="C13" s="41">
        <v>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>C13+D13+E13+F13+G13+H13+I13+J13+K13</f>
        <v>4</v>
      </c>
    </row>
    <row r="14" spans="2:14">
      <c r="B14" s="40" t="s">
        <v>22</v>
      </c>
      <c r="C14" s="41">
        <v>2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>C14+D14+E14+F14+G14+H14+I14+J14+K14</f>
        <v>2</v>
      </c>
    </row>
    <row r="15" spans="2:14">
      <c r="B15" s="40" t="s">
        <v>23</v>
      </c>
      <c r="C15" s="42">
        <f t="shared" ref="C15:K15" si="0">SUM(C11:C14)</f>
        <v>34</v>
      </c>
      <c r="D15" s="42">
        <f t="shared" si="0"/>
        <v>0</v>
      </c>
      <c r="E15" s="42">
        <f t="shared" si="0"/>
        <v>1</v>
      </c>
      <c r="F15" s="42">
        <f t="shared" si="0"/>
        <v>0</v>
      </c>
      <c r="G15" s="42">
        <f t="shared" si="0"/>
        <v>0</v>
      </c>
      <c r="H15" s="42">
        <f t="shared" si="0"/>
        <v>10</v>
      </c>
      <c r="I15" s="42">
        <f t="shared" si="0"/>
        <v>0</v>
      </c>
      <c r="J15" s="42">
        <f t="shared" si="0"/>
        <v>6</v>
      </c>
      <c r="K15" s="42">
        <f t="shared" si="0"/>
        <v>0</v>
      </c>
      <c r="L15" s="42">
        <f>C15+D15+E15+F15+G15+H15+I15+J15+K15</f>
        <v>51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6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6</v>
      </c>
    </row>
    <row r="18" spans="2:12">
      <c r="B18" s="40" t="s">
        <v>26</v>
      </c>
      <c r="C18" s="41">
        <v>150</v>
      </c>
      <c r="D18" s="41">
        <v>7</v>
      </c>
      <c r="E18" s="41">
        <v>1</v>
      </c>
      <c r="F18" s="41">
        <v>0</v>
      </c>
      <c r="G18" s="41">
        <v>0</v>
      </c>
      <c r="H18" s="41">
        <v>12</v>
      </c>
      <c r="I18" s="41">
        <v>0</v>
      </c>
      <c r="J18" s="43"/>
      <c r="K18" s="44">
        <v>2</v>
      </c>
      <c r="L18" s="42">
        <f t="shared" si="1"/>
        <v>172</v>
      </c>
    </row>
    <row r="19" spans="2:12">
      <c r="B19" s="40" t="s">
        <v>27</v>
      </c>
      <c r="C19" s="41">
        <v>56</v>
      </c>
      <c r="D19" s="41">
        <v>1</v>
      </c>
      <c r="E19" s="41">
        <v>0</v>
      </c>
      <c r="F19" s="41">
        <v>0</v>
      </c>
      <c r="G19" s="41">
        <v>0</v>
      </c>
      <c r="H19" s="41">
        <v>17</v>
      </c>
      <c r="I19" s="41">
        <v>0</v>
      </c>
      <c r="J19" s="43"/>
      <c r="K19" s="41">
        <v>0</v>
      </c>
      <c r="L19" s="42">
        <f t="shared" si="1"/>
        <v>74</v>
      </c>
    </row>
    <row r="20" spans="2:12">
      <c r="B20" s="40" t="s">
        <v>39</v>
      </c>
      <c r="C20" s="41">
        <v>53</v>
      </c>
      <c r="D20" s="41">
        <v>2</v>
      </c>
      <c r="E20" s="41">
        <v>0</v>
      </c>
      <c r="F20" s="41">
        <v>0</v>
      </c>
      <c r="G20" s="41">
        <v>0</v>
      </c>
      <c r="H20" s="41">
        <v>5</v>
      </c>
      <c r="I20" s="41">
        <v>0</v>
      </c>
      <c r="J20" s="43"/>
      <c r="K20" s="41">
        <v>0</v>
      </c>
      <c r="L20" s="42">
        <f t="shared" si="1"/>
        <v>60</v>
      </c>
    </row>
    <row r="21" spans="2:12">
      <c r="B21" s="40" t="s">
        <v>29</v>
      </c>
      <c r="C21" s="41">
        <v>19</v>
      </c>
      <c r="D21" s="41">
        <v>0</v>
      </c>
      <c r="E21" s="41">
        <v>0</v>
      </c>
      <c r="F21" s="41">
        <v>0</v>
      </c>
      <c r="G21" s="41">
        <v>0</v>
      </c>
      <c r="H21" s="41">
        <v>8</v>
      </c>
      <c r="I21" s="41">
        <v>0</v>
      </c>
      <c r="J21" s="43"/>
      <c r="K21" s="41">
        <v>0</v>
      </c>
      <c r="L21" s="42">
        <f t="shared" si="1"/>
        <v>27</v>
      </c>
    </row>
    <row r="22" spans="2:12">
      <c r="B22" s="40" t="s">
        <v>30</v>
      </c>
      <c r="C22" s="41">
        <v>8</v>
      </c>
      <c r="D22" s="41">
        <v>0</v>
      </c>
      <c r="E22" s="41">
        <v>0</v>
      </c>
      <c r="F22" s="41">
        <v>0</v>
      </c>
      <c r="G22" s="41">
        <v>0</v>
      </c>
      <c r="H22" s="41">
        <v>7</v>
      </c>
      <c r="I22" s="41">
        <v>0</v>
      </c>
      <c r="J22" s="43"/>
      <c r="K22" s="41">
        <v>2</v>
      </c>
      <c r="L22" s="42">
        <f t="shared" si="1"/>
        <v>17</v>
      </c>
    </row>
    <row r="23" spans="2:12">
      <c r="B23" s="45" t="s">
        <v>31</v>
      </c>
      <c r="C23" s="46">
        <f t="shared" ref="C23:I23" si="2">SUM(C17:C22)</f>
        <v>292</v>
      </c>
      <c r="D23" s="46">
        <f t="shared" si="2"/>
        <v>10</v>
      </c>
      <c r="E23" s="46">
        <f t="shared" si="2"/>
        <v>1</v>
      </c>
      <c r="F23" s="46">
        <f t="shared" si="2"/>
        <v>0</v>
      </c>
      <c r="G23" s="46">
        <f t="shared" si="2"/>
        <v>0</v>
      </c>
      <c r="H23" s="46">
        <f t="shared" si="2"/>
        <v>49</v>
      </c>
      <c r="I23" s="46">
        <f t="shared" si="2"/>
        <v>0</v>
      </c>
      <c r="J23" s="46"/>
      <c r="K23" s="46">
        <f>SUM(K17:K22)</f>
        <v>4</v>
      </c>
      <c r="L23" s="46">
        <f t="shared" si="1"/>
        <v>356</v>
      </c>
    </row>
    <row r="24" spans="2:12">
      <c r="B24" s="45" t="s">
        <v>10</v>
      </c>
      <c r="C24" s="47">
        <f t="shared" ref="C24:L24" si="3">C15+C23</f>
        <v>326</v>
      </c>
      <c r="D24" s="47">
        <f t="shared" si="3"/>
        <v>10</v>
      </c>
      <c r="E24" s="47">
        <f t="shared" si="3"/>
        <v>2</v>
      </c>
      <c r="F24" s="47">
        <f t="shared" si="3"/>
        <v>0</v>
      </c>
      <c r="G24" s="47">
        <f t="shared" si="3"/>
        <v>0</v>
      </c>
      <c r="H24" s="47">
        <f t="shared" si="3"/>
        <v>59</v>
      </c>
      <c r="I24" s="47">
        <f t="shared" si="3"/>
        <v>0</v>
      </c>
      <c r="J24" s="47">
        <f t="shared" si="3"/>
        <v>6</v>
      </c>
      <c r="K24" s="47">
        <f t="shared" si="3"/>
        <v>4</v>
      </c>
      <c r="L24" s="47">
        <f t="shared" si="3"/>
        <v>407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K7:K9"/>
    <mergeCell ref="L7:L9"/>
    <mergeCell ref="C8:F8"/>
    <mergeCell ref="G8:I8"/>
    <mergeCell ref="B10:L10"/>
    <mergeCell ref="C3:E3"/>
    <mergeCell ref="B5:N5"/>
    <mergeCell ref="B7:B9"/>
    <mergeCell ref="C7:I7"/>
    <mergeCell ref="J7:J9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41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252</v>
      </c>
      <c r="D12" s="41">
        <v>3</v>
      </c>
      <c r="E12" s="41">
        <v>0</v>
      </c>
      <c r="F12" s="41">
        <v>0</v>
      </c>
      <c r="G12" s="41">
        <v>1</v>
      </c>
      <c r="H12" s="41">
        <v>0</v>
      </c>
      <c r="I12" s="41">
        <v>0</v>
      </c>
      <c r="J12" s="41">
        <v>30</v>
      </c>
      <c r="K12" s="41">
        <v>3</v>
      </c>
      <c r="L12" s="42">
        <f>C12+D12+E12+F12+G12+H12+I12+J12+K12</f>
        <v>289</v>
      </c>
    </row>
    <row r="13" spans="2:14">
      <c r="B13" s="40" t="s">
        <v>21</v>
      </c>
      <c r="C13" s="41">
        <v>46</v>
      </c>
      <c r="D13" s="41">
        <v>0</v>
      </c>
      <c r="E13" s="41">
        <v>0</v>
      </c>
      <c r="F13" s="41">
        <v>0</v>
      </c>
      <c r="G13" s="41">
        <v>0</v>
      </c>
      <c r="H13" s="41">
        <v>1</v>
      </c>
      <c r="I13" s="41">
        <v>0</v>
      </c>
      <c r="J13" s="41">
        <v>2</v>
      </c>
      <c r="K13" s="41">
        <v>0</v>
      </c>
      <c r="L13" s="42">
        <f>C13+D13+E13+F13+G13+H13+I13+J13+K13</f>
        <v>49</v>
      </c>
    </row>
    <row r="14" spans="2:14">
      <c r="B14" s="40" t="s">
        <v>22</v>
      </c>
      <c r="C14" s="41">
        <v>135</v>
      </c>
      <c r="D14" s="41">
        <v>3</v>
      </c>
      <c r="E14" s="41">
        <v>1</v>
      </c>
      <c r="F14" s="41">
        <v>0</v>
      </c>
      <c r="G14" s="41">
        <v>1</v>
      </c>
      <c r="H14" s="41">
        <v>1</v>
      </c>
      <c r="I14" s="41">
        <v>0</v>
      </c>
      <c r="J14" s="41">
        <v>6</v>
      </c>
      <c r="K14" s="41">
        <v>3</v>
      </c>
      <c r="L14" s="42">
        <f>C14+D14+E14+F14+G14+H14+I14+J14+K14</f>
        <v>150</v>
      </c>
    </row>
    <row r="15" spans="2:14">
      <c r="B15" s="40" t="s">
        <v>23</v>
      </c>
      <c r="C15" s="42">
        <f t="shared" ref="C15:K15" si="0">SUM(C11:C14)</f>
        <v>436</v>
      </c>
      <c r="D15" s="42">
        <f t="shared" si="0"/>
        <v>6</v>
      </c>
      <c r="E15" s="42">
        <f t="shared" si="0"/>
        <v>1</v>
      </c>
      <c r="F15" s="42">
        <f t="shared" si="0"/>
        <v>0</v>
      </c>
      <c r="G15" s="42">
        <f t="shared" si="0"/>
        <v>2</v>
      </c>
      <c r="H15" s="42">
        <f t="shared" si="0"/>
        <v>2</v>
      </c>
      <c r="I15" s="42">
        <f t="shared" si="0"/>
        <v>0</v>
      </c>
      <c r="J15" s="42">
        <f t="shared" si="0"/>
        <v>38</v>
      </c>
      <c r="K15" s="42">
        <f t="shared" si="0"/>
        <v>6</v>
      </c>
      <c r="L15" s="42">
        <f>C15+D15+E15+F15+G15+H15+I15+J15+K15</f>
        <v>491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3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3</v>
      </c>
    </row>
    <row r="18" spans="2:12">
      <c r="B18" s="40" t="s">
        <v>26</v>
      </c>
      <c r="C18" s="41">
        <v>1100</v>
      </c>
      <c r="D18" s="41">
        <v>32</v>
      </c>
      <c r="E18" s="41">
        <v>3</v>
      </c>
      <c r="F18" s="41">
        <v>1</v>
      </c>
      <c r="G18" s="41">
        <v>0</v>
      </c>
      <c r="H18" s="41">
        <v>7</v>
      </c>
      <c r="I18" s="41">
        <v>0</v>
      </c>
      <c r="J18" s="43"/>
      <c r="K18" s="44">
        <v>19</v>
      </c>
      <c r="L18" s="42">
        <f t="shared" si="1"/>
        <v>1162</v>
      </c>
    </row>
    <row r="19" spans="2:12">
      <c r="B19" s="40" t="s">
        <v>27</v>
      </c>
      <c r="C19" s="41">
        <v>630</v>
      </c>
      <c r="D19" s="41">
        <v>22</v>
      </c>
      <c r="E19" s="41">
        <v>0</v>
      </c>
      <c r="F19" s="41">
        <v>0</v>
      </c>
      <c r="G19" s="41">
        <v>0</v>
      </c>
      <c r="H19" s="41">
        <v>4</v>
      </c>
      <c r="I19" s="41">
        <v>0</v>
      </c>
      <c r="J19" s="43"/>
      <c r="K19" s="41">
        <v>4</v>
      </c>
      <c r="L19" s="42">
        <f t="shared" si="1"/>
        <v>660</v>
      </c>
    </row>
    <row r="20" spans="2:12">
      <c r="B20" s="40" t="s">
        <v>39</v>
      </c>
      <c r="C20" s="41">
        <v>267</v>
      </c>
      <c r="D20" s="41">
        <v>9</v>
      </c>
      <c r="E20" s="41">
        <v>0</v>
      </c>
      <c r="F20" s="41">
        <v>0</v>
      </c>
      <c r="G20" s="41">
        <v>0</v>
      </c>
      <c r="H20" s="41">
        <v>10</v>
      </c>
      <c r="I20" s="41">
        <v>0</v>
      </c>
      <c r="J20" s="43"/>
      <c r="K20" s="41">
        <v>17</v>
      </c>
      <c r="L20" s="42">
        <f t="shared" si="1"/>
        <v>303</v>
      </c>
    </row>
    <row r="21" spans="2:12">
      <c r="B21" s="40" t="s">
        <v>29</v>
      </c>
      <c r="C21" s="41">
        <v>273</v>
      </c>
      <c r="D21" s="41">
        <v>12</v>
      </c>
      <c r="E21" s="41">
        <v>0</v>
      </c>
      <c r="F21" s="41">
        <v>0</v>
      </c>
      <c r="G21" s="41">
        <v>0</v>
      </c>
      <c r="H21" s="41">
        <v>1</v>
      </c>
      <c r="I21" s="41">
        <v>0</v>
      </c>
      <c r="J21" s="43"/>
      <c r="K21" s="41">
        <v>6</v>
      </c>
      <c r="L21" s="42">
        <f t="shared" si="1"/>
        <v>292</v>
      </c>
    </row>
    <row r="22" spans="2:12">
      <c r="B22" s="40" t="s">
        <v>30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/>
      <c r="K22" s="41">
        <v>0</v>
      </c>
      <c r="L22" s="42">
        <f t="shared" si="1"/>
        <v>0</v>
      </c>
    </row>
    <row r="23" spans="2:12">
      <c r="B23" s="45" t="s">
        <v>31</v>
      </c>
      <c r="C23" s="46">
        <f t="shared" ref="C23:I23" si="2">SUM(C17:C22)</f>
        <v>2273</v>
      </c>
      <c r="D23" s="46">
        <f t="shared" si="2"/>
        <v>75</v>
      </c>
      <c r="E23" s="46">
        <f t="shared" si="2"/>
        <v>3</v>
      </c>
      <c r="F23" s="46">
        <f t="shared" si="2"/>
        <v>1</v>
      </c>
      <c r="G23" s="46">
        <f t="shared" si="2"/>
        <v>0</v>
      </c>
      <c r="H23" s="46">
        <f t="shared" si="2"/>
        <v>22</v>
      </c>
      <c r="I23" s="46">
        <f t="shared" si="2"/>
        <v>0</v>
      </c>
      <c r="J23" s="46"/>
      <c r="K23" s="46">
        <f>SUM(K17:K22)</f>
        <v>46</v>
      </c>
      <c r="L23" s="46">
        <f t="shared" si="1"/>
        <v>2420</v>
      </c>
    </row>
    <row r="24" spans="2:12">
      <c r="B24" s="45" t="s">
        <v>10</v>
      </c>
      <c r="C24" s="47">
        <f t="shared" ref="C24:L24" si="3">C15+C23</f>
        <v>2709</v>
      </c>
      <c r="D24" s="47">
        <f t="shared" si="3"/>
        <v>81</v>
      </c>
      <c r="E24" s="47">
        <f t="shared" si="3"/>
        <v>4</v>
      </c>
      <c r="F24" s="47">
        <f t="shared" si="3"/>
        <v>1</v>
      </c>
      <c r="G24" s="47">
        <f t="shared" si="3"/>
        <v>2</v>
      </c>
      <c r="H24" s="47">
        <f t="shared" si="3"/>
        <v>24</v>
      </c>
      <c r="I24" s="47">
        <f t="shared" si="3"/>
        <v>0</v>
      </c>
      <c r="J24" s="47">
        <f t="shared" si="3"/>
        <v>38</v>
      </c>
      <c r="K24" s="47">
        <f t="shared" si="3"/>
        <v>52</v>
      </c>
      <c r="L24" s="47">
        <f t="shared" si="3"/>
        <v>2911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42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3</v>
      </c>
      <c r="D11" s="41"/>
      <c r="E11" s="41"/>
      <c r="F11" s="41"/>
      <c r="G11" s="41"/>
      <c r="H11" s="41"/>
      <c r="I11" s="41"/>
      <c r="J11" s="41"/>
      <c r="K11" s="41"/>
      <c r="L11" s="42">
        <f>C11+D11+E11+F11+G11+H11+I11+J11+K11</f>
        <v>3</v>
      </c>
    </row>
    <row r="12" spans="2:14">
      <c r="B12" s="40" t="s">
        <v>20</v>
      </c>
      <c r="C12" s="41">
        <v>509</v>
      </c>
      <c r="D12" s="41">
        <v>9</v>
      </c>
      <c r="E12" s="41"/>
      <c r="F12" s="41"/>
      <c r="G12" s="41"/>
      <c r="H12" s="41"/>
      <c r="I12" s="41"/>
      <c r="J12" s="41">
        <v>9</v>
      </c>
      <c r="K12" s="41">
        <v>1</v>
      </c>
      <c r="L12" s="42">
        <f>C12+D12+E12+F12+G12+H12+I12+J12+K12</f>
        <v>528</v>
      </c>
    </row>
    <row r="13" spans="2:14">
      <c r="B13" s="40" t="s">
        <v>21</v>
      </c>
      <c r="C13" s="41">
        <v>135</v>
      </c>
      <c r="D13" s="41">
        <v>2</v>
      </c>
      <c r="E13" s="41"/>
      <c r="F13" s="41"/>
      <c r="G13" s="41"/>
      <c r="H13" s="41"/>
      <c r="I13" s="41"/>
      <c r="J13" s="41"/>
      <c r="K13" s="41"/>
      <c r="L13" s="42">
        <f>C13+D13+E13+F13+G13+H13+I13+J13+K13</f>
        <v>137</v>
      </c>
    </row>
    <row r="14" spans="2:14">
      <c r="B14" s="40" t="s">
        <v>22</v>
      </c>
      <c r="C14" s="41">
        <v>49</v>
      </c>
      <c r="D14" s="41"/>
      <c r="E14" s="41"/>
      <c r="F14" s="41"/>
      <c r="G14" s="41"/>
      <c r="H14" s="41"/>
      <c r="I14" s="41"/>
      <c r="J14" s="41"/>
      <c r="K14" s="41"/>
      <c r="L14" s="42">
        <f>C14+D14+E14+F14+G14+H14+I14+J14+K14</f>
        <v>49</v>
      </c>
    </row>
    <row r="15" spans="2:14">
      <c r="B15" s="40" t="s">
        <v>23</v>
      </c>
      <c r="C15" s="42">
        <f t="shared" ref="C15:K15" si="0">SUM(C11:C14)</f>
        <v>696</v>
      </c>
      <c r="D15" s="42">
        <f t="shared" si="0"/>
        <v>11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9</v>
      </c>
      <c r="K15" s="42">
        <f t="shared" si="0"/>
        <v>1</v>
      </c>
      <c r="L15" s="42">
        <f>C15+D15+E15+F15+G15+H15+I15+J15+K15</f>
        <v>717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5</v>
      </c>
      <c r="D17" s="41"/>
      <c r="E17" s="41"/>
      <c r="F17" s="41"/>
      <c r="G17" s="41"/>
      <c r="H17" s="41"/>
      <c r="I17" s="41"/>
      <c r="J17" s="43"/>
      <c r="K17" s="44"/>
      <c r="L17" s="42">
        <f t="shared" ref="L17:L23" si="1">C17+D17+E17+F17+G17+H17+I17+K17</f>
        <v>5</v>
      </c>
    </row>
    <row r="18" spans="2:12">
      <c r="B18" s="40" t="s">
        <v>26</v>
      </c>
      <c r="C18" s="41">
        <v>814</v>
      </c>
      <c r="D18" s="41">
        <v>13</v>
      </c>
      <c r="E18" s="41"/>
      <c r="F18" s="41"/>
      <c r="G18" s="41"/>
      <c r="H18" s="41"/>
      <c r="I18" s="41"/>
      <c r="J18" s="43"/>
      <c r="K18" s="44">
        <v>8</v>
      </c>
      <c r="L18" s="42">
        <f t="shared" si="1"/>
        <v>835</v>
      </c>
    </row>
    <row r="19" spans="2:12">
      <c r="B19" s="40" t="s">
        <v>27</v>
      </c>
      <c r="C19" s="41">
        <v>247</v>
      </c>
      <c r="D19" s="41">
        <v>15</v>
      </c>
      <c r="E19" s="41"/>
      <c r="F19" s="41"/>
      <c r="G19" s="41"/>
      <c r="H19" s="41"/>
      <c r="I19" s="41"/>
      <c r="J19" s="43"/>
      <c r="K19" s="41">
        <v>2</v>
      </c>
      <c r="L19" s="42">
        <f t="shared" si="1"/>
        <v>264</v>
      </c>
    </row>
    <row r="20" spans="2:12">
      <c r="B20" s="40" t="s">
        <v>39</v>
      </c>
      <c r="C20" s="41">
        <v>667</v>
      </c>
      <c r="D20" s="41">
        <v>18</v>
      </c>
      <c r="E20" s="41"/>
      <c r="F20" s="41"/>
      <c r="G20" s="41">
        <v>3</v>
      </c>
      <c r="H20" s="41"/>
      <c r="I20" s="41"/>
      <c r="J20" s="43"/>
      <c r="K20" s="41">
        <v>38</v>
      </c>
      <c r="L20" s="42">
        <f t="shared" si="1"/>
        <v>726</v>
      </c>
    </row>
    <row r="21" spans="2:12">
      <c r="B21" s="40" t="s">
        <v>29</v>
      </c>
      <c r="C21" s="41">
        <v>249</v>
      </c>
      <c r="D21" s="41">
        <v>8</v>
      </c>
      <c r="E21" s="41"/>
      <c r="F21" s="41"/>
      <c r="G21" s="41"/>
      <c r="H21" s="41"/>
      <c r="I21" s="41"/>
      <c r="J21" s="43"/>
      <c r="K21" s="41">
        <v>8</v>
      </c>
      <c r="L21" s="42">
        <f t="shared" si="1"/>
        <v>265</v>
      </c>
    </row>
    <row r="22" spans="2:12">
      <c r="B22" s="40" t="s">
        <v>30</v>
      </c>
      <c r="C22" s="41">
        <v>422</v>
      </c>
      <c r="D22" s="41">
        <v>12</v>
      </c>
      <c r="E22" s="41"/>
      <c r="F22" s="41"/>
      <c r="G22" s="41"/>
      <c r="H22" s="41"/>
      <c r="I22" s="41"/>
      <c r="J22" s="43"/>
      <c r="K22" s="41">
        <v>15</v>
      </c>
      <c r="L22" s="42">
        <f t="shared" si="1"/>
        <v>449</v>
      </c>
    </row>
    <row r="23" spans="2:12">
      <c r="B23" s="45" t="s">
        <v>31</v>
      </c>
      <c r="C23" s="46">
        <f t="shared" ref="C23:I23" si="2">SUM(C17:C22)</f>
        <v>2404</v>
      </c>
      <c r="D23" s="46">
        <f t="shared" si="2"/>
        <v>66</v>
      </c>
      <c r="E23" s="46">
        <f t="shared" si="2"/>
        <v>0</v>
      </c>
      <c r="F23" s="46">
        <f t="shared" si="2"/>
        <v>0</v>
      </c>
      <c r="G23" s="46">
        <f t="shared" si="2"/>
        <v>3</v>
      </c>
      <c r="H23" s="46">
        <f t="shared" si="2"/>
        <v>0</v>
      </c>
      <c r="I23" s="46">
        <f t="shared" si="2"/>
        <v>0</v>
      </c>
      <c r="J23" s="46"/>
      <c r="K23" s="46">
        <f>SUM(K17:K22)</f>
        <v>71</v>
      </c>
      <c r="L23" s="46">
        <f t="shared" si="1"/>
        <v>2544</v>
      </c>
    </row>
    <row r="24" spans="2:12">
      <c r="B24" s="45" t="s">
        <v>10</v>
      </c>
      <c r="C24" s="47">
        <f t="shared" ref="C24:L24" si="3">C15+C23</f>
        <v>3100</v>
      </c>
      <c r="D24" s="47">
        <f t="shared" si="3"/>
        <v>77</v>
      </c>
      <c r="E24" s="47">
        <f t="shared" si="3"/>
        <v>0</v>
      </c>
      <c r="F24" s="47">
        <f t="shared" si="3"/>
        <v>0</v>
      </c>
      <c r="G24" s="47">
        <f t="shared" si="3"/>
        <v>3</v>
      </c>
      <c r="H24" s="47">
        <f t="shared" si="3"/>
        <v>0</v>
      </c>
      <c r="I24" s="47">
        <f t="shared" si="3"/>
        <v>0</v>
      </c>
      <c r="J24" s="47">
        <f t="shared" si="3"/>
        <v>9</v>
      </c>
      <c r="K24" s="47">
        <f t="shared" si="3"/>
        <v>72</v>
      </c>
      <c r="L24" s="47">
        <f t="shared" si="3"/>
        <v>3261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43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44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281</v>
      </c>
      <c r="D12" s="41">
        <v>5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27</v>
      </c>
      <c r="K12" s="41">
        <v>0</v>
      </c>
      <c r="L12" s="42">
        <f>C12+D12+E12+F12+G12+H12+I12+J12+K12</f>
        <v>314</v>
      </c>
    </row>
    <row r="13" spans="2:14">
      <c r="B13" s="40" t="s">
        <v>21</v>
      </c>
      <c r="C13" s="41">
        <v>3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1</v>
      </c>
      <c r="K13" s="41">
        <v>0</v>
      </c>
      <c r="L13" s="42">
        <f>C13+D13+E13+F13+G13+H13+I13+J13+K13</f>
        <v>4</v>
      </c>
    </row>
    <row r="14" spans="2:14">
      <c r="B14" s="40" t="s">
        <v>22</v>
      </c>
      <c r="C14" s="41"/>
      <c r="D14" s="41"/>
      <c r="E14" s="41"/>
      <c r="F14" s="41"/>
      <c r="G14" s="41"/>
      <c r="H14" s="41"/>
      <c r="I14" s="41"/>
      <c r="J14" s="41"/>
      <c r="K14" s="41"/>
      <c r="L14" s="42">
        <f>C14+D14+E14+F14+G14+H14+I14+J14+K14</f>
        <v>0</v>
      </c>
    </row>
    <row r="15" spans="2:14">
      <c r="B15" s="40" t="s">
        <v>23</v>
      </c>
      <c r="C15" s="42">
        <f t="shared" ref="C15:K15" si="0">SUM(C11:C14)</f>
        <v>287</v>
      </c>
      <c r="D15" s="42">
        <f t="shared" si="0"/>
        <v>5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1</v>
      </c>
      <c r="I15" s="42">
        <f t="shared" si="0"/>
        <v>0</v>
      </c>
      <c r="J15" s="42">
        <f t="shared" si="0"/>
        <v>28</v>
      </c>
      <c r="K15" s="42">
        <f t="shared" si="0"/>
        <v>0</v>
      </c>
      <c r="L15" s="42">
        <f>C15+D15+E15+F15+G15+H15+I15+J15+K15</f>
        <v>321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305</v>
      </c>
      <c r="D17" s="41">
        <v>11</v>
      </c>
      <c r="E17" s="41">
        <v>1</v>
      </c>
      <c r="F17" s="41">
        <v>0</v>
      </c>
      <c r="G17" s="41">
        <v>0</v>
      </c>
      <c r="H17" s="41">
        <v>4</v>
      </c>
      <c r="I17" s="41">
        <v>0</v>
      </c>
      <c r="J17" s="43"/>
      <c r="K17" s="44">
        <v>4</v>
      </c>
      <c r="L17" s="42">
        <f t="shared" ref="L17:L23" si="1">C17+D17+E17+F17+G17+H17+I17+K17</f>
        <v>325</v>
      </c>
    </row>
    <row r="18" spans="2:12">
      <c r="B18" s="40" t="s">
        <v>26</v>
      </c>
      <c r="C18" s="41">
        <v>919</v>
      </c>
      <c r="D18" s="41">
        <v>36</v>
      </c>
      <c r="E18" s="41">
        <v>1</v>
      </c>
      <c r="F18" s="41">
        <v>0</v>
      </c>
      <c r="G18" s="41">
        <v>1</v>
      </c>
      <c r="H18" s="41">
        <v>14</v>
      </c>
      <c r="I18" s="41">
        <v>0</v>
      </c>
      <c r="J18" s="43"/>
      <c r="K18" s="44">
        <v>1</v>
      </c>
      <c r="L18" s="42">
        <f t="shared" si="1"/>
        <v>972</v>
      </c>
    </row>
    <row r="19" spans="2:12">
      <c r="B19" s="40" t="s">
        <v>27</v>
      </c>
      <c r="C19" s="41">
        <v>398</v>
      </c>
      <c r="D19" s="41">
        <v>12</v>
      </c>
      <c r="E19" s="41">
        <v>2</v>
      </c>
      <c r="F19" s="41">
        <v>0</v>
      </c>
      <c r="G19" s="41">
        <v>0</v>
      </c>
      <c r="H19" s="41">
        <v>47</v>
      </c>
      <c r="I19" s="41">
        <v>0</v>
      </c>
      <c r="J19" s="43"/>
      <c r="K19" s="41">
        <v>1</v>
      </c>
      <c r="L19" s="42">
        <f t="shared" si="1"/>
        <v>460</v>
      </c>
    </row>
    <row r="20" spans="2:12">
      <c r="B20" s="40" t="s">
        <v>39</v>
      </c>
      <c r="C20" s="41">
        <v>404</v>
      </c>
      <c r="D20" s="41">
        <v>19</v>
      </c>
      <c r="E20" s="41">
        <v>0</v>
      </c>
      <c r="F20" s="41">
        <v>0</v>
      </c>
      <c r="G20" s="41">
        <v>0</v>
      </c>
      <c r="H20" s="41">
        <v>27</v>
      </c>
      <c r="I20" s="41">
        <v>0</v>
      </c>
      <c r="J20" s="43"/>
      <c r="K20" s="41">
        <v>2</v>
      </c>
      <c r="L20" s="42">
        <f t="shared" si="1"/>
        <v>452</v>
      </c>
    </row>
    <row r="21" spans="2:12">
      <c r="B21" s="40" t="s">
        <v>29</v>
      </c>
      <c r="C21" s="41">
        <v>222</v>
      </c>
      <c r="D21" s="41">
        <v>16</v>
      </c>
      <c r="E21" s="41">
        <v>0</v>
      </c>
      <c r="F21" s="41">
        <v>0</v>
      </c>
      <c r="G21" s="41">
        <v>0</v>
      </c>
      <c r="H21" s="41">
        <v>28</v>
      </c>
      <c r="I21" s="41">
        <v>0</v>
      </c>
      <c r="J21" s="43"/>
      <c r="K21" s="41">
        <v>0</v>
      </c>
      <c r="L21" s="42">
        <f t="shared" si="1"/>
        <v>266</v>
      </c>
    </row>
    <row r="22" spans="2:12">
      <c r="B22" s="40" t="s">
        <v>30</v>
      </c>
      <c r="C22" s="41">
        <v>244</v>
      </c>
      <c r="D22" s="41">
        <v>12</v>
      </c>
      <c r="E22" s="41">
        <v>3</v>
      </c>
      <c r="F22" s="41">
        <v>0</v>
      </c>
      <c r="G22" s="41">
        <v>0</v>
      </c>
      <c r="H22" s="41">
        <v>25</v>
      </c>
      <c r="I22" s="41">
        <v>0</v>
      </c>
      <c r="J22" s="43"/>
      <c r="K22" s="41">
        <v>1</v>
      </c>
      <c r="L22" s="42">
        <f t="shared" si="1"/>
        <v>285</v>
      </c>
    </row>
    <row r="23" spans="2:12">
      <c r="B23" s="45" t="s">
        <v>31</v>
      </c>
      <c r="C23" s="46">
        <f t="shared" ref="C23:I23" si="2">SUM(C17:C22)</f>
        <v>2492</v>
      </c>
      <c r="D23" s="46">
        <f t="shared" si="2"/>
        <v>106</v>
      </c>
      <c r="E23" s="46">
        <f t="shared" si="2"/>
        <v>7</v>
      </c>
      <c r="F23" s="46">
        <f t="shared" si="2"/>
        <v>0</v>
      </c>
      <c r="G23" s="46">
        <f t="shared" si="2"/>
        <v>1</v>
      </c>
      <c r="H23" s="46">
        <f t="shared" si="2"/>
        <v>145</v>
      </c>
      <c r="I23" s="46">
        <f t="shared" si="2"/>
        <v>0</v>
      </c>
      <c r="J23" s="46"/>
      <c r="K23" s="46">
        <f>SUM(K17:K22)</f>
        <v>9</v>
      </c>
      <c r="L23" s="46">
        <f t="shared" si="1"/>
        <v>2760</v>
      </c>
    </row>
    <row r="24" spans="2:12">
      <c r="B24" s="45" t="s">
        <v>10</v>
      </c>
      <c r="C24" s="47">
        <f t="shared" ref="C24:L24" si="3">C15+C23</f>
        <v>2779</v>
      </c>
      <c r="D24" s="47">
        <f t="shared" si="3"/>
        <v>111</v>
      </c>
      <c r="E24" s="47">
        <f t="shared" si="3"/>
        <v>7</v>
      </c>
      <c r="F24" s="47">
        <f t="shared" si="3"/>
        <v>0</v>
      </c>
      <c r="G24" s="47">
        <f t="shared" si="3"/>
        <v>1</v>
      </c>
      <c r="H24" s="47">
        <f t="shared" si="3"/>
        <v>146</v>
      </c>
      <c r="I24" s="47">
        <f t="shared" si="3"/>
        <v>0</v>
      </c>
      <c r="J24" s="47">
        <f t="shared" si="3"/>
        <v>28</v>
      </c>
      <c r="K24" s="47">
        <f t="shared" si="3"/>
        <v>9</v>
      </c>
      <c r="L24" s="47">
        <f t="shared" si="3"/>
        <v>3081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45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3</v>
      </c>
      <c r="D11" s="41">
        <v>0</v>
      </c>
      <c r="E11" s="41"/>
      <c r="F11" s="41">
        <v>0</v>
      </c>
      <c r="G11" s="41"/>
      <c r="H11" s="41"/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200</v>
      </c>
      <c r="D12" s="41">
        <v>3</v>
      </c>
      <c r="E12" s="41"/>
      <c r="F12" s="41">
        <v>0</v>
      </c>
      <c r="G12" s="41"/>
      <c r="H12" s="41"/>
      <c r="I12" s="41">
        <v>0</v>
      </c>
      <c r="J12" s="41">
        <v>8</v>
      </c>
      <c r="K12" s="41">
        <v>1</v>
      </c>
      <c r="L12" s="42">
        <f>C12+D12+E12+F12+G12+H12+I12+J12+K12</f>
        <v>212</v>
      </c>
    </row>
    <row r="13" spans="2:14">
      <c r="B13" s="40" t="s">
        <v>21</v>
      </c>
      <c r="C13" s="41">
        <v>75</v>
      </c>
      <c r="D13" s="41">
        <v>0</v>
      </c>
      <c r="E13" s="41"/>
      <c r="F13" s="41">
        <v>0</v>
      </c>
      <c r="G13" s="41"/>
      <c r="H13" s="41"/>
      <c r="I13" s="41">
        <v>0</v>
      </c>
      <c r="J13" s="41">
        <v>4</v>
      </c>
      <c r="K13" s="41">
        <v>0</v>
      </c>
      <c r="L13" s="42">
        <f>C13+D13+E13+F13+G13+H13+I13+J13+K13</f>
        <v>79</v>
      </c>
    </row>
    <row r="14" spans="2:14">
      <c r="B14" s="40" t="s">
        <v>22</v>
      </c>
      <c r="C14" s="41">
        <v>26</v>
      </c>
      <c r="D14" s="41">
        <v>0</v>
      </c>
      <c r="E14" s="41"/>
      <c r="F14" s="41">
        <v>0</v>
      </c>
      <c r="G14" s="41"/>
      <c r="H14" s="41"/>
      <c r="I14" s="41">
        <v>0</v>
      </c>
      <c r="J14" s="41">
        <v>0</v>
      </c>
      <c r="K14" s="41">
        <v>0</v>
      </c>
      <c r="L14" s="42">
        <f>C14+D14+E14+F14+G14+H14+I14+J14+K14</f>
        <v>26</v>
      </c>
    </row>
    <row r="15" spans="2:14">
      <c r="B15" s="40" t="s">
        <v>23</v>
      </c>
      <c r="C15" s="42">
        <f t="shared" ref="C15:K15" si="0">SUM(C11:C14)</f>
        <v>304</v>
      </c>
      <c r="D15" s="42">
        <f t="shared" si="0"/>
        <v>3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12</v>
      </c>
      <c r="K15" s="42">
        <f t="shared" si="0"/>
        <v>1</v>
      </c>
      <c r="L15" s="42">
        <f>C15+D15+E15+F15+G15+H15+I15+J15+K15</f>
        <v>320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/>
      <c r="D17" s="41"/>
      <c r="E17" s="41"/>
      <c r="F17" s="41">
        <v>0</v>
      </c>
      <c r="G17" s="41"/>
      <c r="H17" s="41"/>
      <c r="I17" s="41">
        <v>0</v>
      </c>
      <c r="J17" s="43"/>
      <c r="K17" s="44"/>
      <c r="L17" s="42">
        <f t="shared" ref="L17:L23" si="1">C17+D17+E17+F17+G17+H17+I17+K17</f>
        <v>0</v>
      </c>
    </row>
    <row r="18" spans="2:12">
      <c r="B18" s="40" t="s">
        <v>26</v>
      </c>
      <c r="C18" s="41">
        <v>705</v>
      </c>
      <c r="D18" s="41">
        <v>8</v>
      </c>
      <c r="E18" s="41"/>
      <c r="F18" s="41">
        <v>0</v>
      </c>
      <c r="G18" s="41"/>
      <c r="H18" s="41"/>
      <c r="I18" s="41">
        <v>0</v>
      </c>
      <c r="J18" s="43"/>
      <c r="K18" s="44">
        <v>1</v>
      </c>
      <c r="L18" s="42">
        <f t="shared" si="1"/>
        <v>714</v>
      </c>
    </row>
    <row r="19" spans="2:12">
      <c r="B19" s="40" t="s">
        <v>27</v>
      </c>
      <c r="C19" s="41">
        <v>428</v>
      </c>
      <c r="D19" s="41">
        <v>3</v>
      </c>
      <c r="E19" s="41"/>
      <c r="F19" s="41">
        <v>0</v>
      </c>
      <c r="G19" s="41"/>
      <c r="H19" s="41"/>
      <c r="I19" s="41">
        <v>0</v>
      </c>
      <c r="J19" s="43"/>
      <c r="K19" s="41">
        <v>0</v>
      </c>
      <c r="L19" s="42">
        <f t="shared" si="1"/>
        <v>431</v>
      </c>
    </row>
    <row r="20" spans="2:12">
      <c r="B20" s="40" t="s">
        <v>39</v>
      </c>
      <c r="C20" s="41">
        <v>183</v>
      </c>
      <c r="D20" s="41">
        <v>8</v>
      </c>
      <c r="E20" s="41"/>
      <c r="F20" s="41">
        <v>0</v>
      </c>
      <c r="G20" s="41"/>
      <c r="H20" s="41"/>
      <c r="I20" s="41">
        <v>0</v>
      </c>
      <c r="J20" s="43"/>
      <c r="K20" s="41">
        <v>3</v>
      </c>
      <c r="L20" s="42">
        <f t="shared" si="1"/>
        <v>194</v>
      </c>
    </row>
    <row r="21" spans="2:12">
      <c r="B21" s="40" t="s">
        <v>29</v>
      </c>
      <c r="C21" s="41">
        <v>260</v>
      </c>
      <c r="D21" s="41">
        <v>2</v>
      </c>
      <c r="E21" s="41"/>
      <c r="F21" s="41">
        <v>0</v>
      </c>
      <c r="G21" s="41"/>
      <c r="H21" s="41"/>
      <c r="I21" s="41">
        <v>0</v>
      </c>
      <c r="J21" s="43"/>
      <c r="K21" s="41">
        <v>1</v>
      </c>
      <c r="L21" s="42">
        <f t="shared" si="1"/>
        <v>263</v>
      </c>
    </row>
    <row r="22" spans="2:12">
      <c r="B22" s="40" t="s">
        <v>30</v>
      </c>
      <c r="C22" s="41">
        <v>33</v>
      </c>
      <c r="D22" s="41">
        <v>0</v>
      </c>
      <c r="E22" s="41"/>
      <c r="F22" s="41">
        <v>0</v>
      </c>
      <c r="G22" s="41"/>
      <c r="H22" s="41"/>
      <c r="I22" s="41">
        <v>0</v>
      </c>
      <c r="J22" s="43"/>
      <c r="K22" s="41">
        <v>0</v>
      </c>
      <c r="L22" s="42">
        <f t="shared" si="1"/>
        <v>33</v>
      </c>
    </row>
    <row r="23" spans="2:12">
      <c r="B23" s="45" t="s">
        <v>31</v>
      </c>
      <c r="C23" s="46">
        <f t="shared" ref="C23:I23" si="2">SUM(C17:C22)</f>
        <v>1609</v>
      </c>
      <c r="D23" s="46">
        <f t="shared" si="2"/>
        <v>21</v>
      </c>
      <c r="E23" s="46">
        <f t="shared" si="2"/>
        <v>0</v>
      </c>
      <c r="F23" s="46">
        <f t="shared" si="2"/>
        <v>0</v>
      </c>
      <c r="G23" s="46">
        <f t="shared" si="2"/>
        <v>0</v>
      </c>
      <c r="H23" s="46">
        <f t="shared" si="2"/>
        <v>0</v>
      </c>
      <c r="I23" s="46">
        <f t="shared" si="2"/>
        <v>0</v>
      </c>
      <c r="J23" s="46"/>
      <c r="K23" s="46">
        <f>SUM(K17:K22)</f>
        <v>5</v>
      </c>
      <c r="L23" s="46">
        <f t="shared" si="1"/>
        <v>1635</v>
      </c>
    </row>
    <row r="24" spans="2:12">
      <c r="B24" s="45" t="s">
        <v>10</v>
      </c>
      <c r="C24" s="47">
        <f t="shared" ref="C24:L24" si="3">C15+C23</f>
        <v>1913</v>
      </c>
      <c r="D24" s="47">
        <f t="shared" si="3"/>
        <v>24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0</v>
      </c>
      <c r="J24" s="47">
        <f t="shared" si="3"/>
        <v>12</v>
      </c>
      <c r="K24" s="47">
        <f t="shared" si="3"/>
        <v>6</v>
      </c>
      <c r="L24" s="47">
        <f t="shared" si="3"/>
        <v>1955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46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20</v>
      </c>
      <c r="C12" s="41">
        <v>132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5</v>
      </c>
      <c r="K12" s="41">
        <v>0</v>
      </c>
      <c r="L12" s="42">
        <f>C12+D12+E12+F12+G12+H12+I12+J12+K12</f>
        <v>137</v>
      </c>
    </row>
    <row r="13" spans="2:14">
      <c r="B13" s="40" t="s">
        <v>21</v>
      </c>
      <c r="C13" s="41">
        <v>20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>C13+D13+E13+F13+G13+H13+I13+J13+K13</f>
        <v>20</v>
      </c>
    </row>
    <row r="14" spans="2:14">
      <c r="B14" s="40" t="s">
        <v>22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2">
        <f>C14+D14+E14+F14+G14+H14+I14+J14+K14</f>
        <v>0</v>
      </c>
    </row>
    <row r="15" spans="2:14">
      <c r="B15" s="40" t="s">
        <v>23</v>
      </c>
      <c r="C15" s="42">
        <f t="shared" ref="C15:K15" si="0">SUM(C11:C14)</f>
        <v>155</v>
      </c>
      <c r="D15" s="42">
        <f t="shared" si="0"/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5</v>
      </c>
      <c r="K15" s="42">
        <f t="shared" si="0"/>
        <v>0</v>
      </c>
      <c r="L15" s="42">
        <f>C15+D15+E15+F15+G15+H15+I15+J15+K15</f>
        <v>160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4">
        <v>0</v>
      </c>
      <c r="L17" s="42">
        <f t="shared" ref="L17:L23" si="1">C17+D17+E17+F17+G17+H17+I17+K17</f>
        <v>0</v>
      </c>
    </row>
    <row r="18" spans="2:12">
      <c r="B18" s="40" t="s">
        <v>26</v>
      </c>
      <c r="C18" s="41">
        <v>463</v>
      </c>
      <c r="D18" s="41">
        <v>22</v>
      </c>
      <c r="E18" s="41">
        <v>1</v>
      </c>
      <c r="F18" s="41">
        <v>0</v>
      </c>
      <c r="G18" s="41">
        <v>0</v>
      </c>
      <c r="H18" s="41">
        <v>12</v>
      </c>
      <c r="I18" s="41">
        <v>0</v>
      </c>
      <c r="J18" s="43"/>
      <c r="K18" s="44">
        <v>0</v>
      </c>
      <c r="L18" s="42">
        <f t="shared" si="1"/>
        <v>498</v>
      </c>
    </row>
    <row r="19" spans="2:12">
      <c r="B19" s="40" t="s">
        <v>27</v>
      </c>
      <c r="C19" s="41">
        <v>452</v>
      </c>
      <c r="D19" s="41">
        <v>18</v>
      </c>
      <c r="E19" s="41">
        <v>1</v>
      </c>
      <c r="F19" s="41">
        <v>0</v>
      </c>
      <c r="G19" s="41">
        <v>0</v>
      </c>
      <c r="H19" s="41">
        <v>37</v>
      </c>
      <c r="I19" s="41">
        <v>0</v>
      </c>
      <c r="J19" s="43"/>
      <c r="K19" s="41">
        <v>0</v>
      </c>
      <c r="L19" s="42">
        <f t="shared" si="1"/>
        <v>508</v>
      </c>
    </row>
    <row r="20" spans="2:12">
      <c r="B20" s="40" t="s">
        <v>39</v>
      </c>
      <c r="C20" s="41">
        <v>204</v>
      </c>
      <c r="D20" s="41">
        <v>9</v>
      </c>
      <c r="E20" s="41">
        <v>1</v>
      </c>
      <c r="F20" s="41">
        <v>0</v>
      </c>
      <c r="G20" s="41">
        <v>0</v>
      </c>
      <c r="H20" s="41">
        <v>9</v>
      </c>
      <c r="I20" s="41">
        <v>0</v>
      </c>
      <c r="J20" s="43"/>
      <c r="K20" s="41">
        <v>0</v>
      </c>
      <c r="L20" s="42">
        <f t="shared" si="1"/>
        <v>223</v>
      </c>
    </row>
    <row r="21" spans="2:12">
      <c r="B21" s="40" t="s">
        <v>29</v>
      </c>
      <c r="C21" s="41">
        <v>268</v>
      </c>
      <c r="D21" s="41">
        <v>14</v>
      </c>
      <c r="E21" s="41">
        <v>0</v>
      </c>
      <c r="F21" s="41">
        <v>0</v>
      </c>
      <c r="G21" s="41">
        <v>0</v>
      </c>
      <c r="H21" s="41">
        <v>60</v>
      </c>
      <c r="I21" s="41">
        <v>0</v>
      </c>
      <c r="J21" s="43"/>
      <c r="K21" s="41">
        <v>0</v>
      </c>
      <c r="L21" s="42">
        <f t="shared" si="1"/>
        <v>342</v>
      </c>
    </row>
    <row r="22" spans="2:12">
      <c r="B22" s="40" t="s">
        <v>30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3"/>
      <c r="K22" s="41">
        <v>0</v>
      </c>
      <c r="L22" s="42">
        <f t="shared" si="1"/>
        <v>0</v>
      </c>
    </row>
    <row r="23" spans="2:12">
      <c r="B23" s="45" t="s">
        <v>31</v>
      </c>
      <c r="C23" s="46">
        <f t="shared" ref="C23:I23" si="2">SUM(C17:C22)</f>
        <v>1387</v>
      </c>
      <c r="D23" s="46">
        <f t="shared" si="2"/>
        <v>63</v>
      </c>
      <c r="E23" s="46">
        <f t="shared" si="2"/>
        <v>3</v>
      </c>
      <c r="F23" s="46">
        <f t="shared" si="2"/>
        <v>0</v>
      </c>
      <c r="G23" s="46">
        <f t="shared" si="2"/>
        <v>0</v>
      </c>
      <c r="H23" s="46">
        <f t="shared" si="2"/>
        <v>118</v>
      </c>
      <c r="I23" s="46">
        <f t="shared" si="2"/>
        <v>0</v>
      </c>
      <c r="J23" s="46"/>
      <c r="K23" s="46">
        <f>SUM(K17:K22)</f>
        <v>0</v>
      </c>
      <c r="L23" s="46">
        <f t="shared" si="1"/>
        <v>1571</v>
      </c>
    </row>
    <row r="24" spans="2:12">
      <c r="B24" s="45" t="s">
        <v>10</v>
      </c>
      <c r="C24" s="47">
        <f t="shared" ref="C24:L24" si="3">C15+C23</f>
        <v>1542</v>
      </c>
      <c r="D24" s="47">
        <f t="shared" si="3"/>
        <v>63</v>
      </c>
      <c r="E24" s="47">
        <f t="shared" si="3"/>
        <v>3</v>
      </c>
      <c r="F24" s="47">
        <f t="shared" si="3"/>
        <v>0</v>
      </c>
      <c r="G24" s="47">
        <f t="shared" si="3"/>
        <v>0</v>
      </c>
      <c r="H24" s="47">
        <f t="shared" si="3"/>
        <v>118</v>
      </c>
      <c r="I24" s="47">
        <f t="shared" si="3"/>
        <v>0</v>
      </c>
      <c r="J24" s="47">
        <f t="shared" si="3"/>
        <v>5</v>
      </c>
      <c r="K24" s="47">
        <f t="shared" si="3"/>
        <v>0</v>
      </c>
      <c r="L24" s="47">
        <f t="shared" si="3"/>
        <v>1731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47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 t="s">
        <v>36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41">
        <v>2</v>
      </c>
      <c r="D11" s="41"/>
      <c r="E11" s="41"/>
      <c r="F11" s="41"/>
      <c r="G11" s="41"/>
      <c r="H11" s="41"/>
      <c r="I11" s="41"/>
      <c r="J11" s="41"/>
      <c r="K11" s="41"/>
      <c r="L11" s="42">
        <f>C11+D11+E11+F11+G11+H11+I11+J11+K11</f>
        <v>2</v>
      </c>
    </row>
    <row r="12" spans="2:14">
      <c r="B12" s="40" t="s">
        <v>20</v>
      </c>
      <c r="C12" s="41">
        <v>114</v>
      </c>
      <c r="D12" s="41">
        <v>1</v>
      </c>
      <c r="E12" s="41"/>
      <c r="F12" s="41"/>
      <c r="G12" s="41">
        <v>2</v>
      </c>
      <c r="H12" s="41"/>
      <c r="I12" s="41"/>
      <c r="J12" s="41">
        <v>1</v>
      </c>
      <c r="K12" s="41"/>
      <c r="L12" s="42">
        <f>C12+D12+E12+F12+G12+H12+I12+J12+K12</f>
        <v>118</v>
      </c>
    </row>
    <row r="13" spans="2:14">
      <c r="B13" s="40" t="s">
        <v>21</v>
      </c>
      <c r="C13" s="41">
        <v>10</v>
      </c>
      <c r="D13" s="41">
        <v>1</v>
      </c>
      <c r="E13" s="41"/>
      <c r="F13" s="41"/>
      <c r="G13" s="41"/>
      <c r="H13" s="41"/>
      <c r="I13" s="41"/>
      <c r="J13" s="41"/>
      <c r="K13" s="41"/>
      <c r="L13" s="42">
        <f>C13+D13+E13+F13+G13+H13+I13+J13+K13</f>
        <v>11</v>
      </c>
    </row>
    <row r="14" spans="2:14">
      <c r="B14" s="40" t="s">
        <v>22</v>
      </c>
      <c r="C14" s="41">
        <v>31</v>
      </c>
      <c r="D14" s="41"/>
      <c r="E14" s="41"/>
      <c r="F14" s="41"/>
      <c r="G14" s="41"/>
      <c r="H14" s="41">
        <v>1</v>
      </c>
      <c r="I14" s="41"/>
      <c r="J14" s="41">
        <v>3</v>
      </c>
      <c r="K14" s="41"/>
      <c r="L14" s="42">
        <f>C14+D14+E14+F14+G14+H14+I14+J14+K14</f>
        <v>35</v>
      </c>
    </row>
    <row r="15" spans="2:14">
      <c r="B15" s="40" t="s">
        <v>23</v>
      </c>
      <c r="C15" s="42">
        <f t="shared" ref="C15:K15" si="0">SUM(C11:C14)</f>
        <v>157</v>
      </c>
      <c r="D15" s="42">
        <f t="shared" si="0"/>
        <v>2</v>
      </c>
      <c r="E15" s="42">
        <f t="shared" si="0"/>
        <v>0</v>
      </c>
      <c r="F15" s="42">
        <f t="shared" si="0"/>
        <v>0</v>
      </c>
      <c r="G15" s="42">
        <f t="shared" si="0"/>
        <v>2</v>
      </c>
      <c r="H15" s="42">
        <f t="shared" si="0"/>
        <v>1</v>
      </c>
      <c r="I15" s="42">
        <f t="shared" si="0"/>
        <v>0</v>
      </c>
      <c r="J15" s="42">
        <f t="shared" si="0"/>
        <v>4</v>
      </c>
      <c r="K15" s="42">
        <f t="shared" si="0"/>
        <v>0</v>
      </c>
      <c r="L15" s="42">
        <f>C15+D15+E15+F15+G15+H15+I15+J15+K15</f>
        <v>166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41">
        <v>19</v>
      </c>
      <c r="D17" s="41">
        <v>1</v>
      </c>
      <c r="E17" s="41"/>
      <c r="F17" s="41"/>
      <c r="G17" s="41"/>
      <c r="H17" s="41">
        <v>0</v>
      </c>
      <c r="I17" s="41"/>
      <c r="J17" s="43"/>
      <c r="K17" s="44"/>
      <c r="L17" s="42">
        <f t="shared" ref="L17:L23" si="1">C17+D17+E17+F17+G17+H17+I17+K17</f>
        <v>20</v>
      </c>
    </row>
    <row r="18" spans="2:12">
      <c r="B18" s="40" t="s">
        <v>26</v>
      </c>
      <c r="C18" s="41">
        <v>459</v>
      </c>
      <c r="D18" s="41">
        <v>25</v>
      </c>
      <c r="E18" s="41">
        <v>2</v>
      </c>
      <c r="F18" s="41"/>
      <c r="G18" s="41"/>
      <c r="H18" s="41">
        <v>17</v>
      </c>
      <c r="I18" s="41"/>
      <c r="J18" s="43"/>
      <c r="K18" s="44">
        <v>1</v>
      </c>
      <c r="L18" s="42">
        <f t="shared" si="1"/>
        <v>504</v>
      </c>
    </row>
    <row r="19" spans="2:12">
      <c r="B19" s="40" t="s">
        <v>27</v>
      </c>
      <c r="C19" s="41">
        <v>219</v>
      </c>
      <c r="D19" s="41">
        <v>8</v>
      </c>
      <c r="E19" s="41"/>
      <c r="F19" s="41">
        <v>1</v>
      </c>
      <c r="G19" s="41"/>
      <c r="H19" s="41">
        <v>56</v>
      </c>
      <c r="I19" s="41"/>
      <c r="J19" s="43"/>
      <c r="K19" s="41">
        <v>3</v>
      </c>
      <c r="L19" s="42">
        <f t="shared" si="1"/>
        <v>287</v>
      </c>
    </row>
    <row r="20" spans="2:12">
      <c r="B20" s="40" t="s">
        <v>39</v>
      </c>
      <c r="C20" s="41">
        <v>98</v>
      </c>
      <c r="D20" s="41">
        <v>4</v>
      </c>
      <c r="E20" s="41"/>
      <c r="F20" s="41">
        <v>1</v>
      </c>
      <c r="G20" s="41"/>
      <c r="H20" s="41">
        <v>20</v>
      </c>
      <c r="I20" s="41"/>
      <c r="J20" s="43"/>
      <c r="K20" s="41"/>
      <c r="L20" s="42">
        <f t="shared" si="1"/>
        <v>123</v>
      </c>
    </row>
    <row r="21" spans="2:12">
      <c r="B21" s="40" t="s">
        <v>29</v>
      </c>
      <c r="C21" s="41">
        <v>95</v>
      </c>
      <c r="D21" s="41">
        <v>5</v>
      </c>
      <c r="E21" s="41"/>
      <c r="F21" s="41"/>
      <c r="G21" s="41"/>
      <c r="H21" s="41">
        <v>38</v>
      </c>
      <c r="I21" s="41"/>
      <c r="J21" s="43"/>
      <c r="K21" s="41"/>
      <c r="L21" s="42">
        <f t="shared" si="1"/>
        <v>138</v>
      </c>
    </row>
    <row r="22" spans="2:12">
      <c r="B22" s="40" t="s">
        <v>30</v>
      </c>
      <c r="C22" s="41"/>
      <c r="D22" s="41"/>
      <c r="E22" s="41"/>
      <c r="F22" s="41"/>
      <c r="G22" s="41"/>
      <c r="H22" s="41">
        <v>2</v>
      </c>
      <c r="I22" s="41"/>
      <c r="J22" s="43"/>
      <c r="K22" s="41"/>
      <c r="L22" s="42">
        <f t="shared" si="1"/>
        <v>2</v>
      </c>
    </row>
    <row r="23" spans="2:12">
      <c r="B23" s="45" t="s">
        <v>31</v>
      </c>
      <c r="C23" s="46">
        <f t="shared" ref="C23:I23" si="2">SUM(C17:C22)</f>
        <v>890</v>
      </c>
      <c r="D23" s="46">
        <f t="shared" si="2"/>
        <v>43</v>
      </c>
      <c r="E23" s="46">
        <f t="shared" si="2"/>
        <v>2</v>
      </c>
      <c r="F23" s="46">
        <f t="shared" si="2"/>
        <v>2</v>
      </c>
      <c r="G23" s="46">
        <f t="shared" si="2"/>
        <v>0</v>
      </c>
      <c r="H23" s="46">
        <f t="shared" si="2"/>
        <v>133</v>
      </c>
      <c r="I23" s="46">
        <f t="shared" si="2"/>
        <v>0</v>
      </c>
      <c r="J23" s="46"/>
      <c r="K23" s="46">
        <f>SUM(K17:K22)</f>
        <v>4</v>
      </c>
      <c r="L23" s="46">
        <f t="shared" si="1"/>
        <v>1074</v>
      </c>
    </row>
    <row r="24" spans="2:12">
      <c r="B24" s="45" t="s">
        <v>10</v>
      </c>
      <c r="C24" s="47">
        <f t="shared" ref="C24:L24" si="3">C15+C23</f>
        <v>1047</v>
      </c>
      <c r="D24" s="47">
        <f t="shared" si="3"/>
        <v>45</v>
      </c>
      <c r="E24" s="47">
        <f t="shared" si="3"/>
        <v>2</v>
      </c>
      <c r="F24" s="47">
        <f t="shared" si="3"/>
        <v>2</v>
      </c>
      <c r="G24" s="47">
        <f t="shared" si="3"/>
        <v>2</v>
      </c>
      <c r="H24" s="47">
        <f t="shared" si="3"/>
        <v>134</v>
      </c>
      <c r="I24" s="47">
        <f t="shared" si="3"/>
        <v>0</v>
      </c>
      <c r="J24" s="47">
        <f t="shared" si="3"/>
        <v>4</v>
      </c>
      <c r="K24" s="47">
        <f t="shared" si="3"/>
        <v>4</v>
      </c>
      <c r="L24" s="47">
        <f t="shared" si="3"/>
        <v>1240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1" width="9.140625" style="23"/>
  </cols>
  <sheetData>
    <row r="1" spans="2:14" ht="15" customHeight="1">
      <c r="B1" s="18" t="s">
        <v>0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 customHeight="1">
      <c r="B2" s="24" t="s">
        <v>32</v>
      </c>
      <c r="C2" s="25"/>
      <c r="D2" s="25"/>
      <c r="E2" s="26" t="s">
        <v>64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33</v>
      </c>
      <c r="C3" s="81" t="s">
        <v>34</v>
      </c>
      <c r="D3" s="81"/>
      <c r="E3" s="81"/>
      <c r="F3" s="29"/>
      <c r="G3" s="27"/>
      <c r="H3" s="27"/>
      <c r="I3" s="30"/>
    </row>
    <row r="4" spans="2:14">
      <c r="B4" s="31" t="s">
        <v>35</v>
      </c>
      <c r="C4" s="32"/>
      <c r="D4" s="33">
        <v>44681</v>
      </c>
      <c r="E4" s="34"/>
      <c r="F4" s="34"/>
      <c r="G4" s="35"/>
      <c r="H4" s="35"/>
      <c r="I4" s="36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7" t="s">
        <v>5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80" t="s">
        <v>6</v>
      </c>
      <c r="C7" s="80" t="s">
        <v>7</v>
      </c>
      <c r="D7" s="80"/>
      <c r="E7" s="80"/>
      <c r="F7" s="80"/>
      <c r="G7" s="80"/>
      <c r="H7" s="80"/>
      <c r="I7" s="80"/>
      <c r="J7" s="80" t="s">
        <v>8</v>
      </c>
      <c r="K7" s="80" t="s">
        <v>9</v>
      </c>
      <c r="L7" s="80" t="s">
        <v>10</v>
      </c>
    </row>
    <row r="8" spans="2:14" ht="12.75" customHeight="1">
      <c r="B8" s="80"/>
      <c r="C8" s="80" t="s">
        <v>11</v>
      </c>
      <c r="D8" s="80"/>
      <c r="E8" s="80"/>
      <c r="F8" s="80"/>
      <c r="G8" s="80" t="s">
        <v>12</v>
      </c>
      <c r="H8" s="80"/>
      <c r="I8" s="80"/>
      <c r="J8" s="80"/>
      <c r="K8" s="80"/>
      <c r="L8" s="80"/>
    </row>
    <row r="9" spans="2:14" ht="24.75" customHeight="1">
      <c r="B9" s="80"/>
      <c r="C9" s="39" t="s">
        <v>13</v>
      </c>
      <c r="D9" s="39" t="s">
        <v>14</v>
      </c>
      <c r="E9" s="39" t="s">
        <v>15</v>
      </c>
      <c r="F9" s="39" t="s">
        <v>16</v>
      </c>
      <c r="G9" s="39" t="s">
        <v>17</v>
      </c>
      <c r="H9" s="39" t="s">
        <v>15</v>
      </c>
      <c r="I9" s="39" t="s">
        <v>16</v>
      </c>
      <c r="J9" s="80"/>
      <c r="K9" s="80"/>
      <c r="L9" s="80"/>
    </row>
    <row r="10" spans="2:14" ht="42" customHeight="1">
      <c r="B10" s="83" t="s">
        <v>37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2:14" ht="12.75" customHeight="1">
      <c r="B11" s="40" t="s">
        <v>19</v>
      </c>
      <c r="C11" s="62">
        <v>1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1</v>
      </c>
      <c r="K11" s="62">
        <v>0</v>
      </c>
      <c r="L11" s="42">
        <f>C11+D11+E11+F11+G11+H11+I11+J11+K11</f>
        <v>2</v>
      </c>
    </row>
    <row r="12" spans="2:14">
      <c r="B12" s="40" t="s">
        <v>20</v>
      </c>
      <c r="C12" s="62">
        <v>52</v>
      </c>
      <c r="D12" s="62">
        <v>0</v>
      </c>
      <c r="E12" s="62">
        <v>1</v>
      </c>
      <c r="F12" s="62">
        <v>0</v>
      </c>
      <c r="G12" s="62">
        <v>0</v>
      </c>
      <c r="H12" s="62">
        <v>4</v>
      </c>
      <c r="I12" s="62">
        <v>0</v>
      </c>
      <c r="J12" s="62">
        <v>3</v>
      </c>
      <c r="K12" s="62">
        <v>0</v>
      </c>
      <c r="L12" s="42">
        <f>C12+D12+E12+F12+G12+H12+I12+J12+K12</f>
        <v>60</v>
      </c>
    </row>
    <row r="13" spans="2:14">
      <c r="B13" s="40" t="s">
        <v>21</v>
      </c>
      <c r="C13" s="62">
        <v>1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42">
        <f>C13+D13+E13+F13+G13+H13+I13+J13+K13</f>
        <v>1</v>
      </c>
    </row>
    <row r="14" spans="2:14">
      <c r="B14" s="40" t="s">
        <v>22</v>
      </c>
      <c r="C14" s="62">
        <v>18</v>
      </c>
      <c r="D14" s="62">
        <v>0</v>
      </c>
      <c r="E14" s="62">
        <v>0</v>
      </c>
      <c r="F14" s="62">
        <v>0</v>
      </c>
      <c r="G14" s="62">
        <v>0</v>
      </c>
      <c r="H14" s="62">
        <v>1</v>
      </c>
      <c r="I14" s="62">
        <v>0</v>
      </c>
      <c r="J14" s="62">
        <v>4</v>
      </c>
      <c r="K14" s="62">
        <v>0</v>
      </c>
      <c r="L14" s="42">
        <f>C14+D14+E14+F14+G14+H14+I14+J14+K14</f>
        <v>23</v>
      </c>
    </row>
    <row r="15" spans="2:14">
      <c r="B15" s="40" t="s">
        <v>23</v>
      </c>
      <c r="C15" s="42">
        <f t="shared" ref="C15:K15" si="0">SUM(C11:C14)</f>
        <v>72</v>
      </c>
      <c r="D15" s="42">
        <f t="shared" si="0"/>
        <v>0</v>
      </c>
      <c r="E15" s="42">
        <f t="shared" si="0"/>
        <v>1</v>
      </c>
      <c r="F15" s="42">
        <f t="shared" si="0"/>
        <v>0</v>
      </c>
      <c r="G15" s="42">
        <f t="shared" si="0"/>
        <v>0</v>
      </c>
      <c r="H15" s="42">
        <f t="shared" si="0"/>
        <v>5</v>
      </c>
      <c r="I15" s="42">
        <f t="shared" si="0"/>
        <v>0</v>
      </c>
      <c r="J15" s="42">
        <f t="shared" si="0"/>
        <v>8</v>
      </c>
      <c r="K15" s="42">
        <f t="shared" si="0"/>
        <v>0</v>
      </c>
      <c r="L15" s="42">
        <f>C15+D15+E15+F15+G15+H15+I15+J15+K15</f>
        <v>86</v>
      </c>
    </row>
    <row r="16" spans="2:14"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40" t="s">
        <v>25</v>
      </c>
      <c r="C17" s="63">
        <v>6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0</v>
      </c>
      <c r="J17" s="43"/>
      <c r="K17" s="65">
        <v>0</v>
      </c>
      <c r="L17" s="42">
        <f t="shared" ref="L17:L23" si="1">C17+D17+E17+F17+G17+H17+I17+K17</f>
        <v>7</v>
      </c>
    </row>
    <row r="18" spans="2:12">
      <c r="B18" s="40" t="s">
        <v>26</v>
      </c>
      <c r="C18" s="63">
        <v>142</v>
      </c>
      <c r="D18" s="63">
        <v>8</v>
      </c>
      <c r="E18" s="63">
        <v>0</v>
      </c>
      <c r="F18" s="63">
        <v>0</v>
      </c>
      <c r="G18" s="63">
        <v>0</v>
      </c>
      <c r="H18" s="63">
        <v>10</v>
      </c>
      <c r="I18" s="63">
        <v>0</v>
      </c>
      <c r="J18" s="43"/>
      <c r="K18" s="65">
        <v>3</v>
      </c>
      <c r="L18" s="42">
        <f t="shared" si="1"/>
        <v>163</v>
      </c>
    </row>
    <row r="19" spans="2:12">
      <c r="B19" s="40" t="s">
        <v>27</v>
      </c>
      <c r="C19" s="63">
        <v>151</v>
      </c>
      <c r="D19" s="63">
        <v>10</v>
      </c>
      <c r="E19" s="63">
        <v>4</v>
      </c>
      <c r="F19" s="63">
        <v>0</v>
      </c>
      <c r="G19" s="63">
        <v>0</v>
      </c>
      <c r="H19" s="63">
        <v>16</v>
      </c>
      <c r="I19" s="63">
        <v>1</v>
      </c>
      <c r="J19" s="43"/>
      <c r="K19" s="65">
        <v>1</v>
      </c>
      <c r="L19" s="42">
        <f t="shared" si="1"/>
        <v>183</v>
      </c>
    </row>
    <row r="20" spans="2:12">
      <c r="B20" s="40" t="s">
        <v>39</v>
      </c>
      <c r="C20" s="63">
        <v>87</v>
      </c>
      <c r="D20" s="63">
        <v>11</v>
      </c>
      <c r="E20" s="63">
        <v>2</v>
      </c>
      <c r="F20" s="63">
        <v>0</v>
      </c>
      <c r="G20" s="63">
        <v>0</v>
      </c>
      <c r="H20" s="63">
        <v>14</v>
      </c>
      <c r="I20" s="63">
        <v>2</v>
      </c>
      <c r="J20" s="43"/>
      <c r="K20" s="65">
        <v>3</v>
      </c>
      <c r="L20" s="42">
        <f t="shared" si="1"/>
        <v>119</v>
      </c>
    </row>
    <row r="21" spans="2:12">
      <c r="B21" s="40" t="s">
        <v>29</v>
      </c>
      <c r="C21" s="63">
        <v>38</v>
      </c>
      <c r="D21" s="63">
        <v>5</v>
      </c>
      <c r="E21" s="63">
        <v>1</v>
      </c>
      <c r="F21" s="63">
        <v>0</v>
      </c>
      <c r="G21" s="63">
        <v>0</v>
      </c>
      <c r="H21" s="63">
        <v>10</v>
      </c>
      <c r="I21" s="63">
        <v>0</v>
      </c>
      <c r="J21" s="43"/>
      <c r="K21" s="65">
        <v>0</v>
      </c>
      <c r="L21" s="42">
        <f t="shared" si="1"/>
        <v>54</v>
      </c>
    </row>
    <row r="22" spans="2:12">
      <c r="B22" s="40" t="s">
        <v>30</v>
      </c>
      <c r="C22" s="64">
        <v>5</v>
      </c>
      <c r="D22" s="64">
        <v>1</v>
      </c>
      <c r="E22" s="64">
        <v>0</v>
      </c>
      <c r="F22" s="63">
        <v>0</v>
      </c>
      <c r="G22" s="63">
        <v>0</v>
      </c>
      <c r="H22" s="64">
        <v>4</v>
      </c>
      <c r="I22" s="64">
        <v>0</v>
      </c>
      <c r="J22" s="43"/>
      <c r="K22" s="66">
        <v>1</v>
      </c>
      <c r="L22" s="42">
        <f t="shared" si="1"/>
        <v>11</v>
      </c>
    </row>
    <row r="23" spans="2:12">
      <c r="B23" s="45" t="s">
        <v>31</v>
      </c>
      <c r="C23" s="46">
        <f t="shared" ref="C23:I23" si="2">SUM(C17:C22)</f>
        <v>429</v>
      </c>
      <c r="D23" s="46">
        <f t="shared" si="2"/>
        <v>35</v>
      </c>
      <c r="E23" s="46">
        <f t="shared" si="2"/>
        <v>7</v>
      </c>
      <c r="F23" s="46">
        <f t="shared" si="2"/>
        <v>0</v>
      </c>
      <c r="G23" s="46">
        <f t="shared" si="2"/>
        <v>0</v>
      </c>
      <c r="H23" s="46">
        <f t="shared" si="2"/>
        <v>55</v>
      </c>
      <c r="I23" s="46">
        <f t="shared" si="2"/>
        <v>3</v>
      </c>
      <c r="J23" s="46"/>
      <c r="K23" s="46">
        <f>SUM(K17:K22)</f>
        <v>8</v>
      </c>
      <c r="L23" s="46">
        <f t="shared" si="1"/>
        <v>537</v>
      </c>
    </row>
    <row r="24" spans="2:12">
      <c r="B24" s="45" t="s">
        <v>10</v>
      </c>
      <c r="C24" s="47">
        <f t="shared" ref="C24:L24" si="3">C15+C23</f>
        <v>501</v>
      </c>
      <c r="D24" s="47">
        <f t="shared" si="3"/>
        <v>35</v>
      </c>
      <c r="E24" s="47">
        <f t="shared" si="3"/>
        <v>8</v>
      </c>
      <c r="F24" s="47">
        <f t="shared" si="3"/>
        <v>0</v>
      </c>
      <c r="G24" s="47">
        <f t="shared" si="3"/>
        <v>0</v>
      </c>
      <c r="H24" s="47">
        <f t="shared" si="3"/>
        <v>60</v>
      </c>
      <c r="I24" s="47">
        <f t="shared" si="3"/>
        <v>3</v>
      </c>
      <c r="J24" s="47">
        <f t="shared" si="3"/>
        <v>8</v>
      </c>
      <c r="K24" s="47">
        <f t="shared" si="3"/>
        <v>8</v>
      </c>
      <c r="L24" s="47">
        <f t="shared" si="3"/>
        <v>623</v>
      </c>
    </row>
    <row r="25" spans="2:12"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formatCells="0" formatColumns="0" formatRows="0" insertColumns="0" insertRows="0" insertHyperlinks="0" deleteColumns="0" deleteRows="0" sort="0" autoFilter="0" pivotTables="0"/>
  <mergeCells count="11">
    <mergeCell ref="B16:L16"/>
    <mergeCell ref="J7:J9"/>
    <mergeCell ref="K7:K9"/>
    <mergeCell ref="L7:L9"/>
    <mergeCell ref="C8:F8"/>
    <mergeCell ref="G8:I8"/>
    <mergeCell ref="C3:E3"/>
    <mergeCell ref="B5:N5"/>
    <mergeCell ref="B7:B9"/>
    <mergeCell ref="C7:I7"/>
    <mergeCell ref="B10:L10"/>
  </mergeCells>
  <dataValidations count="11"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Manager/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Gilberto Ferreira Junior</cp:lastModifiedBy>
  <dcterms:created xsi:type="dcterms:W3CDTF">2010-01-11T15:46:31Z</dcterms:created>
  <dcterms:modified xsi:type="dcterms:W3CDTF">2022-05-13T17:07:30Z</dcterms:modified>
  <cp:category/>
</cp:coreProperties>
</file>