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91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calcPr calcId="14562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0" i="1"/>
  <c r="D20" i="1"/>
  <c r="D21" i="1"/>
  <c r="D22" i="1"/>
  <c r="D23" i="1"/>
  <c r="D24" i="1"/>
  <c r="D25" i="1"/>
  <c r="C21" i="1"/>
  <c r="C22" i="1"/>
  <c r="C23" i="1"/>
  <c r="C24" i="1"/>
  <c r="C25" i="1"/>
  <c r="C20" i="1"/>
  <c r="G14" i="1"/>
  <c r="G15" i="1"/>
  <c r="G16" i="1"/>
  <c r="G17" i="1"/>
  <c r="F15" i="1"/>
  <c r="F16" i="1"/>
  <c r="F17" i="1"/>
  <c r="F14" i="1"/>
  <c r="D14" i="1"/>
  <c r="D15" i="1"/>
  <c r="D16" i="1"/>
  <c r="D17" i="1"/>
  <c r="C15" i="1"/>
  <c r="C16" i="1"/>
  <c r="C17" i="1"/>
  <c r="C14" i="1"/>
  <c r="E13" i="2" l="1"/>
  <c r="H13" i="2" s="1"/>
  <c r="E14" i="2"/>
  <c r="H14" i="2" s="1"/>
  <c r="E15" i="2"/>
  <c r="H15" i="2" s="1"/>
  <c r="E16" i="2"/>
  <c r="H16" i="2" s="1"/>
  <c r="E16" i="1" l="1"/>
  <c r="E14" i="1"/>
  <c r="H26" i="26"/>
  <c r="G26" i="26"/>
  <c r="E26" i="26"/>
  <c r="D26" i="26"/>
  <c r="C26" i="26"/>
  <c r="H25" i="26"/>
  <c r="G25" i="26"/>
  <c r="E25" i="26"/>
  <c r="D25" i="26"/>
  <c r="C25" i="26"/>
  <c r="H24" i="26"/>
  <c r="E24" i="26"/>
  <c r="H23" i="26"/>
  <c r="E23" i="26"/>
  <c r="H22" i="26"/>
  <c r="E22" i="26"/>
  <c r="H21" i="26"/>
  <c r="E21" i="26"/>
  <c r="H20" i="26"/>
  <c r="E20" i="26"/>
  <c r="H19" i="26"/>
  <c r="E19" i="26"/>
  <c r="H17" i="26"/>
  <c r="G17" i="26"/>
  <c r="F17" i="26"/>
  <c r="E17" i="26"/>
  <c r="D17" i="26"/>
  <c r="C17" i="26"/>
  <c r="H16" i="26"/>
  <c r="E16" i="26"/>
  <c r="H15" i="26"/>
  <c r="E15" i="26"/>
  <c r="H14" i="26"/>
  <c r="E14" i="26"/>
  <c r="H13" i="26"/>
  <c r="E13" i="26"/>
  <c r="H26" i="25"/>
  <c r="G26" i="25"/>
  <c r="E26" i="25"/>
  <c r="D26" i="25"/>
  <c r="C26" i="25"/>
  <c r="H25" i="25"/>
  <c r="G25" i="25"/>
  <c r="E25" i="25"/>
  <c r="D25" i="25"/>
  <c r="C25" i="25"/>
  <c r="H24" i="25"/>
  <c r="E24" i="25"/>
  <c r="H23" i="25"/>
  <c r="E23" i="25"/>
  <c r="H22" i="25"/>
  <c r="E22" i="25"/>
  <c r="H21" i="25"/>
  <c r="E21" i="25"/>
  <c r="H20" i="25"/>
  <c r="E20" i="25"/>
  <c r="H19" i="25"/>
  <c r="E19" i="25"/>
  <c r="H17" i="25"/>
  <c r="G17" i="25"/>
  <c r="F17" i="25"/>
  <c r="E17" i="25"/>
  <c r="D17" i="25"/>
  <c r="C17" i="25"/>
  <c r="H16" i="25"/>
  <c r="E16" i="25"/>
  <c r="H15" i="25"/>
  <c r="E15" i="25"/>
  <c r="H14" i="25"/>
  <c r="E14" i="25"/>
  <c r="H13" i="25"/>
  <c r="E13" i="25"/>
  <c r="H26" i="24"/>
  <c r="G26" i="24"/>
  <c r="E26" i="24"/>
  <c r="D26" i="24"/>
  <c r="C26" i="24"/>
  <c r="H25" i="24"/>
  <c r="G25" i="24"/>
  <c r="E25" i="24"/>
  <c r="D25" i="24"/>
  <c r="C25" i="24"/>
  <c r="H24" i="24"/>
  <c r="E24" i="24"/>
  <c r="H23" i="24"/>
  <c r="E23" i="24"/>
  <c r="H22" i="24"/>
  <c r="E22" i="24"/>
  <c r="H21" i="24"/>
  <c r="E21" i="24"/>
  <c r="H20" i="24"/>
  <c r="E20" i="24"/>
  <c r="H19" i="24"/>
  <c r="E19" i="24"/>
  <c r="H17" i="24"/>
  <c r="G17" i="24"/>
  <c r="F17" i="24"/>
  <c r="E17" i="24"/>
  <c r="D17" i="24"/>
  <c r="C17" i="24"/>
  <c r="H16" i="24"/>
  <c r="E16" i="24"/>
  <c r="H15" i="24"/>
  <c r="E15" i="24"/>
  <c r="H14" i="24"/>
  <c r="E14" i="24"/>
  <c r="H13" i="24"/>
  <c r="E13" i="24"/>
  <c r="G25" i="23"/>
  <c r="D25" i="23"/>
  <c r="E25" i="23" s="1"/>
  <c r="H25" i="23" s="1"/>
  <c r="C25" i="23"/>
  <c r="E24" i="23"/>
  <c r="H24" i="23" s="1"/>
  <c r="H23" i="23"/>
  <c r="E23" i="23"/>
  <c r="E22" i="23"/>
  <c r="H22" i="23" s="1"/>
  <c r="H21" i="23"/>
  <c r="E21" i="23"/>
  <c r="E20" i="23"/>
  <c r="H20" i="23" s="1"/>
  <c r="H19" i="23"/>
  <c r="E19" i="23"/>
  <c r="G17" i="23"/>
  <c r="G26" i="23" s="1"/>
  <c r="F17" i="23"/>
  <c r="D17" i="23"/>
  <c r="D26" i="23" s="1"/>
  <c r="C17" i="23"/>
  <c r="C26" i="23" s="1"/>
  <c r="E16" i="23"/>
  <c r="H16" i="23" s="1"/>
  <c r="H15" i="23"/>
  <c r="E15" i="23"/>
  <c r="E14" i="23"/>
  <c r="H14" i="23" s="1"/>
  <c r="H13" i="23"/>
  <c r="E13" i="23"/>
  <c r="G25" i="22"/>
  <c r="G26" i="22" s="1"/>
  <c r="D25" i="22"/>
  <c r="C25" i="22"/>
  <c r="E25" i="22" s="1"/>
  <c r="E24" i="22"/>
  <c r="H24" i="22" s="1"/>
  <c r="H23" i="22"/>
  <c r="E23" i="22"/>
  <c r="E22" i="22"/>
  <c r="H22" i="22" s="1"/>
  <c r="H21" i="22"/>
  <c r="E21" i="22"/>
  <c r="E20" i="22"/>
  <c r="H20" i="22" s="1"/>
  <c r="H19" i="22"/>
  <c r="E19" i="22"/>
  <c r="G17" i="22"/>
  <c r="F17" i="22"/>
  <c r="D17" i="22"/>
  <c r="D26" i="22" s="1"/>
  <c r="C17" i="22"/>
  <c r="C26" i="22" s="1"/>
  <c r="E16" i="22"/>
  <c r="H16" i="22" s="1"/>
  <c r="H15" i="22"/>
  <c r="E15" i="22"/>
  <c r="E14" i="22"/>
  <c r="H14" i="22" s="1"/>
  <c r="H13" i="22"/>
  <c r="E13" i="22"/>
  <c r="H26" i="21"/>
  <c r="G26" i="21"/>
  <c r="E26" i="21"/>
  <c r="D26" i="21"/>
  <c r="C26" i="21"/>
  <c r="H25" i="21"/>
  <c r="G25" i="21"/>
  <c r="E25" i="21"/>
  <c r="D25" i="21"/>
  <c r="C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7" i="21"/>
  <c r="G17" i="21"/>
  <c r="F17" i="21"/>
  <c r="E17" i="21"/>
  <c r="D17" i="21"/>
  <c r="C17" i="21"/>
  <c r="H16" i="21"/>
  <c r="E16" i="21"/>
  <c r="H15" i="21"/>
  <c r="E15" i="21"/>
  <c r="H14" i="21"/>
  <c r="E14" i="21"/>
  <c r="H13" i="21"/>
  <c r="E13" i="21"/>
  <c r="D26" i="20"/>
  <c r="G25" i="20"/>
  <c r="E25" i="20"/>
  <c r="H25" i="20" s="1"/>
  <c r="D25" i="20"/>
  <c r="C25" i="20"/>
  <c r="C26" i="20" s="1"/>
  <c r="E24" i="20"/>
  <c r="H24" i="20" s="1"/>
  <c r="E23" i="20"/>
  <c r="H23" i="20" s="1"/>
  <c r="E22" i="20"/>
  <c r="H22" i="20" s="1"/>
  <c r="E21" i="20"/>
  <c r="H21" i="20" s="1"/>
  <c r="E20" i="20"/>
  <c r="H20" i="20" s="1"/>
  <c r="E19" i="20"/>
  <c r="H19" i="20" s="1"/>
  <c r="G17" i="20"/>
  <c r="G26" i="20" s="1"/>
  <c r="F17" i="20"/>
  <c r="D17" i="20"/>
  <c r="C17" i="20"/>
  <c r="E17" i="20" s="1"/>
  <c r="H16" i="20"/>
  <c r="E16" i="20"/>
  <c r="E15" i="20"/>
  <c r="H15" i="20" s="1"/>
  <c r="H14" i="20"/>
  <c r="E14" i="20"/>
  <c r="E13" i="20"/>
  <c r="H13" i="20" s="1"/>
  <c r="H26" i="19"/>
  <c r="G26" i="19"/>
  <c r="E26" i="19"/>
  <c r="D26" i="19"/>
  <c r="C26" i="19"/>
  <c r="H25" i="19"/>
  <c r="G25" i="19"/>
  <c r="E25" i="19"/>
  <c r="D25" i="19"/>
  <c r="C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7" i="19"/>
  <c r="G17" i="19"/>
  <c r="F17" i="19"/>
  <c r="E17" i="19"/>
  <c r="D17" i="19"/>
  <c r="C17" i="19"/>
  <c r="H16" i="19"/>
  <c r="E16" i="19"/>
  <c r="H15" i="19"/>
  <c r="E15" i="19"/>
  <c r="H14" i="19"/>
  <c r="E14" i="19"/>
  <c r="H13" i="19"/>
  <c r="E13" i="19"/>
  <c r="H26" i="18"/>
  <c r="G26" i="18"/>
  <c r="E26" i="18"/>
  <c r="D26" i="18"/>
  <c r="C26" i="18"/>
  <c r="H25" i="18"/>
  <c r="G25" i="18"/>
  <c r="E25" i="18"/>
  <c r="D25" i="18"/>
  <c r="C25" i="18"/>
  <c r="H24" i="18"/>
  <c r="E24" i="18"/>
  <c r="H23" i="18"/>
  <c r="E23" i="18"/>
  <c r="H22" i="18"/>
  <c r="E22" i="18"/>
  <c r="H21" i="18"/>
  <c r="E21" i="18"/>
  <c r="H20" i="18"/>
  <c r="E20" i="18"/>
  <c r="H19" i="18"/>
  <c r="E19" i="18"/>
  <c r="H17" i="18"/>
  <c r="G17" i="18"/>
  <c r="F17" i="18"/>
  <c r="E17" i="18"/>
  <c r="D17" i="18"/>
  <c r="C17" i="18"/>
  <c r="H16" i="18"/>
  <c r="E16" i="18"/>
  <c r="H15" i="18"/>
  <c r="E15" i="18"/>
  <c r="H14" i="18"/>
  <c r="E14" i="18"/>
  <c r="H13" i="18"/>
  <c r="E13" i="18"/>
  <c r="H26" i="17"/>
  <c r="G26" i="17"/>
  <c r="E26" i="17"/>
  <c r="D26" i="17"/>
  <c r="C26" i="17"/>
  <c r="H25" i="17"/>
  <c r="G25" i="17"/>
  <c r="E25" i="17"/>
  <c r="D25" i="17"/>
  <c r="C25" i="17"/>
  <c r="H24" i="17"/>
  <c r="E24" i="17"/>
  <c r="H23" i="17"/>
  <c r="E23" i="17"/>
  <c r="H22" i="17"/>
  <c r="E22" i="17"/>
  <c r="H21" i="17"/>
  <c r="E21" i="17"/>
  <c r="H20" i="17"/>
  <c r="E20" i="17"/>
  <c r="H19" i="17"/>
  <c r="E19" i="17"/>
  <c r="H17" i="17"/>
  <c r="G17" i="17"/>
  <c r="F17" i="17"/>
  <c r="E17" i="17"/>
  <c r="D17" i="17"/>
  <c r="C17" i="17"/>
  <c r="H16" i="17"/>
  <c r="E16" i="17"/>
  <c r="H15" i="17"/>
  <c r="E15" i="17"/>
  <c r="H14" i="17"/>
  <c r="E14" i="17"/>
  <c r="H13" i="17"/>
  <c r="E13" i="17"/>
  <c r="C26" i="16"/>
  <c r="G25" i="16"/>
  <c r="D25" i="16"/>
  <c r="E25" i="16" s="1"/>
  <c r="C25" i="16"/>
  <c r="E24" i="16"/>
  <c r="H24" i="16" s="1"/>
  <c r="H23" i="16"/>
  <c r="E23" i="16"/>
  <c r="E22" i="16"/>
  <c r="H22" i="16" s="1"/>
  <c r="H21" i="16"/>
  <c r="E21" i="16"/>
  <c r="E20" i="16"/>
  <c r="H20" i="16" s="1"/>
  <c r="H19" i="16"/>
  <c r="E19" i="16"/>
  <c r="G17" i="16"/>
  <c r="G26" i="16" s="1"/>
  <c r="F17" i="16"/>
  <c r="D17" i="16"/>
  <c r="C17" i="16"/>
  <c r="E17" i="16" s="1"/>
  <c r="H16" i="16"/>
  <c r="E16" i="16"/>
  <c r="E15" i="16"/>
  <c r="H15" i="16" s="1"/>
  <c r="H14" i="16"/>
  <c r="E14" i="16"/>
  <c r="E13" i="16"/>
  <c r="H13" i="16" s="1"/>
  <c r="G25" i="15"/>
  <c r="D25" i="15"/>
  <c r="C25" i="15"/>
  <c r="E25" i="15" s="1"/>
  <c r="H24" i="15"/>
  <c r="E24" i="15"/>
  <c r="H23" i="15"/>
  <c r="E23" i="15"/>
  <c r="H22" i="15"/>
  <c r="E22" i="15"/>
  <c r="H21" i="15"/>
  <c r="E21" i="15"/>
  <c r="H20" i="15"/>
  <c r="E20" i="15"/>
  <c r="H19" i="15"/>
  <c r="E19" i="15"/>
  <c r="G17" i="15"/>
  <c r="F17" i="15"/>
  <c r="D17" i="15"/>
  <c r="D26" i="15" s="1"/>
  <c r="C17" i="15"/>
  <c r="C26" i="15" s="1"/>
  <c r="E16" i="15"/>
  <c r="H16" i="15" s="1"/>
  <c r="E15" i="15"/>
  <c r="H15" i="15" s="1"/>
  <c r="E14" i="15"/>
  <c r="H14" i="15" s="1"/>
  <c r="E13" i="15"/>
  <c r="H13" i="15" s="1"/>
  <c r="H26" i="14"/>
  <c r="G26" i="14"/>
  <c r="E26" i="14"/>
  <c r="D26" i="14"/>
  <c r="C26" i="14"/>
  <c r="H25" i="14"/>
  <c r="G25" i="14"/>
  <c r="E25" i="14"/>
  <c r="D25" i="14"/>
  <c r="C25" i="14"/>
  <c r="H24" i="14"/>
  <c r="E24" i="14"/>
  <c r="H23" i="14"/>
  <c r="E23" i="14"/>
  <c r="H22" i="14"/>
  <c r="E22" i="14"/>
  <c r="H21" i="14"/>
  <c r="E21" i="14"/>
  <c r="H20" i="14"/>
  <c r="E20" i="14"/>
  <c r="H19" i="14"/>
  <c r="E19" i="14"/>
  <c r="H17" i="14"/>
  <c r="G17" i="14"/>
  <c r="F17" i="14"/>
  <c r="E17" i="14"/>
  <c r="D17" i="14"/>
  <c r="C17" i="14"/>
  <c r="H16" i="14"/>
  <c r="E16" i="14"/>
  <c r="H15" i="14"/>
  <c r="E15" i="14"/>
  <c r="H14" i="14"/>
  <c r="E14" i="14"/>
  <c r="H13" i="14"/>
  <c r="E13" i="14"/>
  <c r="H26" i="13"/>
  <c r="G26" i="13"/>
  <c r="E26" i="13"/>
  <c r="D26" i="13"/>
  <c r="C26" i="13"/>
  <c r="H25" i="13"/>
  <c r="G25" i="13"/>
  <c r="E25" i="13"/>
  <c r="D25" i="13"/>
  <c r="C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7" i="13"/>
  <c r="G17" i="13"/>
  <c r="F17" i="13"/>
  <c r="E17" i="13"/>
  <c r="D17" i="13"/>
  <c r="C17" i="13"/>
  <c r="H16" i="13"/>
  <c r="E16" i="13"/>
  <c r="H15" i="13"/>
  <c r="E15" i="13"/>
  <c r="H14" i="13"/>
  <c r="E14" i="13"/>
  <c r="H13" i="13"/>
  <c r="E13" i="13"/>
  <c r="G25" i="12"/>
  <c r="D25" i="12"/>
  <c r="C25" i="12"/>
  <c r="E25" i="12" s="1"/>
  <c r="E24" i="12"/>
  <c r="H24" i="12" s="1"/>
  <c r="E23" i="12"/>
  <c r="H23" i="12" s="1"/>
  <c r="E22" i="12"/>
  <c r="H22" i="12" s="1"/>
  <c r="E21" i="12"/>
  <c r="H21" i="12" s="1"/>
  <c r="E20" i="12"/>
  <c r="H20" i="12" s="1"/>
  <c r="E19" i="12"/>
  <c r="H19" i="12" s="1"/>
  <c r="G17" i="12"/>
  <c r="F17" i="12"/>
  <c r="D17" i="12"/>
  <c r="D26" i="12" s="1"/>
  <c r="C17" i="12"/>
  <c r="E16" i="12"/>
  <c r="H16" i="12" s="1"/>
  <c r="H15" i="12"/>
  <c r="E15" i="12"/>
  <c r="E14" i="12"/>
  <c r="H14" i="12" s="1"/>
  <c r="E13" i="12"/>
  <c r="H13" i="12" s="1"/>
  <c r="H26" i="11"/>
  <c r="G26" i="11"/>
  <c r="E26" i="11"/>
  <c r="D26" i="11"/>
  <c r="C26" i="11"/>
  <c r="H25" i="11"/>
  <c r="G25" i="11"/>
  <c r="E25" i="11"/>
  <c r="D25" i="11"/>
  <c r="C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7" i="11"/>
  <c r="G17" i="11"/>
  <c r="F17" i="11"/>
  <c r="E17" i="11"/>
  <c r="D17" i="11"/>
  <c r="C17" i="11"/>
  <c r="H16" i="11"/>
  <c r="E16" i="11"/>
  <c r="H15" i="11"/>
  <c r="E15" i="11"/>
  <c r="H14" i="11"/>
  <c r="E14" i="11"/>
  <c r="H13" i="11"/>
  <c r="E13" i="11"/>
  <c r="G25" i="10"/>
  <c r="D25" i="10"/>
  <c r="D26" i="10" s="1"/>
  <c r="C25" i="10"/>
  <c r="H24" i="10"/>
  <c r="E24" i="10"/>
  <c r="E23" i="10"/>
  <c r="H23" i="10" s="1"/>
  <c r="H22" i="10"/>
  <c r="E22" i="10"/>
  <c r="E21" i="10"/>
  <c r="H21" i="10" s="1"/>
  <c r="H20" i="10"/>
  <c r="E20" i="10"/>
  <c r="E19" i="10"/>
  <c r="H19" i="10" s="1"/>
  <c r="G17" i="10"/>
  <c r="F17" i="10"/>
  <c r="D17" i="10"/>
  <c r="C17" i="10"/>
  <c r="E16" i="10"/>
  <c r="H16" i="10" s="1"/>
  <c r="E15" i="10"/>
  <c r="H15" i="10" s="1"/>
  <c r="E14" i="10"/>
  <c r="H14" i="10" s="1"/>
  <c r="E13" i="10"/>
  <c r="H13" i="10" s="1"/>
  <c r="G25" i="9"/>
  <c r="G26" i="9" s="1"/>
  <c r="E25" i="9"/>
  <c r="H25" i="9" s="1"/>
  <c r="D25" i="9"/>
  <c r="D26" i="9" s="1"/>
  <c r="C25" i="9"/>
  <c r="E24" i="9"/>
  <c r="H24" i="9" s="1"/>
  <c r="E23" i="9"/>
  <c r="H23" i="9" s="1"/>
  <c r="E22" i="9"/>
  <c r="H22" i="9" s="1"/>
  <c r="E21" i="9"/>
  <c r="H21" i="9" s="1"/>
  <c r="E20" i="9"/>
  <c r="H20" i="9" s="1"/>
  <c r="E19" i="9"/>
  <c r="H19" i="9" s="1"/>
  <c r="G17" i="9"/>
  <c r="F17" i="9"/>
  <c r="D17" i="9"/>
  <c r="C17" i="9"/>
  <c r="C26" i="9" s="1"/>
  <c r="E16" i="9"/>
  <c r="H16" i="9" s="1"/>
  <c r="E15" i="9"/>
  <c r="H15" i="9" s="1"/>
  <c r="E14" i="9"/>
  <c r="H14" i="9" s="1"/>
  <c r="E13" i="9"/>
  <c r="H13" i="9" s="1"/>
  <c r="H26" i="8"/>
  <c r="G26" i="8"/>
  <c r="E26" i="8"/>
  <c r="D26" i="8"/>
  <c r="C26" i="8"/>
  <c r="H25" i="8"/>
  <c r="G25" i="8"/>
  <c r="E25" i="8"/>
  <c r="D25" i="8"/>
  <c r="C25" i="8"/>
  <c r="H24" i="8"/>
  <c r="E24" i="8"/>
  <c r="H23" i="8"/>
  <c r="E23" i="8"/>
  <c r="H22" i="8"/>
  <c r="E22" i="8"/>
  <c r="H21" i="8"/>
  <c r="E21" i="8"/>
  <c r="H20" i="8"/>
  <c r="E20" i="8"/>
  <c r="H19" i="8"/>
  <c r="E19" i="8"/>
  <c r="H17" i="8"/>
  <c r="G17" i="8"/>
  <c r="F17" i="8"/>
  <c r="E17" i="8"/>
  <c r="D17" i="8"/>
  <c r="C17" i="8"/>
  <c r="H16" i="8"/>
  <c r="E16" i="8"/>
  <c r="H15" i="8"/>
  <c r="E15" i="8"/>
  <c r="H14" i="8"/>
  <c r="E14" i="8"/>
  <c r="H13" i="8"/>
  <c r="E13" i="8"/>
  <c r="H26" i="7"/>
  <c r="G26" i="7"/>
  <c r="E26" i="7"/>
  <c r="D26" i="7"/>
  <c r="C26" i="7"/>
  <c r="H25" i="7"/>
  <c r="G25" i="7"/>
  <c r="E25" i="7"/>
  <c r="D25" i="7"/>
  <c r="C25" i="7"/>
  <c r="H24" i="7"/>
  <c r="E24" i="7"/>
  <c r="H23" i="7"/>
  <c r="E23" i="7"/>
  <c r="H22" i="7"/>
  <c r="E22" i="7"/>
  <c r="H21" i="7"/>
  <c r="E21" i="7"/>
  <c r="H20" i="7"/>
  <c r="E20" i="7"/>
  <c r="H19" i="7"/>
  <c r="E19" i="7"/>
  <c r="H17" i="7"/>
  <c r="G17" i="7"/>
  <c r="F17" i="7"/>
  <c r="E17" i="7"/>
  <c r="D17" i="7"/>
  <c r="C17" i="7"/>
  <c r="H16" i="7"/>
  <c r="E16" i="7"/>
  <c r="H15" i="7"/>
  <c r="E15" i="7"/>
  <c r="H14" i="7"/>
  <c r="E14" i="7"/>
  <c r="H13" i="7"/>
  <c r="E13" i="7"/>
  <c r="H26" i="6"/>
  <c r="G26" i="6"/>
  <c r="E26" i="6"/>
  <c r="D26" i="6"/>
  <c r="C26" i="6"/>
  <c r="H25" i="6"/>
  <c r="G25" i="6"/>
  <c r="E25" i="6"/>
  <c r="D25" i="6"/>
  <c r="C25" i="6"/>
  <c r="H24" i="6"/>
  <c r="E24" i="6"/>
  <c r="H23" i="6"/>
  <c r="E23" i="6"/>
  <c r="H22" i="6"/>
  <c r="E22" i="6"/>
  <c r="H21" i="6"/>
  <c r="E21" i="6"/>
  <c r="H20" i="6"/>
  <c r="E20" i="6"/>
  <c r="H19" i="6"/>
  <c r="E19" i="6"/>
  <c r="H17" i="6"/>
  <c r="G17" i="6"/>
  <c r="F17" i="6"/>
  <c r="E17" i="6"/>
  <c r="D17" i="6"/>
  <c r="C17" i="6"/>
  <c r="H16" i="6"/>
  <c r="E16" i="6"/>
  <c r="H15" i="6"/>
  <c r="E15" i="6"/>
  <c r="H14" i="6"/>
  <c r="E14" i="6"/>
  <c r="H13" i="6"/>
  <c r="E13" i="6"/>
  <c r="H26" i="5"/>
  <c r="G26" i="5"/>
  <c r="E26" i="5"/>
  <c r="D26" i="5"/>
  <c r="C26" i="5"/>
  <c r="H25" i="5"/>
  <c r="G25" i="5"/>
  <c r="E25" i="5"/>
  <c r="D25" i="5"/>
  <c r="C25" i="5"/>
  <c r="H24" i="5"/>
  <c r="E24" i="5"/>
  <c r="H23" i="5"/>
  <c r="E23" i="5"/>
  <c r="H22" i="5"/>
  <c r="E22" i="5"/>
  <c r="H21" i="5"/>
  <c r="E21" i="5"/>
  <c r="H20" i="5"/>
  <c r="E20" i="5"/>
  <c r="H19" i="5"/>
  <c r="E19" i="5"/>
  <c r="H17" i="5"/>
  <c r="G17" i="5"/>
  <c r="F17" i="5"/>
  <c r="E17" i="5"/>
  <c r="D17" i="5"/>
  <c r="C17" i="5"/>
  <c r="H16" i="5"/>
  <c r="E16" i="5"/>
  <c r="H15" i="5"/>
  <c r="E15" i="5"/>
  <c r="H14" i="5"/>
  <c r="E14" i="5"/>
  <c r="H13" i="5"/>
  <c r="E13" i="5"/>
  <c r="H26" i="4"/>
  <c r="G26" i="4"/>
  <c r="E26" i="4"/>
  <c r="D26" i="4"/>
  <c r="C26" i="4"/>
  <c r="H25" i="4"/>
  <c r="G25" i="4"/>
  <c r="E25" i="4"/>
  <c r="D25" i="4"/>
  <c r="C25" i="4"/>
  <c r="H24" i="4"/>
  <c r="E24" i="4"/>
  <c r="H23" i="4"/>
  <c r="E23" i="4"/>
  <c r="H22" i="4"/>
  <c r="E22" i="4"/>
  <c r="H21" i="4"/>
  <c r="E21" i="4"/>
  <c r="H20" i="4"/>
  <c r="E20" i="4"/>
  <c r="H19" i="4"/>
  <c r="E19" i="4"/>
  <c r="H17" i="4"/>
  <c r="G17" i="4"/>
  <c r="F17" i="4"/>
  <c r="E17" i="4"/>
  <c r="D17" i="4"/>
  <c r="C17" i="4"/>
  <c r="H16" i="4"/>
  <c r="E16" i="4"/>
  <c r="H15" i="4"/>
  <c r="E15" i="4"/>
  <c r="H14" i="4"/>
  <c r="E14" i="4"/>
  <c r="H13" i="4"/>
  <c r="E13" i="4"/>
  <c r="H26" i="3"/>
  <c r="G26" i="3"/>
  <c r="E26" i="3"/>
  <c r="D26" i="3"/>
  <c r="C26" i="3"/>
  <c r="H25" i="3"/>
  <c r="G25" i="3"/>
  <c r="E25" i="3"/>
  <c r="D25" i="3"/>
  <c r="C25" i="3"/>
  <c r="H24" i="3"/>
  <c r="E24" i="3"/>
  <c r="H23" i="3"/>
  <c r="E23" i="3"/>
  <c r="H22" i="3"/>
  <c r="E22" i="3"/>
  <c r="H21" i="3"/>
  <c r="E21" i="3"/>
  <c r="H20" i="3"/>
  <c r="E20" i="3"/>
  <c r="H19" i="3"/>
  <c r="E19" i="3"/>
  <c r="H17" i="3"/>
  <c r="G17" i="3"/>
  <c r="F17" i="3"/>
  <c r="E17" i="3"/>
  <c r="D17" i="3"/>
  <c r="C17" i="3"/>
  <c r="H16" i="3"/>
  <c r="E16" i="3"/>
  <c r="H15" i="3"/>
  <c r="E15" i="3"/>
  <c r="H14" i="3"/>
  <c r="E14" i="3"/>
  <c r="H13" i="3"/>
  <c r="E13" i="3"/>
  <c r="G25" i="2"/>
  <c r="D25" i="2"/>
  <c r="C25" i="2"/>
  <c r="E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G17" i="2"/>
  <c r="F17" i="2"/>
  <c r="D17" i="2"/>
  <c r="C17" i="2"/>
  <c r="E21" i="1"/>
  <c r="G26" i="15" l="1"/>
  <c r="H25" i="15"/>
  <c r="E17" i="15"/>
  <c r="E26" i="20"/>
  <c r="H17" i="20"/>
  <c r="H26" i="20" s="1"/>
  <c r="H25" i="16"/>
  <c r="D26" i="16"/>
  <c r="E26" i="16"/>
  <c r="H17" i="16"/>
  <c r="H26" i="16" s="1"/>
  <c r="H25" i="12"/>
  <c r="G26" i="12"/>
  <c r="C26" i="12"/>
  <c r="E17" i="12"/>
  <c r="E17" i="9"/>
  <c r="E17" i="23"/>
  <c r="H25" i="2"/>
  <c r="G26" i="2"/>
  <c r="E22" i="1"/>
  <c r="H22" i="1" s="1"/>
  <c r="E20" i="1"/>
  <c r="H20" i="1" s="1"/>
  <c r="D26" i="2"/>
  <c r="C26" i="2"/>
  <c r="C26" i="1"/>
  <c r="G18" i="1"/>
  <c r="E17" i="2"/>
  <c r="E26" i="2" s="1"/>
  <c r="D18" i="1"/>
  <c r="E15" i="1"/>
  <c r="H15" i="1" s="1"/>
  <c r="C18" i="1"/>
  <c r="G26" i="1"/>
  <c r="H25" i="22"/>
  <c r="E24" i="1"/>
  <c r="H24" i="1" s="1"/>
  <c r="F18" i="1"/>
  <c r="F27" i="1" s="1"/>
  <c r="E17" i="22"/>
  <c r="E25" i="10"/>
  <c r="H25" i="10" s="1"/>
  <c r="G26" i="10"/>
  <c r="H14" i="1"/>
  <c r="E17" i="10"/>
  <c r="C26" i="10"/>
  <c r="H21" i="1"/>
  <c r="H16" i="1"/>
  <c r="E23" i="1"/>
  <c r="H23" i="1" s="1"/>
  <c r="E26" i="15" l="1"/>
  <c r="H17" i="15"/>
  <c r="H26" i="15" s="1"/>
  <c r="E26" i="12"/>
  <c r="H17" i="12"/>
  <c r="H26" i="12" s="1"/>
  <c r="E26" i="9"/>
  <c r="H17" i="9"/>
  <c r="H26" i="9" s="1"/>
  <c r="E26" i="23"/>
  <c r="H17" i="23"/>
  <c r="H26" i="23" s="1"/>
  <c r="E25" i="1"/>
  <c r="H25" i="1" s="1"/>
  <c r="C27" i="1"/>
  <c r="H17" i="2"/>
  <c r="H26" i="2" s="1"/>
  <c r="E17" i="1"/>
  <c r="H17" i="1" s="1"/>
  <c r="G27" i="1"/>
  <c r="E26" i="22"/>
  <c r="H17" i="22"/>
  <c r="H26" i="22" s="1"/>
  <c r="E18" i="1"/>
  <c r="H18" i="1" s="1"/>
  <c r="D26" i="1"/>
  <c r="E26" i="1" s="1"/>
  <c r="H26" i="1" s="1"/>
  <c r="E26" i="10"/>
  <c r="H17" i="10"/>
  <c r="H26" i="10" s="1"/>
  <c r="H27" i="1" l="1"/>
  <c r="E27" i="1"/>
  <c r="D27" i="1"/>
</calcChain>
</file>

<file path=xl/sharedStrings.xml><?xml version="1.0" encoding="utf-8"?>
<sst xmlns="http://schemas.openxmlformats.org/spreadsheetml/2006/main" count="978" uniqueCount="72">
  <si>
    <t>PODER JUDICIÁRIO</t>
  </si>
  <si>
    <t>Consolidado da Justiça do Trabalho</t>
  </si>
  <si>
    <t>UNIDADE: Secretaria de Gestão de Pessoas CSJT</t>
  </si>
  <si>
    <t>Data de referência: 30/4/2022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</si>
  <si>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</si>
  <si>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</si>
  <si>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</si>
  <si>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</si>
  <si>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</si>
  <si>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</si>
  <si>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</si>
  <si>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</si>
  <si>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</si>
  <si>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</si>
  <si>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</si>
  <si>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</si>
  <si>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</si>
  <si>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</si>
  <si>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</si>
  <si>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</si>
  <si>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</si>
  <si>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</si>
  <si>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</si>
  <si>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</si>
  <si>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</si>
  <si>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</si>
  <si>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</si>
  <si>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</si>
  <si>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>FC-03</t>
  </si>
  <si>
    <t>FC-02</t>
  </si>
  <si>
    <t>FC-01</t>
  </si>
  <si>
    <t>Total funções</t>
  </si>
  <si>
    <t>TOTAL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</si>
  <si>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</si>
  <si>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</si>
  <si>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</si>
  <si>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</si>
  <si>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</si>
  <si>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Cargos em comissão</t>
  </si>
  <si>
    <t>Funções de Confiança</t>
  </si>
  <si>
    <t xml:space="preserve">FC-03 </t>
  </si>
  <si>
    <t>Observação: Os tribunais de justiça e de justiça militar  deverão adaptar este anexo às respectivas estruturas de cargos e funções.</t>
  </si>
  <si>
    <t>1ª REGIÃO</t>
  </si>
  <si>
    <t>2ª REGIÃO</t>
  </si>
  <si>
    <t>3ª REGIÃO</t>
  </si>
  <si>
    <t>SECRETARIA DE PESSOAL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</si>
  <si>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</si>
  <si>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</si>
  <si>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</si>
  <si>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</si>
  <si>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</si>
  <si>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</si>
  <si>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</si>
  <si>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</si>
  <si>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</si>
  <si>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</si>
  <si>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</si>
  <si>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</si>
  <si>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</si>
  <si>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</si>
  <si>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TRIBUNAL SUPERIOR DO TRABALHO</t>
  </si>
  <si>
    <t>8ª REGIÃO</t>
  </si>
  <si>
    <t>20ª REGIÃO</t>
  </si>
  <si>
    <t>COORDENADORIA DE INFORMAÇÕES FUNCIONAIS</t>
  </si>
  <si>
    <t>21ª REGIÃO</t>
  </si>
  <si>
    <t>7ª REGIÃO</t>
  </si>
  <si>
    <t>10ª REGIÃO</t>
  </si>
  <si>
    <t>COORDENADORIA DE PESSOAL E DE INFORMAÇÕES FUNCIONAIS</t>
  </si>
  <si>
    <t>13ª REGIÃO</t>
  </si>
  <si>
    <t>14ª REGIÃO</t>
  </si>
  <si>
    <t>18ª REGIÃO</t>
  </si>
  <si>
    <t>30//42022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</si>
</sst>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_-* #,##0.00_-;\-* #,##0.00_-;_-* \-??_-;_-@_-"/>
    <numFmt numFmtId="165" formatCode="[$-416]General"/>
    <numFmt numFmtId="166" formatCode="&quot; &quot;General"/>
    <numFmt numFmtId="167" formatCode="[$-416]0.00"/>
    <numFmt numFmtId="168" formatCode="[$-416]#,##0"/>
    <numFmt numFmtId="169" formatCode="[$-416]#,##0.00"/>
    <numFmt numFmtId="170" formatCode="&quot; &quot;#,##0&quot; &quot;;&quot; (&quot;#,##0&quot;)&quot;;&quot; - &quot;;&quot; &quot;@&quot; &quot;"/>
    <numFmt numFmtId="171" formatCode="&quot; &quot;#,##0.00&quot; &quot;;&quot; (&quot;#,##0.00&quot;)&quot;;&quot;-&quot;#&quot; &quot;;&quot; &quot;@&quot; &quot;"/>
    <numFmt numFmtId="172" formatCode="#,##0.00&quot; &quot;;&quot; (&quot;#,##0.00&quot;)&quot;;&quot;-&quot;#&quot; &quot;;@&quot; &quot;"/>
    <numFmt numFmtId="173" formatCode="#,##0.00&quot; &quot;;[Red]&quot;(&quot;#,##0.00&quot;)&quot;"/>
    <numFmt numFmtId="174" formatCode="&quot;$&quot;#,##0&quot; &quot;;&quot;($&quot;#,##0&quot;)&quot;"/>
    <numFmt numFmtId="175" formatCode="0.000000"/>
    <numFmt numFmtId="176" formatCode="yyyy&quot;:&quot;mm"/>
    <numFmt numFmtId="177" formatCode="[$€-416]#,##0.00&quot; &quot;;[$€-416]&quot;(&quot;#,##0.00&quot;)&quot;;[$€-416]&quot;-&quot;#&quot; &quot;"/>
    <numFmt numFmtId="178" formatCode="0.0000000"/>
    <numFmt numFmtId="179" formatCode="&quot; R$ &quot;#,##0.00&quot; &quot;;&quot; R$ (&quot;#,##0.00&quot;)&quot;;&quot; R$ -&quot;#&quot; &quot;;&quot; &quot;@&quot; &quot;"/>
    <numFmt numFmtId="180" formatCode="&quot; R$ &quot;#,##0.00&quot; &quot;;&quot; R$ (&quot;#,##0.00&quot;)&quot;;&quot; R$ -&quot;#&quot; &quot;;@&quot; &quot;"/>
    <numFmt numFmtId="181" formatCode="[$-416]0.00%"/>
    <numFmt numFmtId="182" formatCode="%#,#00"/>
    <numFmt numFmtId="183" formatCode="#.#####"/>
    <numFmt numFmtId="184" formatCode="[$-416]0%"/>
    <numFmt numFmtId="185" formatCode="[$R$-416]&quot; &quot;#,##0.00;[Red]&quot;-&quot;[$R$-416]&quot; &quot;#,##0.00"/>
    <numFmt numFmtId="186" formatCode="#,##0&quot; &quot;;[Red]&quot;(&quot;#,##0&quot;)&quot;"/>
    <numFmt numFmtId="187" formatCode="#,##0.000000"/>
    <numFmt numFmtId="188" formatCode="&quot; &quot;#,##0.00&quot; &quot;;&quot;-&quot;#,##0.00&quot; &quot;;&quot;-&quot;#&quot; &quot;;&quot; &quot;@&quot; &quot;"/>
    <numFmt numFmtId="189" formatCode="#,##0.00&quot; &quot;;&quot;-&quot;#,##0.00&quot; &quot;;&quot;-&quot;#&quot; &quot;;@&quot; &quot;"/>
    <numFmt numFmtId="190" formatCode="0.000"/>
    <numFmt numFmtId="191" formatCode="mm/yy"/>
    <numFmt numFmtId="192" formatCode="#.###,"/>
    <numFmt numFmtId="193" formatCode="General\ "/>
    <numFmt numFmtId="194" formatCode="#,##0.00\ ;&quot; (&quot;#,##0.00\);&quot; -&quot;#\ ;@\ "/>
    <numFmt numFmtId="195" formatCode="\$#,##0\ ;&quot;($&quot;#,##0\)"/>
    <numFmt numFmtId="196" formatCode="yyyy\:mm"/>
    <numFmt numFmtId="197" formatCode="[$€]#,##0.00\ ;[$€]\(#,##0.00\);[$€]\-#\ "/>
    <numFmt numFmtId="198" formatCode="&quot; R$ &quot;#,##0.00\ ;&quot; R$ (&quot;#,##0.00\);&quot; R$ -&quot;#\ ;@\ "/>
    <numFmt numFmtId="199" formatCode="#,##0\ ;[Red]\(#,##0\)"/>
    <numFmt numFmtId="200" formatCode="#,##0.00\ ;\-#,##0.00\ ;&quot; -&quot;#\ ;@\ "/>
  </numFmts>
  <fonts count="120">
    <font>
      <sz val="10"/>
      <color rgb="FF000000"/>
      <name val="Arial"/>
    </font>
    <font>
      <sz val="10"/>
      <color rgb="FFFF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i/>
      <sz val="8"/>
      <color rgb="FF4D5D2C"/>
      <name val="Arial"/>
      <family val="2"/>
    </font>
    <font>
      <i/>
      <sz val="8"/>
      <color rgb="FF27405E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ourier New"/>
      <family val="3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Calibri"/>
      <family val="2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1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20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ill="0" applyBorder="0" applyAlignment="0" applyProtection="0"/>
    <xf numFmtId="0" fontId="13" fillId="0" borderId="0"/>
    <xf numFmtId="0" fontId="14" fillId="9" borderId="0" applyBorder="0" applyProtection="0"/>
    <xf numFmtId="0" fontId="16" fillId="0" borderId="0"/>
    <xf numFmtId="0" fontId="17" fillId="0" borderId="0"/>
    <xf numFmtId="0" fontId="19" fillId="0" borderId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20" fillId="15" borderId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2" borderId="0" applyFont="0" applyBorder="0" applyProtection="0"/>
    <xf numFmtId="165" fontId="19" fillId="22" borderId="0" applyFont="0" applyBorder="0" applyProtection="0"/>
    <xf numFmtId="165" fontId="19" fillId="16" borderId="0" applyFont="0" applyBorder="0" applyProtection="0"/>
    <xf numFmtId="165" fontId="19" fillId="16" borderId="0" applyFont="0" applyBorder="0" applyProtection="0"/>
    <xf numFmtId="165" fontId="19" fillId="17" borderId="0" applyFont="0" applyBorder="0" applyProtection="0"/>
    <xf numFmtId="165" fontId="19" fillId="17" borderId="0" applyFont="0" applyBorder="0" applyProtection="0"/>
    <xf numFmtId="165" fontId="19" fillId="18" borderId="0" applyFont="0" applyBorder="0" applyProtection="0"/>
    <xf numFmtId="165" fontId="19" fillId="18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20" borderId="0" applyFont="0" applyBorder="0" applyProtection="0"/>
    <xf numFmtId="165" fontId="19" fillId="20" borderId="0" applyFont="0" applyBorder="0" applyProtection="0"/>
    <xf numFmtId="165" fontId="19" fillId="21" borderId="0" applyFont="0" applyBorder="0" applyProtection="0"/>
    <xf numFmtId="165" fontId="19" fillId="21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4" borderId="0" applyFont="0" applyBorder="0" applyProtection="0"/>
    <xf numFmtId="165" fontId="19" fillId="24" borderId="0" applyFont="0" applyBorder="0" applyProtection="0"/>
    <xf numFmtId="165" fontId="19" fillId="25" borderId="0" applyFont="0" applyBorder="0" applyProtection="0"/>
    <xf numFmtId="165" fontId="19" fillId="25" borderId="0" applyFont="0" applyBorder="0" applyProtection="0"/>
    <xf numFmtId="165" fontId="19" fillId="19" borderId="0" applyFont="0" applyBorder="0" applyProtection="0"/>
    <xf numFmtId="165" fontId="19" fillId="19" borderId="0" applyFont="0" applyBorder="0" applyProtection="0"/>
    <xf numFmtId="165" fontId="19" fillId="23" borderId="0" applyFont="0" applyBorder="0" applyProtection="0"/>
    <xf numFmtId="165" fontId="19" fillId="23" borderId="0" applyFont="0" applyBorder="0" applyProtection="0"/>
    <xf numFmtId="165" fontId="19" fillId="26" borderId="0" applyFont="0" applyBorder="0" applyProtection="0"/>
    <xf numFmtId="165" fontId="19" fillId="26" borderId="0" applyFont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8" borderId="0" applyBorder="0" applyProtection="0"/>
    <xf numFmtId="165" fontId="20" fillId="27" borderId="0" applyBorder="0" applyProtection="0"/>
    <xf numFmtId="165" fontId="20" fillId="27" borderId="0" applyBorder="0" applyProtection="0"/>
    <xf numFmtId="165" fontId="20" fillId="24" borderId="0" applyBorder="0" applyProtection="0"/>
    <xf numFmtId="165" fontId="20" fillId="24" borderId="0" applyBorder="0" applyProtection="0"/>
    <xf numFmtId="165" fontId="20" fillId="25" borderId="0" applyBorder="0" applyProtection="0"/>
    <xf numFmtId="165" fontId="20" fillId="25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28" borderId="0" applyBorder="0" applyProtection="0"/>
    <xf numFmtId="165" fontId="20" fillId="28" borderId="0" applyBorder="0" applyProtection="0"/>
    <xf numFmtId="0" fontId="21" fillId="0" borderId="0" applyNumberFormat="0" applyBorder="0" applyProtection="0"/>
    <xf numFmtId="0" fontId="22" fillId="29" borderId="0" applyNumberFormat="0" applyBorder="0" applyProtection="0"/>
    <xf numFmtId="0" fontId="22" fillId="30" borderId="0" applyNumberFormat="0" applyBorder="0" applyProtection="0"/>
    <xf numFmtId="0" fontId="21" fillId="31" borderId="0" applyNumberFormat="0" applyBorder="0" applyProtection="0"/>
    <xf numFmtId="165" fontId="20" fillId="10" borderId="0" applyBorder="0" applyProtection="0"/>
    <xf numFmtId="165" fontId="20" fillId="10" borderId="0" applyBorder="0" applyProtection="0"/>
    <xf numFmtId="165" fontId="20" fillId="11" borderId="0" applyBorder="0" applyProtection="0"/>
    <xf numFmtId="165" fontId="20" fillId="11" borderId="0" applyBorder="0" applyProtection="0"/>
    <xf numFmtId="165" fontId="20" fillId="12" borderId="0" applyBorder="0" applyProtection="0"/>
    <xf numFmtId="165" fontId="20" fillId="12" borderId="0" applyBorder="0" applyProtection="0"/>
    <xf numFmtId="165" fontId="20" fillId="13" borderId="0" applyBorder="0" applyProtection="0"/>
    <xf numFmtId="165" fontId="20" fillId="13" borderId="0" applyBorder="0" applyProtection="0"/>
    <xf numFmtId="165" fontId="20" fillId="14" borderId="0" applyBorder="0" applyProtection="0"/>
    <xf numFmtId="165" fontId="20" fillId="14" borderId="0" applyBorder="0" applyProtection="0"/>
    <xf numFmtId="165" fontId="20" fillId="15" borderId="0" applyBorder="0" applyProtection="0"/>
    <xf numFmtId="165" fontId="20" fillId="15" borderId="0" applyBorder="0" applyProtection="0"/>
    <xf numFmtId="166" fontId="23" fillId="0" borderId="17" applyProtection="0"/>
    <xf numFmtId="166" fontId="23" fillId="0" borderId="12" applyProtection="0"/>
    <xf numFmtId="0" fontId="24" fillId="32" borderId="0" applyNumberFormat="0" applyBorder="0" applyProtection="0"/>
    <xf numFmtId="165" fontId="25" fillId="17" borderId="0" applyBorder="0" applyProtection="0"/>
    <xf numFmtId="165" fontId="25" fillId="17" borderId="0" applyBorder="0" applyProtection="0"/>
    <xf numFmtId="166" fontId="26" fillId="0" borderId="0" applyBorder="0" applyProtection="0">
      <alignment vertical="top"/>
    </xf>
    <xf numFmtId="166" fontId="26" fillId="0" borderId="0" applyBorder="0" applyProtection="0">
      <alignment vertical="top"/>
    </xf>
    <xf numFmtId="166" fontId="27" fillId="0" borderId="0" applyBorder="0" applyProtection="0">
      <alignment horizontal="right"/>
    </xf>
    <xf numFmtId="166" fontId="27" fillId="0" borderId="0" applyBorder="0" applyProtection="0">
      <alignment horizontal="right"/>
    </xf>
    <xf numFmtId="166" fontId="27" fillId="0" borderId="0" applyBorder="0" applyProtection="0">
      <alignment horizontal="left"/>
    </xf>
    <xf numFmtId="166" fontId="27" fillId="0" borderId="0" applyBorder="0" applyProtection="0">
      <alignment horizontal="left"/>
    </xf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8" fillId="18" borderId="0" applyBorder="0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29" fillId="22" borderId="18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0" fillId="33" borderId="19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1" fillId="0" borderId="20" applyProtection="0"/>
    <xf numFmtId="165" fontId="32" fillId="0" borderId="0" applyBorder="0" applyProtection="0"/>
    <xf numFmtId="165" fontId="32" fillId="0" borderId="0" applyBorder="0" applyProtection="0"/>
    <xf numFmtId="165" fontId="33" fillId="0" borderId="0" applyBorder="0" applyProtection="0"/>
    <xf numFmtId="165" fontId="33" fillId="0" borderId="0" applyBorder="0" applyProtection="0"/>
    <xf numFmtId="167" fontId="34" fillId="0" borderId="0" applyBorder="0">
      <protection locked="0"/>
    </xf>
    <xf numFmtId="167" fontId="34" fillId="0" borderId="0" applyBorder="0">
      <protection locked="0"/>
    </xf>
    <xf numFmtId="167" fontId="35" fillId="0" borderId="0" applyBorder="0">
      <protection locked="0"/>
    </xf>
    <xf numFmtId="167" fontId="35" fillId="0" borderId="0" applyBorder="0">
      <protection locked="0"/>
    </xf>
    <xf numFmtId="165" fontId="29" fillId="22" borderId="18" applyProtection="0"/>
    <xf numFmtId="165" fontId="29" fillId="22" borderId="18" applyProtection="0"/>
    <xf numFmtId="165" fontId="36" fillId="0" borderId="0" applyBorder="0" applyProtection="0">
      <alignment vertical="center"/>
    </xf>
    <xf numFmtId="165" fontId="36" fillId="0" borderId="0" applyBorder="0" applyProtection="0">
      <alignment vertical="center"/>
    </xf>
    <xf numFmtId="165" fontId="30" fillId="33" borderId="19" applyProtection="0"/>
    <xf numFmtId="165" fontId="30" fillId="33" borderId="19" applyProtection="0"/>
    <xf numFmtId="169" fontId="19" fillId="0" borderId="0" applyFont="0" applyBorder="0" applyProtection="0"/>
    <xf numFmtId="170" fontId="19" fillId="0" borderId="0" applyFont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69" fontId="19" fillId="0" borderId="0" applyFont="0" applyBorder="0" applyProtection="0"/>
    <xf numFmtId="173" fontId="19" fillId="0" borderId="0" applyFont="0" applyBorder="0" applyProtection="0"/>
    <xf numFmtId="168" fontId="19" fillId="0" borderId="0" applyFont="0" applyBorder="0" applyProtection="0"/>
    <xf numFmtId="168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74" fontId="19" fillId="0" borderId="0" applyFont="0" applyBorder="0" applyProtection="0"/>
    <xf numFmtId="174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75" fontId="19" fillId="0" borderId="0" applyFont="0" applyBorder="0" applyProtection="0"/>
    <xf numFmtId="175" fontId="19" fillId="0" borderId="0" applyFont="0" applyBorder="0" applyProtection="0"/>
    <xf numFmtId="176" fontId="19" fillId="0" borderId="0" applyFont="0" applyBorder="0" applyProtection="0"/>
    <xf numFmtId="176" fontId="19" fillId="0" borderId="0" applyFont="0" applyBorder="0" applyProtection="0"/>
    <xf numFmtId="165" fontId="38" fillId="21" borderId="18" applyProtection="0"/>
    <xf numFmtId="165" fontId="38" fillId="21" borderId="18" applyProtection="0"/>
    <xf numFmtId="165" fontId="38" fillId="21" borderId="18" applyProtection="0"/>
    <xf numFmtId="165" fontId="38" fillId="21" borderId="18" applyProtection="0"/>
    <xf numFmtId="165" fontId="38" fillId="21" borderId="18" applyProtection="0"/>
    <xf numFmtId="165" fontId="38" fillId="21" borderId="18" applyProtection="0"/>
    <xf numFmtId="165" fontId="38" fillId="21" borderId="18" applyProtection="0"/>
    <xf numFmtId="165" fontId="38" fillId="22" borderId="18" applyProtection="0"/>
    <xf numFmtId="165" fontId="38" fillId="22" borderId="18" applyProtection="0"/>
    <xf numFmtId="0" fontId="39" fillId="34" borderId="0" applyNumberFormat="0" applyBorder="0" applyProtection="0"/>
    <xf numFmtId="177" fontId="37" fillId="0" borderId="0" applyBorder="0" applyProtection="0"/>
    <xf numFmtId="177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77" fontId="37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1" fillId="0" borderId="21" applyProtection="0">
      <alignment horizontal="center"/>
    </xf>
    <xf numFmtId="165" fontId="41" fillId="0" borderId="11" applyProtection="0">
      <alignment horizontal="center"/>
    </xf>
    <xf numFmtId="167" fontId="19" fillId="0" borderId="0" applyFont="0" applyBorder="0" applyProtection="0"/>
    <xf numFmtId="167" fontId="19" fillId="0" borderId="0" applyFont="0" applyBorder="0" applyProtection="0"/>
    <xf numFmtId="167" fontId="19" fillId="0" borderId="0" applyFont="0" applyBorder="0" applyProtection="0"/>
    <xf numFmtId="167" fontId="19" fillId="0" borderId="0" applyFont="0" applyBorder="0" applyProtection="0"/>
    <xf numFmtId="165" fontId="42" fillId="0" borderId="0" applyBorder="0" applyProtection="0">
      <alignment horizontal="left"/>
    </xf>
    <xf numFmtId="165" fontId="42" fillId="0" borderId="0" applyBorder="0" applyProtection="0">
      <alignment horizontal="left"/>
    </xf>
    <xf numFmtId="0" fontId="43" fillId="0" borderId="0" applyNumberFormat="0" applyBorder="0" applyProtection="0"/>
    <xf numFmtId="0" fontId="44" fillId="18" borderId="0" applyNumberFormat="0" applyBorder="0" applyProtection="0"/>
    <xf numFmtId="0" fontId="28" fillId="18" borderId="0" applyNumberFormat="0" applyBorder="0" applyProtection="0"/>
    <xf numFmtId="165" fontId="28" fillId="18" borderId="0" applyBorder="0" applyProtection="0"/>
    <xf numFmtId="165" fontId="28" fillId="18" borderId="0" applyBorder="0" applyProtection="0"/>
    <xf numFmtId="0" fontId="45" fillId="0" borderId="0" applyNumberFormat="0" applyBorder="0" applyProtection="0">
      <alignment horizontal="center"/>
    </xf>
    <xf numFmtId="0" fontId="46" fillId="0" borderId="0" applyNumberFormat="0" applyBorder="0" applyProtection="0"/>
    <xf numFmtId="165" fontId="47" fillId="0" borderId="0" applyBorder="0" applyProtection="0">
      <alignment horizontal="center"/>
    </xf>
    <xf numFmtId="0" fontId="48" fillId="0" borderId="22" applyNumberFormat="0" applyProtection="0"/>
    <xf numFmtId="165" fontId="48" fillId="0" borderId="23" applyProtection="0"/>
    <xf numFmtId="165" fontId="48" fillId="0" borderId="24" applyProtection="0"/>
    <xf numFmtId="0" fontId="49" fillId="0" borderId="0" applyNumberFormat="0" applyBorder="0" applyProtection="0"/>
    <xf numFmtId="0" fontId="50" fillId="0" borderId="25" applyNumberFormat="0" applyProtection="0"/>
    <xf numFmtId="165" fontId="50" fillId="0" borderId="26" applyProtection="0"/>
    <xf numFmtId="165" fontId="50" fillId="0" borderId="27" applyProtection="0"/>
    <xf numFmtId="165" fontId="51" fillId="0" borderId="28" applyProtection="0"/>
    <xf numFmtId="165" fontId="51" fillId="0" borderId="29" applyProtection="0"/>
    <xf numFmtId="165" fontId="51" fillId="0" borderId="0" applyBorder="0" applyProtection="0"/>
    <xf numFmtId="165" fontId="51" fillId="0" borderId="0" applyBorder="0" applyProtection="0"/>
    <xf numFmtId="0" fontId="45" fillId="0" borderId="0" applyNumberFormat="0" applyBorder="0" applyProtection="0">
      <alignment horizontal="center" textRotation="90"/>
    </xf>
    <xf numFmtId="165" fontId="47" fillId="0" borderId="0" applyBorder="0" applyProtection="0">
      <alignment horizontal="center" textRotation="90"/>
    </xf>
    <xf numFmtId="0" fontId="52" fillId="0" borderId="0" applyNumberFormat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5" fillId="17" borderId="0" applyBorder="0" applyProtection="0"/>
    <xf numFmtId="165" fontId="23" fillId="0" borderId="0" applyBorder="0" applyProtection="0"/>
    <xf numFmtId="165" fontId="23" fillId="0" borderId="0" applyBorder="0" applyProtection="0"/>
    <xf numFmtId="165" fontId="38" fillId="21" borderId="18" applyProtection="0"/>
    <xf numFmtId="165" fontId="38" fillId="21" borderId="18" applyProtection="0"/>
    <xf numFmtId="165" fontId="41" fillId="0" borderId="11" applyProtection="0">
      <alignment horizontal="center"/>
    </xf>
    <xf numFmtId="165" fontId="53" fillId="0" borderId="30" applyProtection="0">
      <alignment horizontal="center"/>
    </xf>
    <xf numFmtId="178" fontId="19" fillId="0" borderId="0" applyFont="0" applyBorder="0" applyProtection="0"/>
    <xf numFmtId="178" fontId="19" fillId="0" borderId="0" applyFont="0" applyBorder="0" applyProtection="0"/>
    <xf numFmtId="165" fontId="31" fillId="0" borderId="20" applyProtection="0"/>
    <xf numFmtId="165" fontId="31" fillId="0" borderId="20" applyProtection="0"/>
    <xf numFmtId="171" fontId="19" fillId="0" borderId="0" applyFont="0" applyBorder="0" applyProtection="0"/>
    <xf numFmtId="179" fontId="37" fillId="0" borderId="0" applyBorder="0" applyProtection="0"/>
    <xf numFmtId="180" fontId="37" fillId="0" borderId="0" applyBorder="0" applyProtection="0"/>
    <xf numFmtId="174" fontId="19" fillId="0" borderId="0" applyFont="0" applyBorder="0" applyProtection="0"/>
    <xf numFmtId="174" fontId="19" fillId="0" borderId="0" applyFont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165" fontId="54" fillId="35" borderId="0" applyBorder="0" applyProtection="0"/>
    <xf numFmtId="0" fontId="55" fillId="36" borderId="0" applyNumberFormat="0" applyBorder="0" applyProtection="0"/>
    <xf numFmtId="0" fontId="54" fillId="35" borderId="0" applyNumberFormat="0" applyBorder="0" applyProtection="0"/>
    <xf numFmtId="165" fontId="54" fillId="35" borderId="0" applyBorder="0" applyProtection="0"/>
    <xf numFmtId="165" fontId="54" fillId="35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37" fillId="0" borderId="0" applyBorder="0" applyProtection="0"/>
    <xf numFmtId="165" fontId="37" fillId="0" borderId="0" applyBorder="0" applyProtection="0"/>
    <xf numFmtId="165" fontId="56" fillId="0" borderId="0" applyBorder="0" applyProtection="0"/>
    <xf numFmtId="165" fontId="19" fillId="0" borderId="0" applyFont="0" applyBorder="0" applyProtection="0"/>
    <xf numFmtId="165" fontId="37" fillId="0" borderId="0" applyBorder="0" applyProtection="0"/>
    <xf numFmtId="165" fontId="19" fillId="0" borderId="0" applyFont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19" fillId="0" borderId="0" applyFont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165" fontId="37" fillId="36" borderId="31" applyProtection="0"/>
    <xf numFmtId="0" fontId="57" fillId="36" borderId="18" applyNumberFormat="0" applyProtection="0"/>
    <xf numFmtId="0" fontId="37" fillId="36" borderId="31" applyNumberFormat="0" applyProtection="0"/>
    <xf numFmtId="165" fontId="37" fillId="36" borderId="31" applyProtection="0"/>
    <xf numFmtId="165" fontId="37" fillId="36" borderId="31" applyProtection="0"/>
    <xf numFmtId="165" fontId="58" fillId="22" borderId="32" applyProtection="0"/>
    <xf numFmtId="165" fontId="58" fillId="22" borderId="32" applyProtection="0"/>
    <xf numFmtId="181" fontId="19" fillId="0" borderId="0" applyFont="0" applyBorder="0" applyProtection="0"/>
    <xf numFmtId="182" fontId="34" fillId="0" borderId="0" applyBorder="0">
      <protection locked="0"/>
    </xf>
    <xf numFmtId="182" fontId="34" fillId="0" borderId="0" applyBorder="0">
      <protection locked="0"/>
    </xf>
    <xf numFmtId="183" fontId="34" fillId="0" borderId="0" applyBorder="0">
      <protection locked="0"/>
    </xf>
    <xf numFmtId="183" fontId="34" fillId="0" borderId="0" applyBorder="0">
      <protection locked="0"/>
    </xf>
    <xf numFmtId="184" fontId="37" fillId="0" borderId="0" applyBorder="0" applyProtection="0"/>
    <xf numFmtId="184" fontId="37" fillId="0" borderId="0" applyBorder="0" applyProtection="0"/>
    <xf numFmtId="184" fontId="19" fillId="0" borderId="0" applyFont="0" applyBorder="0" applyProtection="0"/>
    <xf numFmtId="184" fontId="19" fillId="0" borderId="0" applyFont="0" applyBorder="0" applyProtection="0"/>
    <xf numFmtId="184" fontId="19" fillId="0" borderId="0" applyFont="0" applyBorder="0" applyProtection="0"/>
    <xf numFmtId="184" fontId="37" fillId="0" borderId="0" applyBorder="0" applyProtection="0"/>
    <xf numFmtId="184" fontId="37" fillId="0" borderId="0" applyBorder="0" applyProtection="0"/>
    <xf numFmtId="184" fontId="19" fillId="0" borderId="0" applyFont="0" applyBorder="0" applyProtection="0"/>
    <xf numFmtId="184" fontId="37" fillId="0" borderId="0" applyBorder="0" applyProtection="0"/>
    <xf numFmtId="184" fontId="19" fillId="0" borderId="0" applyFont="0" applyBorder="0" applyProtection="0"/>
    <xf numFmtId="184" fontId="19" fillId="0" borderId="0" applyFont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184" fontId="37" fillId="0" borderId="0" applyBorder="0" applyProtection="0"/>
    <xf numFmtId="0" fontId="59" fillId="0" borderId="0" applyNumberFormat="0" applyBorder="0" applyProtection="0"/>
    <xf numFmtId="0" fontId="60" fillId="0" borderId="0" applyNumberFormat="0" applyBorder="0" applyProtection="0"/>
    <xf numFmtId="165" fontId="61" fillId="0" borderId="0" applyBorder="0" applyProtection="0"/>
    <xf numFmtId="185" fontId="59" fillId="0" borderId="0" applyBorder="0" applyProtection="0"/>
    <xf numFmtId="185" fontId="61" fillId="0" borderId="0" applyBorder="0" applyProtection="0"/>
    <xf numFmtId="165" fontId="27" fillId="0" borderId="0" applyBorder="0" applyProtection="0"/>
    <xf numFmtId="165" fontId="27" fillId="0" borderId="0" applyBorder="0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65" fontId="58" fillId="22" borderId="32" applyProtection="0"/>
    <xf numFmtId="186" fontId="19" fillId="0" borderId="0" applyFont="0" applyBorder="0" applyProtection="0"/>
    <xf numFmtId="186" fontId="19" fillId="0" borderId="0" applyFont="0" applyBorder="0" applyProtection="0"/>
    <xf numFmtId="186" fontId="62" fillId="0" borderId="33" applyProtection="0"/>
    <xf numFmtId="186" fontId="63" fillId="0" borderId="9" applyProtection="0"/>
    <xf numFmtId="187" fontId="37" fillId="0" borderId="0" applyBorder="0">
      <protection locked="0"/>
    </xf>
    <xf numFmtId="187" fontId="37" fillId="0" borderId="0" applyBorder="0">
      <protection locked="0"/>
    </xf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1" fontId="19" fillId="0" borderId="0" applyFont="0" applyBorder="0" applyProtection="0"/>
    <xf numFmtId="172" fontId="19" fillId="0" borderId="0" applyFont="0" applyBorder="0" applyProtection="0"/>
    <xf numFmtId="188" fontId="37" fillId="0" borderId="0" applyBorder="0" applyProtection="0"/>
    <xf numFmtId="189" fontId="37" fillId="0" borderId="0" applyBorder="0" applyProtection="0"/>
    <xf numFmtId="0" fontId="19" fillId="0" borderId="0" applyNumberFormat="0" applyFont="0" applyBorder="0" applyProtection="0"/>
    <xf numFmtId="165" fontId="48" fillId="0" borderId="23" applyProtection="0"/>
    <xf numFmtId="165" fontId="48" fillId="0" borderId="24" applyProtection="0"/>
    <xf numFmtId="165" fontId="48" fillId="0" borderId="23" applyProtection="0"/>
    <xf numFmtId="165" fontId="48" fillId="0" borderId="23" applyProtection="0"/>
    <xf numFmtId="165" fontId="48" fillId="0" borderId="23" applyProtection="0"/>
    <xf numFmtId="165" fontId="48" fillId="0" borderId="24" applyProtection="0"/>
    <xf numFmtId="165" fontId="48" fillId="0" borderId="24" applyProtection="0"/>
    <xf numFmtId="165" fontId="48" fillId="0" borderId="23" applyProtection="0"/>
    <xf numFmtId="165" fontId="48" fillId="0" borderId="24" applyProtection="0"/>
    <xf numFmtId="165" fontId="48" fillId="0" borderId="23" applyProtection="0"/>
    <xf numFmtId="165" fontId="48" fillId="0" borderId="24" applyProtection="0"/>
    <xf numFmtId="165" fontId="64" fillId="0" borderId="0" applyBorder="0" applyProtection="0"/>
    <xf numFmtId="165" fontId="65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50" fillId="0" borderId="26" applyProtection="0"/>
    <xf numFmtId="165" fontId="50" fillId="0" borderId="26" applyProtection="0"/>
    <xf numFmtId="165" fontId="50" fillId="0" borderId="26" applyProtection="0"/>
    <xf numFmtId="165" fontId="50" fillId="0" borderId="27" applyProtection="0"/>
    <xf numFmtId="165" fontId="50" fillId="0" borderId="27" applyProtection="0"/>
    <xf numFmtId="165" fontId="50" fillId="0" borderId="26" applyProtection="0"/>
    <xf numFmtId="165" fontId="50" fillId="0" borderId="27" applyProtection="0"/>
    <xf numFmtId="165" fontId="50" fillId="0" borderId="26" applyProtection="0"/>
    <xf numFmtId="165" fontId="50" fillId="0" borderId="27" applyProtection="0"/>
    <xf numFmtId="165" fontId="51" fillId="0" borderId="28" applyProtection="0"/>
    <xf numFmtId="165" fontId="51" fillId="0" borderId="28" applyProtection="0"/>
    <xf numFmtId="165" fontId="51" fillId="0" borderId="28" applyProtection="0"/>
    <xf numFmtId="165" fontId="51" fillId="0" borderId="29" applyProtection="0"/>
    <xf numFmtId="165" fontId="51" fillId="0" borderId="29" applyProtection="0"/>
    <xf numFmtId="165" fontId="51" fillId="0" borderId="28" applyProtection="0"/>
    <xf numFmtId="165" fontId="51" fillId="0" borderId="29" applyProtection="0"/>
    <xf numFmtId="165" fontId="51" fillId="0" borderId="28" applyProtection="0"/>
    <xf numFmtId="165" fontId="51" fillId="0" borderId="29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51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67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67" fillId="0" borderId="0" applyBorder="0" applyProtection="0"/>
    <xf numFmtId="165" fontId="64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66" fillId="0" borderId="0" applyBorder="0" applyProtection="0"/>
    <xf numFmtId="165" fontId="67" fillId="0" borderId="0" applyBorder="0" applyProtection="0"/>
    <xf numFmtId="165" fontId="66" fillId="0" borderId="0" applyBorder="0" applyProtection="0"/>
    <xf numFmtId="165" fontId="67" fillId="0" borderId="0" applyBorder="0" applyProtection="0"/>
    <xf numFmtId="171" fontId="37" fillId="0" borderId="0" applyBorder="0" applyProtection="0"/>
    <xf numFmtId="171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72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0" fontId="19" fillId="0" borderId="0" applyNumberFormat="0" applyFont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68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65" fontId="40" fillId="0" borderId="0" applyBorder="0" applyProtection="0"/>
    <xf numFmtId="190" fontId="19" fillId="0" borderId="0" applyFont="0" applyBorder="0" applyProtection="0"/>
    <xf numFmtId="190" fontId="19" fillId="0" borderId="0" applyFont="0" applyBorder="0" applyProtection="0"/>
    <xf numFmtId="191" fontId="19" fillId="0" borderId="0" applyFont="0" applyBorder="0" applyProtection="0"/>
    <xf numFmtId="191" fontId="19" fillId="0" borderId="0" applyFont="0" applyBorder="0" applyProtection="0"/>
    <xf numFmtId="165" fontId="66" fillId="0" borderId="0" applyBorder="0" applyProtection="0"/>
    <xf numFmtId="165" fontId="67" fillId="0" borderId="0" applyBorder="0" applyProtection="0"/>
    <xf numFmtId="165" fontId="69" fillId="0" borderId="34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5" fontId="69" fillId="0" borderId="5" applyProtection="0"/>
    <xf numFmtId="167" fontId="70" fillId="0" borderId="0" applyBorder="0">
      <protection locked="0"/>
    </xf>
    <xf numFmtId="167" fontId="70" fillId="0" borderId="0" applyBorder="0">
      <protection locked="0"/>
    </xf>
    <xf numFmtId="167" fontId="70" fillId="0" borderId="0" applyBorder="0">
      <protection locked="0"/>
    </xf>
    <xf numFmtId="167" fontId="70" fillId="0" borderId="0" applyBorder="0">
      <protection locked="0"/>
    </xf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65" fontId="71" fillId="0" borderId="35" applyProtection="0"/>
    <xf numFmtId="183" fontId="34" fillId="0" borderId="0" applyBorder="0">
      <protection locked="0"/>
    </xf>
    <xf numFmtId="183" fontId="34" fillId="0" borderId="0" applyBorder="0">
      <protection locked="0"/>
    </xf>
    <xf numFmtId="192" fontId="34" fillId="0" borderId="0" applyBorder="0">
      <protection locked="0"/>
    </xf>
    <xf numFmtId="192" fontId="34" fillId="0" borderId="0" applyBorder="0">
      <protection locked="0"/>
    </xf>
    <xf numFmtId="165" fontId="37" fillId="0" borderId="0" applyBorder="0" applyProtection="0"/>
    <xf numFmtId="165" fontId="37" fillId="0" borderId="0" applyBorder="0" applyProtection="0"/>
    <xf numFmtId="188" fontId="19" fillId="0" borderId="0" applyFont="0" applyBorder="0" applyProtection="0"/>
    <xf numFmtId="171" fontId="37" fillId="0" borderId="0" applyBorder="0" applyProtection="0"/>
    <xf numFmtId="172" fontId="37" fillId="0" borderId="0" applyBorder="0" applyProtection="0"/>
    <xf numFmtId="189" fontId="19" fillId="0" borderId="0" applyFont="0" applyBorder="0" applyProtection="0"/>
    <xf numFmtId="188" fontId="37" fillId="0" borderId="0" applyBorder="0" applyProtection="0"/>
    <xf numFmtId="189" fontId="37" fillId="0" borderId="0" applyBorder="0" applyProtection="0"/>
    <xf numFmtId="171" fontId="37" fillId="0" borderId="0" applyBorder="0" applyProtection="0"/>
    <xf numFmtId="172" fontId="37" fillId="0" borderId="0" applyBorder="0" applyProtection="0"/>
    <xf numFmtId="188" fontId="37" fillId="0" borderId="0" applyBorder="0" applyProtection="0"/>
    <xf numFmtId="189" fontId="37" fillId="0" borderId="0" applyBorder="0" applyProtection="0"/>
    <xf numFmtId="168" fontId="19" fillId="0" borderId="0" applyFont="0" applyBorder="0" applyProtection="0"/>
    <xf numFmtId="168" fontId="19" fillId="0" borderId="0" applyFont="0" applyBorder="0" applyProtection="0"/>
    <xf numFmtId="0" fontId="24" fillId="0" borderId="0" applyNumberFormat="0" applyBorder="0" applyProtection="0"/>
    <xf numFmtId="165" fontId="68" fillId="0" borderId="0" applyBorder="0" applyProtection="0"/>
    <xf numFmtId="165" fontId="68" fillId="0" borderId="0" applyBorder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0" borderId="0" applyNumberFormat="0" applyBorder="0" applyAlignment="0" applyProtection="0"/>
    <xf numFmtId="0" fontId="73" fillId="44" borderId="0" applyNumberFormat="0" applyBorder="0" applyAlignment="0" applyProtection="0"/>
    <xf numFmtId="0" fontId="73" fillId="47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5" borderId="0" applyNumberFormat="0" applyBorder="0" applyAlignment="0" applyProtection="0"/>
    <xf numFmtId="193" fontId="75" fillId="0" borderId="36"/>
    <xf numFmtId="0" fontId="76" fillId="38" borderId="0" applyNumberFormat="0" applyBorder="0" applyAlignment="0" applyProtection="0"/>
    <xf numFmtId="193" fontId="77" fillId="0" borderId="0">
      <alignment vertical="top"/>
    </xf>
    <xf numFmtId="193" fontId="78" fillId="0" borderId="0">
      <alignment horizontal="right"/>
    </xf>
    <xf numFmtId="193" fontId="78" fillId="0" borderId="0">
      <alignment horizontal="left"/>
    </xf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80" fillId="0" borderId="0"/>
    <xf numFmtId="0" fontId="81" fillId="0" borderId="0"/>
    <xf numFmtId="2" fontId="82" fillId="0" borderId="0">
      <protection locked="0"/>
    </xf>
    <xf numFmtId="2" fontId="83" fillId="0" borderId="0">
      <protection locked="0"/>
    </xf>
    <xf numFmtId="0" fontId="84" fillId="43" borderId="37" applyNumberFormat="0" applyAlignment="0" applyProtection="0"/>
    <xf numFmtId="0" fontId="85" fillId="0" borderId="0">
      <alignment vertical="center"/>
    </xf>
    <xf numFmtId="0" fontId="86" fillId="56" borderId="38" applyNumberFormat="0" applyAlignment="0" applyProtection="0"/>
    <xf numFmtId="4" fontId="73" fillId="0" borderId="0"/>
    <xf numFmtId="194" fontId="11" fillId="0" borderId="0" applyBorder="0" applyAlignment="0" applyProtection="0"/>
    <xf numFmtId="194" fontId="11" fillId="0" borderId="0" applyBorder="0" applyAlignment="0" applyProtection="0"/>
    <xf numFmtId="3" fontId="73" fillId="0" borderId="0"/>
    <xf numFmtId="195" fontId="73" fillId="0" borderId="0"/>
    <xf numFmtId="0" fontId="84" fillId="43" borderId="37" applyNumberFormat="0" applyAlignment="0" applyProtection="0"/>
    <xf numFmtId="0" fontId="84" fillId="43" borderId="37" applyNumberFormat="0" applyAlignment="0" applyProtection="0"/>
    <xf numFmtId="0" fontId="84" fillId="43" borderId="37" applyNumberFormat="0" applyAlignment="0" applyProtection="0"/>
    <xf numFmtId="0" fontId="84" fillId="43" borderId="37" applyNumberFormat="0" applyAlignment="0" applyProtection="0"/>
    <xf numFmtId="0" fontId="86" fillId="56" borderId="38" applyNumberFormat="0" applyAlignment="0" applyProtection="0"/>
    <xf numFmtId="0" fontId="86" fillId="56" borderId="38" applyNumberFormat="0" applyAlignment="0" applyProtection="0"/>
    <xf numFmtId="0" fontId="86" fillId="56" borderId="38" applyNumberFormat="0" applyAlignment="0" applyProtection="0"/>
    <xf numFmtId="0" fontId="86" fillId="56" borderId="38" applyNumberFormat="0" applyAlignment="0" applyProtection="0"/>
    <xf numFmtId="0" fontId="87" fillId="0" borderId="39" applyNumberFormat="0" applyFill="0" applyAlignment="0" applyProtection="0"/>
    <xf numFmtId="0" fontId="87" fillId="0" borderId="39" applyNumberFormat="0" applyFill="0" applyAlignment="0" applyProtection="0"/>
    <xf numFmtId="0" fontId="87" fillId="0" borderId="39" applyNumberFormat="0" applyFill="0" applyAlignment="0" applyProtection="0"/>
    <xf numFmtId="0" fontId="87" fillId="0" borderId="39" applyNumberFormat="0" applyFill="0" applyAlignment="0" applyProtection="0"/>
    <xf numFmtId="0" fontId="73" fillId="0" borderId="0"/>
    <xf numFmtId="0" fontId="73" fillId="0" borderId="0"/>
    <xf numFmtId="175" fontId="73" fillId="0" borderId="0"/>
    <xf numFmtId="196" fontId="73" fillId="0" borderId="0"/>
    <xf numFmtId="0" fontId="88" fillId="42" borderId="37" applyNumberFormat="0" applyAlignment="0" applyProtection="0"/>
    <xf numFmtId="0" fontId="88" fillId="42" borderId="37" applyNumberFormat="0" applyAlignment="0" applyProtection="0"/>
    <xf numFmtId="0" fontId="88" fillId="42" borderId="37" applyNumberFormat="0" applyAlignment="0" applyProtection="0"/>
    <xf numFmtId="0" fontId="88" fillId="43" borderId="37" applyNumberFormat="0" applyAlignment="0" applyProtection="0"/>
    <xf numFmtId="197" fontId="11" fillId="0" borderId="0" applyFill="0" applyBorder="0" applyAlignment="0" applyProtection="0"/>
    <xf numFmtId="0" fontId="1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40">
      <alignment horizontal="center"/>
    </xf>
    <xf numFmtId="2" fontId="73" fillId="0" borderId="0"/>
    <xf numFmtId="2" fontId="73" fillId="0" borderId="0"/>
    <xf numFmtId="0" fontId="91" fillId="0" borderId="0">
      <alignment horizontal="left"/>
    </xf>
    <xf numFmtId="0" fontId="79" fillId="39" borderId="0" applyNumberFormat="0" applyBorder="0" applyAlignment="0" applyProtection="0"/>
    <xf numFmtId="0" fontId="92" fillId="0" borderId="41" applyNumberFormat="0" applyFill="0" applyAlignment="0" applyProtection="0"/>
    <xf numFmtId="0" fontId="93" fillId="0" borderId="42" applyNumberFormat="0" applyFill="0" applyAlignment="0" applyProtection="0"/>
    <xf numFmtId="0" fontId="94" fillId="0" borderId="43" applyNumberFormat="0" applyFill="0" applyAlignment="0" applyProtection="0"/>
    <xf numFmtId="0" fontId="94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5" fillId="0" borderId="0"/>
    <xf numFmtId="0" fontId="88" fillId="42" borderId="37" applyNumberFormat="0" applyAlignment="0" applyProtection="0"/>
    <xf numFmtId="178" fontId="73" fillId="0" borderId="0"/>
    <xf numFmtId="0" fontId="87" fillId="0" borderId="39" applyNumberFormat="0" applyFill="0" applyAlignment="0" applyProtection="0"/>
    <xf numFmtId="198" fontId="11" fillId="0" borderId="0" applyFill="0" applyBorder="0" applyAlignment="0" applyProtection="0"/>
    <xf numFmtId="195" fontId="73" fillId="0" borderId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8" borderId="44" applyNumberFormat="0" applyAlignment="0" applyProtection="0"/>
    <xf numFmtId="0" fontId="11" fillId="58" borderId="44" applyNumberFormat="0" applyAlignment="0" applyProtection="0"/>
    <xf numFmtId="0" fontId="11" fillId="58" borderId="44" applyNumberFormat="0" applyAlignment="0" applyProtection="0"/>
    <xf numFmtId="0" fontId="11" fillId="58" borderId="44" applyNumberFormat="0" applyAlignment="0" applyProtection="0"/>
    <xf numFmtId="0" fontId="11" fillId="58" borderId="44" applyNumberFormat="0" applyAlignment="0" applyProtection="0"/>
    <xf numFmtId="0" fontId="96" fillId="43" borderId="45" applyNumberFormat="0" applyAlignment="0" applyProtection="0"/>
    <xf numFmtId="182" fontId="82" fillId="0" borderId="0">
      <protection locked="0"/>
    </xf>
    <xf numFmtId="183" fontId="82" fillId="0" borderId="0">
      <protection locked="0"/>
    </xf>
    <xf numFmtId="9" fontId="11" fillId="0" borderId="0" applyFill="0" applyBorder="0" applyAlignment="0" applyProtection="0"/>
    <xf numFmtId="9" fontId="97" fillId="0" borderId="0" applyFill="0" applyBorder="0" applyAlignment="0" applyProtection="0"/>
    <xf numFmtId="9" fontId="73" fillId="0" borderId="0"/>
    <xf numFmtId="9" fontId="11" fillId="0" borderId="0" applyFill="0" applyBorder="0" applyAlignment="0" applyProtection="0"/>
    <xf numFmtId="9" fontId="73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78" fillId="0" borderId="0"/>
    <xf numFmtId="0" fontId="96" fillId="43" borderId="45" applyNumberFormat="0" applyAlignment="0" applyProtection="0"/>
    <xf numFmtId="0" fontId="96" fillId="43" borderId="45" applyNumberFormat="0" applyAlignment="0" applyProtection="0"/>
    <xf numFmtId="0" fontId="96" fillId="43" borderId="45" applyNumberFormat="0" applyAlignment="0" applyProtection="0"/>
    <xf numFmtId="0" fontId="96" fillId="43" borderId="45" applyNumberFormat="0" applyAlignment="0" applyProtection="0"/>
    <xf numFmtId="199" fontId="73" fillId="0" borderId="0"/>
    <xf numFmtId="199" fontId="98" fillId="0" borderId="46"/>
    <xf numFmtId="187" fontId="11" fillId="0" borderId="0">
      <protection locked="0"/>
    </xf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73" fillId="0" borderId="0"/>
    <xf numFmtId="200" fontId="11" fillId="0" borderId="0" applyFill="0" applyBorder="0" applyAlignment="0" applyProtection="0"/>
    <xf numFmtId="194" fontId="11" fillId="0" borderId="0"/>
    <xf numFmtId="0" fontId="11" fillId="0" borderId="0"/>
    <xf numFmtId="194" fontId="11" fillId="0" borderId="0"/>
    <xf numFmtId="194" fontId="1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73" fillId="0" borderId="0"/>
    <xf numFmtId="191" fontId="73" fillId="0" borderId="0"/>
    <xf numFmtId="0" fontId="100" fillId="0" borderId="0" applyNumberFormat="0" applyFill="0" applyBorder="0" applyAlignment="0" applyProtection="0"/>
    <xf numFmtId="0" fontId="101" fillId="0" borderId="47"/>
    <xf numFmtId="2" fontId="102" fillId="0" borderId="0">
      <protection locked="0"/>
    </xf>
    <xf numFmtId="2" fontId="102" fillId="0" borderId="0">
      <protection locked="0"/>
    </xf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3" fontId="82" fillId="0" borderId="0">
      <protection locked="0"/>
    </xf>
    <xf numFmtId="192" fontId="82" fillId="0" borderId="0">
      <protection locked="0"/>
    </xf>
    <xf numFmtId="0" fontId="11" fillId="0" borderId="0"/>
    <xf numFmtId="200" fontId="97" fillId="0" borderId="0" applyFill="0" applyBorder="0" applyAlignment="0" applyProtection="0"/>
    <xf numFmtId="194" fontId="11" fillId="0" borderId="0" applyFill="0" applyBorder="0" applyAlignment="0" applyProtection="0"/>
    <xf numFmtId="200" fontId="11" fillId="0" borderId="0" applyFill="0" applyBorder="0" applyAlignment="0" applyProtection="0"/>
    <xf numFmtId="194" fontId="11" fillId="0" borderId="0" applyFill="0" applyBorder="0" applyAlignment="0" applyProtection="0"/>
    <xf numFmtId="200" fontId="11" fillId="0" borderId="0" applyFill="0" applyBorder="0" applyAlignment="0" applyProtection="0"/>
    <xf numFmtId="3" fontId="73" fillId="0" borderId="0"/>
    <xf numFmtId="0" fontId="99" fillId="0" borderId="0" applyNumberFormat="0" applyFill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101" fillId="0" borderId="47"/>
    <xf numFmtId="4" fontId="73" fillId="0" borderId="0"/>
    <xf numFmtId="4" fontId="73" fillId="0" borderId="0"/>
    <xf numFmtId="0" fontId="101" fillId="0" borderId="47"/>
    <xf numFmtId="0" fontId="101" fillId="0" borderId="47"/>
    <xf numFmtId="4" fontId="73" fillId="0" borderId="0"/>
    <xf numFmtId="0" fontId="105" fillId="0" borderId="0"/>
    <xf numFmtId="0" fontId="5" fillId="0" borderId="0"/>
    <xf numFmtId="0" fontId="106" fillId="29" borderId="0"/>
    <xf numFmtId="0" fontId="106" fillId="29" borderId="0"/>
    <xf numFmtId="0" fontId="106" fillId="30" borderId="0"/>
    <xf numFmtId="0" fontId="106" fillId="30" borderId="0"/>
    <xf numFmtId="0" fontId="5" fillId="31" borderId="0"/>
    <xf numFmtId="0" fontId="5" fillId="31" borderId="0"/>
    <xf numFmtId="0" fontId="5" fillId="0" borderId="0"/>
    <xf numFmtId="0" fontId="107" fillId="32" borderId="0"/>
    <xf numFmtId="0" fontId="107" fillId="32" borderId="0"/>
    <xf numFmtId="0" fontId="108" fillId="34" borderId="0"/>
    <xf numFmtId="0" fontId="108" fillId="34" borderId="0"/>
    <xf numFmtId="0" fontId="109" fillId="0" borderId="0"/>
    <xf numFmtId="0" fontId="109" fillId="0" borderId="0"/>
    <xf numFmtId="0" fontId="110" fillId="18" borderId="0"/>
    <xf numFmtId="0" fontId="110" fillId="18" borderId="0"/>
    <xf numFmtId="0" fontId="111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1" fillId="0" borderId="0"/>
    <xf numFmtId="0" fontId="114" fillId="0" borderId="0"/>
    <xf numFmtId="0" fontId="114" fillId="0" borderId="0"/>
    <xf numFmtId="0" fontId="115" fillId="36" borderId="0"/>
    <xf numFmtId="0" fontId="115" fillId="36" borderId="0"/>
    <xf numFmtId="0" fontId="116" fillId="36" borderId="18"/>
    <xf numFmtId="0" fontId="116" fillId="36" borderId="18"/>
    <xf numFmtId="0" fontId="117" fillId="0" borderId="0"/>
    <xf numFmtId="0" fontId="105" fillId="0" borderId="0"/>
    <xf numFmtId="0" fontId="118" fillId="0" borderId="0"/>
    <xf numFmtId="0" fontId="105" fillId="0" borderId="0"/>
    <xf numFmtId="0" fontId="118" fillId="0" borderId="0"/>
    <xf numFmtId="0" fontId="107" fillId="0" borderId="0"/>
    <xf numFmtId="0" fontId="107" fillId="0" borderId="0"/>
  </cellStyleXfs>
  <cellXfs count="9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3" fillId="3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0" fillId="0" borderId="0" xfId="0"/>
    <xf numFmtId="0" fontId="4" fillId="2" borderId="5" xfId="0" applyFont="1" applyFill="1" applyBorder="1"/>
    <xf numFmtId="0" fontId="4" fillId="2" borderId="6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0" xfId="0" applyFont="1"/>
    <xf numFmtId="0" fontId="4" fillId="2" borderId="8" xfId="0" applyFont="1" applyFill="1" applyBorder="1"/>
    <xf numFmtId="0" fontId="4" fillId="2" borderId="0" xfId="0" applyFont="1" applyFill="1"/>
    <xf numFmtId="0" fontId="7" fillId="8" borderId="0" xfId="0" applyFont="1" applyFill="1" applyProtection="1">
      <protection locked="0"/>
    </xf>
    <xf numFmtId="0" fontId="7" fillId="2" borderId="9" xfId="0" applyFont="1" applyFill="1" applyBorder="1"/>
    <xf numFmtId="0" fontId="3" fillId="2" borderId="0" xfId="0" applyFont="1" applyFill="1"/>
    <xf numFmtId="0" fontId="0" fillId="2" borderId="0" xfId="0" applyFill="1"/>
    <xf numFmtId="0" fontId="0" fillId="2" borderId="9" xfId="0" applyFill="1" applyBorder="1"/>
    <xf numFmtId="0" fontId="4" fillId="2" borderId="10" xfId="0" applyFont="1" applyFill="1" applyBorder="1"/>
    <xf numFmtId="0" fontId="4" fillId="2" borderId="11" xfId="0" applyFont="1" applyFill="1" applyBorder="1"/>
    <xf numFmtId="14" fontId="4" fillId="8" borderId="11" xfId="0" applyNumberFormat="1" applyFont="1" applyFill="1" applyBorder="1" applyProtection="1">
      <protection locked="0"/>
    </xf>
    <xf numFmtId="0" fontId="3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4" fillId="0" borderId="0" xfId="0" applyFont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2" fillId="0" borderId="0" xfId="0" applyFont="1"/>
    <xf numFmtId="3" fontId="12" fillId="0" borderId="16" xfId="4" applyNumberFormat="1" applyFont="1" applyBorder="1" applyAlignment="1">
      <alignment horizontal="right"/>
    </xf>
    <xf numFmtId="3" fontId="12" fillId="0" borderId="16" xfId="4" applyNumberFormat="1" applyFont="1" applyBorder="1" applyAlignment="1" applyProtection="1">
      <alignment horizontal="right"/>
    </xf>
    <xf numFmtId="3" fontId="12" fillId="0" borderId="16" xfId="4" applyNumberFormat="1" applyFont="1" applyBorder="1" applyAlignment="1">
      <alignment horizontal="right"/>
    </xf>
    <xf numFmtId="3" fontId="12" fillId="0" borderId="16" xfId="4" applyNumberFormat="1" applyFont="1" applyBorder="1" applyAlignment="1" applyProtection="1">
      <alignment horizontal="right"/>
    </xf>
    <xf numFmtId="3" fontId="12" fillId="0" borderId="16" xfId="4" applyNumberFormat="1" applyFont="1" applyBorder="1" applyAlignment="1" applyProtection="1">
      <alignment horizontal="right"/>
    </xf>
    <xf numFmtId="3" fontId="12" fillId="0" borderId="16" xfId="4" applyNumberFormat="1" applyFont="1" applyBorder="1" applyAlignment="1" applyProtection="1">
      <alignment horizontal="right"/>
    </xf>
    <xf numFmtId="3" fontId="15" fillId="0" borderId="16" xfId="7" applyNumberFormat="1" applyFont="1" applyBorder="1" applyAlignment="1">
      <alignment horizontal="right"/>
    </xf>
    <xf numFmtId="3" fontId="15" fillId="0" borderId="16" xfId="7" applyNumberFormat="1" applyFont="1" applyBorder="1" applyAlignment="1">
      <alignment horizontal="right"/>
    </xf>
    <xf numFmtId="3" fontId="15" fillId="0" borderId="16" xfId="7" applyNumberFormat="1" applyFont="1" applyBorder="1" applyAlignment="1">
      <alignment horizontal="right"/>
    </xf>
    <xf numFmtId="3" fontId="15" fillId="0" borderId="16" xfId="7" applyNumberFormat="1" applyFont="1" applyBorder="1" applyAlignment="1">
      <alignment horizontal="right"/>
    </xf>
    <xf numFmtId="3" fontId="18" fillId="0" borderId="16" xfId="10" applyNumberFormat="1" applyFont="1" applyBorder="1" applyAlignment="1">
      <alignment horizontal="right"/>
    </xf>
    <xf numFmtId="3" fontId="18" fillId="0" borderId="16" xfId="10" applyNumberFormat="1" applyFont="1" applyBorder="1" applyAlignment="1">
      <alignment horizontal="right"/>
    </xf>
    <xf numFmtId="3" fontId="18" fillId="0" borderId="16" xfId="10" applyNumberFormat="1" applyFont="1" applyBorder="1" applyAlignment="1">
      <alignment horizontal="right"/>
    </xf>
    <xf numFmtId="3" fontId="18" fillId="0" borderId="16" xfId="10" applyNumberFormat="1" applyFont="1" applyBorder="1" applyAlignment="1">
      <alignment horizontal="right"/>
    </xf>
    <xf numFmtId="3" fontId="72" fillId="0" borderId="4" xfId="11" applyNumberFormat="1" applyFont="1" applyBorder="1" applyAlignment="1" applyProtection="1">
      <alignment horizontal="right"/>
      <protection locked="0"/>
    </xf>
    <xf numFmtId="3" fontId="72" fillId="0" borderId="4" xfId="11" applyNumberFormat="1" applyFont="1" applyBorder="1" applyAlignment="1" applyProtection="1">
      <alignment horizontal="right"/>
      <protection locked="0"/>
    </xf>
    <xf numFmtId="168" fontId="72" fillId="0" borderId="4" xfId="11" applyNumberFormat="1" applyFont="1" applyBorder="1" applyAlignment="1" applyProtection="1">
      <alignment horizontal="right"/>
      <protection locked="0"/>
    </xf>
    <xf numFmtId="3" fontId="72" fillId="0" borderId="4" xfId="11" applyNumberFormat="1" applyFont="1" applyBorder="1" applyAlignment="1" applyProtection="1">
      <alignment horizontal="right"/>
      <protection locked="0"/>
    </xf>
    <xf numFmtId="3" fontId="72" fillId="0" borderId="4" xfId="11" applyNumberFormat="1" applyFont="1" applyFill="1" applyBorder="1" applyAlignment="1" applyProtection="1">
      <alignment horizontal="right"/>
      <protection locked="0"/>
    </xf>
    <xf numFmtId="3" fontId="72" fillId="0" borderId="4" xfId="11" applyNumberFormat="1" applyFont="1" applyBorder="1" applyAlignment="1" applyProtection="1">
      <alignment horizontal="right"/>
      <protection locked="0"/>
    </xf>
    <xf numFmtId="3" fontId="72" fillId="8" borderId="4" xfId="11" applyNumberFormat="1" applyFont="1" applyFill="1" applyBorder="1" applyAlignment="1" applyProtection="1">
      <alignment horizontal="right"/>
      <protection locked="0"/>
    </xf>
    <xf numFmtId="3" fontId="12" fillId="0" borderId="49" xfId="2" applyNumberFormat="1" applyFont="1" applyBorder="1" applyAlignment="1">
      <alignment horizontal="right"/>
    </xf>
    <xf numFmtId="3" fontId="12" fillId="0" borderId="49" xfId="927" applyNumberFormat="1" applyFont="1" applyBorder="1" applyAlignment="1">
      <alignment horizontal="right"/>
    </xf>
    <xf numFmtId="3" fontId="12" fillId="0" borderId="49" xfId="927" applyNumberFormat="1" applyFont="1" applyFill="1" applyBorder="1" applyAlignment="1">
      <alignment horizontal="right"/>
    </xf>
    <xf numFmtId="3" fontId="12" fillId="0" borderId="49" xfId="927" applyNumberFormat="1" applyFont="1" applyBorder="1" applyAlignment="1">
      <alignment horizontal="right"/>
    </xf>
    <xf numFmtId="3" fontId="119" fillId="0" borderId="4" xfId="1084" applyNumberFormat="1" applyFont="1" applyBorder="1" applyAlignment="1">
      <alignment horizontal="right"/>
    </xf>
    <xf numFmtId="3" fontId="119" fillId="0" borderId="4" xfId="1084" applyNumberFormat="1" applyFont="1" applyBorder="1" applyAlignment="1">
      <alignment horizontal="right"/>
    </xf>
    <xf numFmtId="3" fontId="119" fillId="0" borderId="4" xfId="1084" applyNumberFormat="1" applyFont="1" applyBorder="1" applyAlignment="1">
      <alignment horizontal="right"/>
    </xf>
    <xf numFmtId="3" fontId="119" fillId="0" borderId="4" xfId="1084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7" borderId="4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</cellXfs>
  <cellStyles count="1120">
    <cellStyle name="20% - Accent1" xfId="120"/>
    <cellStyle name="20% - Accent1 2" xfId="121"/>
    <cellStyle name="20% - Accent1 3" xfId="763"/>
    <cellStyle name="20% - Accent2" xfId="122"/>
    <cellStyle name="20% - Accent2 2" xfId="123"/>
    <cellStyle name="20% - Accent2 3" xfId="764"/>
    <cellStyle name="20% - Accent3" xfId="124"/>
    <cellStyle name="20% - Accent3 2" xfId="125"/>
    <cellStyle name="20% - Accent3 3" xfId="765"/>
    <cellStyle name="20% - Accent4" xfId="126"/>
    <cellStyle name="20% - Accent4 2" xfId="127"/>
    <cellStyle name="20% - Accent4 3" xfId="766"/>
    <cellStyle name="20% - Accent5" xfId="128"/>
    <cellStyle name="20% - Accent5 2" xfId="129"/>
    <cellStyle name="20% - Accent5 3" xfId="767"/>
    <cellStyle name="20% - Accent6" xfId="130"/>
    <cellStyle name="20% - Accent6 2" xfId="131"/>
    <cellStyle name="20% - Accent6 3" xfId="768"/>
    <cellStyle name="20% - Ênfase1 2" xfId="66"/>
    <cellStyle name="20% - Ênfase1 2 2" xfId="68"/>
    <cellStyle name="20% - Ênfase1 2 2 2" xfId="69"/>
    <cellStyle name="20% - Ênfase1 2 2 3" xfId="770"/>
    <cellStyle name="20% - Ênfase1 2 3" xfId="70"/>
    <cellStyle name="20% - Ênfase1 2 4" xfId="769"/>
    <cellStyle name="20% - Ênfase1 2_00_ANEXO V 2015 - VERSÃO INICIAL PLOA_2015" xfId="67"/>
    <cellStyle name="20% - Ênfase1 3" xfId="71"/>
    <cellStyle name="20% - Ênfase1 3 2" xfId="72"/>
    <cellStyle name="20% - Ênfase1 3 3" xfId="771"/>
    <cellStyle name="20% - Ênfase1 4" xfId="73"/>
    <cellStyle name="20% - Ênfase1 4 2" xfId="74"/>
    <cellStyle name="20% - Ênfase1 4 3" xfId="772"/>
    <cellStyle name="20% - Ênfase2 2" xfId="75"/>
    <cellStyle name="20% - Ênfase2 2 2" xfId="77"/>
    <cellStyle name="20% - Ênfase2 2 2 2" xfId="78"/>
    <cellStyle name="20% - Ênfase2 2 2 3" xfId="774"/>
    <cellStyle name="20% - Ênfase2 2 3" xfId="79"/>
    <cellStyle name="20% - Ênfase2 2 4" xfId="773"/>
    <cellStyle name="20% - Ênfase2 2_05_Impactos_Demais PLs_2013_Dados CNJ de jul-12" xfId="76"/>
    <cellStyle name="20% - Ênfase2 3" xfId="80"/>
    <cellStyle name="20% - Ênfase2 3 2" xfId="81"/>
    <cellStyle name="20% - Ênfase2 3 3" xfId="775"/>
    <cellStyle name="20% - Ênfase2 4" xfId="82"/>
    <cellStyle name="20% - Ênfase2 4 2" xfId="83"/>
    <cellStyle name="20% - Ênfase2 4 3" xfId="776"/>
    <cellStyle name="20% - Ênfase3 2" xfId="84"/>
    <cellStyle name="20% - Ênfase3 2 2" xfId="86"/>
    <cellStyle name="20% - Ênfase3 2 2 2" xfId="87"/>
    <cellStyle name="20% - Ênfase3 2 2 3" xfId="778"/>
    <cellStyle name="20% - Ênfase3 2 3" xfId="88"/>
    <cellStyle name="20% - Ênfase3 2 4" xfId="777"/>
    <cellStyle name="20% - Ênfase3 2_05_Impactos_Demais PLs_2013_Dados CNJ de jul-12" xfId="85"/>
    <cellStyle name="20% - Ênfase3 3" xfId="89"/>
    <cellStyle name="20% - Ênfase3 3 2" xfId="90"/>
    <cellStyle name="20% - Ênfase3 3 3" xfId="779"/>
    <cellStyle name="20% - Ênfase3 4" xfId="91"/>
    <cellStyle name="20% - Ênfase3 4 2" xfId="92"/>
    <cellStyle name="20% - Ênfase3 4 3" xfId="780"/>
    <cellStyle name="20% - Ênfase4 2" xfId="93"/>
    <cellStyle name="20% - Ênfase4 2 2" xfId="95"/>
    <cellStyle name="20% - Ênfase4 2 2 2" xfId="96"/>
    <cellStyle name="20% - Ênfase4 2 2 3" xfId="782"/>
    <cellStyle name="20% - Ênfase4 2 3" xfId="97"/>
    <cellStyle name="20% - Ênfase4 2 4" xfId="781"/>
    <cellStyle name="20% - Ênfase4 2_05_Impactos_Demais PLs_2013_Dados CNJ de jul-12" xfId="94"/>
    <cellStyle name="20% - Ênfase4 3" xfId="98"/>
    <cellStyle name="20% - Ênfase4 3 2" xfId="99"/>
    <cellStyle name="20% - Ênfase4 3 3" xfId="783"/>
    <cellStyle name="20% - Ênfase4 4" xfId="100"/>
    <cellStyle name="20% - Ênfase4 4 2" xfId="101"/>
    <cellStyle name="20% - Ênfase4 4 3" xfId="784"/>
    <cellStyle name="20% - Ênfase5 2" xfId="102"/>
    <cellStyle name="20% - Ênfase5 2 2" xfId="104"/>
    <cellStyle name="20% - Ênfase5 2 2 2" xfId="105"/>
    <cellStyle name="20% - Ênfase5 2 2 3" xfId="786"/>
    <cellStyle name="20% - Ênfase5 2 3" xfId="106"/>
    <cellStyle name="20% - Ênfase5 2 4" xfId="785"/>
    <cellStyle name="20% - Ênfase5 2_00_ANEXO V 2015 - VERSÃO INICIAL PLOA_2015" xfId="103"/>
    <cellStyle name="20% - Ênfase5 3" xfId="107"/>
    <cellStyle name="20% - Ênfase5 3 2" xfId="108"/>
    <cellStyle name="20% - Ênfase5 3 3" xfId="787"/>
    <cellStyle name="20% - Ênfase5 4" xfId="109"/>
    <cellStyle name="20% - Ênfase5 4 2" xfId="110"/>
    <cellStyle name="20% - Ênfase5 4 3" xfId="788"/>
    <cellStyle name="20% - Ênfase6 2" xfId="111"/>
    <cellStyle name="20% - Ênfase6 2 2" xfId="113"/>
    <cellStyle name="20% - Ênfase6 2 2 2" xfId="114"/>
    <cellStyle name="20% - Ênfase6 2 2 3" xfId="790"/>
    <cellStyle name="20% - Ênfase6 2 3" xfId="115"/>
    <cellStyle name="20% - Ênfase6 2 4" xfId="789"/>
    <cellStyle name="20% - Ênfase6 2_00_ANEXO V 2015 - VERSÃO INICIAL PLOA_2015" xfId="112"/>
    <cellStyle name="20% - Ênfase6 3" xfId="116"/>
    <cellStyle name="20% - Ênfase6 3 2" xfId="117"/>
    <cellStyle name="20% - Ênfase6 3 3" xfId="791"/>
    <cellStyle name="20% - Ênfase6 4" xfId="118"/>
    <cellStyle name="20% - Ênfase6 4 2" xfId="119"/>
    <cellStyle name="20% - Ênfase6 4 3" xfId="792"/>
    <cellStyle name="40% - Accent1" xfId="186"/>
    <cellStyle name="40% - Accent1 2" xfId="187"/>
    <cellStyle name="40% - Accent1 3" xfId="793"/>
    <cellStyle name="40% - Accent2" xfId="188"/>
    <cellStyle name="40% - Accent2 2" xfId="189"/>
    <cellStyle name="40% - Accent2 3" xfId="794"/>
    <cellStyle name="40% - Accent3" xfId="190"/>
    <cellStyle name="40% - Accent3 2" xfId="191"/>
    <cellStyle name="40% - Accent3 3" xfId="795"/>
    <cellStyle name="40% - Accent4" xfId="192"/>
    <cellStyle name="40% - Accent4 2" xfId="193"/>
    <cellStyle name="40% - Accent4 3" xfId="796"/>
    <cellStyle name="40% - Accent5" xfId="194"/>
    <cellStyle name="40% - Accent5 2" xfId="195"/>
    <cellStyle name="40% - Accent5 3" xfId="797"/>
    <cellStyle name="40% - Accent6" xfId="196"/>
    <cellStyle name="40% - Accent6 2" xfId="197"/>
    <cellStyle name="40% - Accent6 3" xfId="798"/>
    <cellStyle name="40% - Ênfase1 2" xfId="132"/>
    <cellStyle name="40% - Ênfase1 2 2" xfId="134"/>
    <cellStyle name="40% - Ênfase1 2 2 2" xfId="135"/>
    <cellStyle name="40% - Ênfase1 2 2 3" xfId="800"/>
    <cellStyle name="40% - Ênfase1 2 3" xfId="136"/>
    <cellStyle name="40% - Ênfase1 2 4" xfId="799"/>
    <cellStyle name="40% - Ênfase1 2_05_Impactos_Demais PLs_2013_Dados CNJ de jul-12" xfId="133"/>
    <cellStyle name="40% - Ênfase1 3" xfId="137"/>
    <cellStyle name="40% - Ênfase1 3 2" xfId="138"/>
    <cellStyle name="40% - Ênfase1 3 3" xfId="801"/>
    <cellStyle name="40% - Ênfase1 4" xfId="139"/>
    <cellStyle name="40% - Ênfase1 4 2" xfId="140"/>
    <cellStyle name="40% - Ênfase1 4 3" xfId="802"/>
    <cellStyle name="40% - Ênfase2 2" xfId="141"/>
    <cellStyle name="40% - Ênfase2 2 2" xfId="143"/>
    <cellStyle name="40% - Ênfase2 2 2 2" xfId="144"/>
    <cellStyle name="40% - Ênfase2 2 2 3" xfId="804"/>
    <cellStyle name="40% - Ênfase2 2 3" xfId="145"/>
    <cellStyle name="40% - Ênfase2 2 4" xfId="803"/>
    <cellStyle name="40% - Ênfase2 2_05_Impactos_Demais PLs_2013_Dados CNJ de jul-12" xfId="142"/>
    <cellStyle name="40% - Ênfase2 3" xfId="146"/>
    <cellStyle name="40% - Ênfase2 3 2" xfId="147"/>
    <cellStyle name="40% - Ênfase2 3 3" xfId="805"/>
    <cellStyle name="40% - Ênfase2 4" xfId="148"/>
    <cellStyle name="40% - Ênfase2 4 2" xfId="149"/>
    <cellStyle name="40% - Ênfase2 4 3" xfId="806"/>
    <cellStyle name="40% - Ênfase3 2" xfId="150"/>
    <cellStyle name="40% - Ênfase3 2 2" xfId="152"/>
    <cellStyle name="40% - Ênfase3 2 2 2" xfId="153"/>
    <cellStyle name="40% - Ênfase3 2 2 3" xfId="808"/>
    <cellStyle name="40% - Ênfase3 2 3" xfId="154"/>
    <cellStyle name="40% - Ênfase3 2 4" xfId="807"/>
    <cellStyle name="40% - Ênfase3 2_05_Impactos_Demais PLs_2013_Dados CNJ de jul-12" xfId="151"/>
    <cellStyle name="40% - Ênfase3 3" xfId="155"/>
    <cellStyle name="40% - Ênfase3 3 2" xfId="156"/>
    <cellStyle name="40% - Ênfase3 3 3" xfId="809"/>
    <cellStyle name="40% - Ênfase3 4" xfId="157"/>
    <cellStyle name="40% - Ênfase3 4 2" xfId="158"/>
    <cellStyle name="40% - Ênfase3 4 3" xfId="810"/>
    <cellStyle name="40% - Ênfase4 2" xfId="159"/>
    <cellStyle name="40% - Ênfase4 2 2" xfId="161"/>
    <cellStyle name="40% - Ênfase4 2 2 2" xfId="162"/>
    <cellStyle name="40% - Ênfase4 2 2 3" xfId="812"/>
    <cellStyle name="40% - Ênfase4 2 3" xfId="163"/>
    <cellStyle name="40% - Ênfase4 2 4" xfId="811"/>
    <cellStyle name="40% - Ênfase4 2_05_Impactos_Demais PLs_2013_Dados CNJ de jul-12" xfId="160"/>
    <cellStyle name="40% - Ênfase4 3" xfId="164"/>
    <cellStyle name="40% - Ênfase4 3 2" xfId="165"/>
    <cellStyle name="40% - Ênfase4 3 3" xfId="813"/>
    <cellStyle name="40% - Ênfase4 4" xfId="166"/>
    <cellStyle name="40% - Ênfase4 4 2" xfId="167"/>
    <cellStyle name="40% - Ênfase4 4 3" xfId="814"/>
    <cellStyle name="40% - Ênfase5 2" xfId="168"/>
    <cellStyle name="40% - Ênfase5 2 2" xfId="170"/>
    <cellStyle name="40% - Ênfase5 2 2 2" xfId="171"/>
    <cellStyle name="40% - Ênfase5 2 2 3" xfId="816"/>
    <cellStyle name="40% - Ênfase5 2 3" xfId="172"/>
    <cellStyle name="40% - Ênfase5 2 4" xfId="815"/>
    <cellStyle name="40% - Ênfase5 2_05_Impactos_Demais PLs_2013_Dados CNJ de jul-12" xfId="169"/>
    <cellStyle name="40% - Ênfase5 3" xfId="173"/>
    <cellStyle name="40% - Ênfase5 3 2" xfId="174"/>
    <cellStyle name="40% - Ênfase5 3 3" xfId="817"/>
    <cellStyle name="40% - Ênfase5 4" xfId="175"/>
    <cellStyle name="40% - Ênfase5 4 2" xfId="176"/>
    <cellStyle name="40% - Ênfase5 4 3" xfId="818"/>
    <cellStyle name="40% - Ênfase6 2" xfId="177"/>
    <cellStyle name="40% - Ênfase6 2 2" xfId="179"/>
    <cellStyle name="40% - Ênfase6 2 2 2" xfId="180"/>
    <cellStyle name="40% - Ênfase6 2 2 3" xfId="820"/>
    <cellStyle name="40% - Ênfase6 2 3" xfId="181"/>
    <cellStyle name="40% - Ênfase6 2 4" xfId="819"/>
    <cellStyle name="40% - Ênfase6 2_05_Impactos_Demais PLs_2013_Dados CNJ de jul-12" xfId="178"/>
    <cellStyle name="40% - Ênfase6 3" xfId="182"/>
    <cellStyle name="40% - Ênfase6 3 2" xfId="183"/>
    <cellStyle name="40% - Ênfase6 3 3" xfId="821"/>
    <cellStyle name="40% - Ênfase6 4" xfId="184"/>
    <cellStyle name="40% - Ênfase6 4 2" xfId="185"/>
    <cellStyle name="40% - Ênfase6 4 3" xfId="822"/>
    <cellStyle name="60% - Accent1" xfId="252"/>
    <cellStyle name="60% - Accent1 2" xfId="253"/>
    <cellStyle name="60% - Accent1 3" xfId="823"/>
    <cellStyle name="60% - Accent2" xfId="254"/>
    <cellStyle name="60% - Accent2 2" xfId="255"/>
    <cellStyle name="60% - Accent2 3" xfId="824"/>
    <cellStyle name="60% - Accent3" xfId="256"/>
    <cellStyle name="60% - Accent3 2" xfId="257"/>
    <cellStyle name="60% - Accent3 3" xfId="825"/>
    <cellStyle name="60% - Accent4" xfId="258"/>
    <cellStyle name="60% - Accent4 2" xfId="259"/>
    <cellStyle name="60% - Accent4 3" xfId="826"/>
    <cellStyle name="60% - Accent5" xfId="260"/>
    <cellStyle name="60% - Accent5 2" xfId="261"/>
    <cellStyle name="60% - Accent5 3" xfId="827"/>
    <cellStyle name="60% - Accent6" xfId="262"/>
    <cellStyle name="60% - Accent6 2" xfId="263"/>
    <cellStyle name="60% - Accent6 3" xfId="828"/>
    <cellStyle name="60% - Ênfase1 2" xfId="198"/>
    <cellStyle name="60% - Ênfase1 2 2" xfId="200"/>
    <cellStyle name="60% - Ênfase1 2 2 2" xfId="201"/>
    <cellStyle name="60% - Ênfase1 2 2 3" xfId="830"/>
    <cellStyle name="60% - Ênfase1 2 3" xfId="202"/>
    <cellStyle name="60% - Ênfase1 2 4" xfId="829"/>
    <cellStyle name="60% - Ênfase1 2_05_Impactos_Demais PLs_2013_Dados CNJ de jul-12" xfId="199"/>
    <cellStyle name="60% - Ênfase1 3" xfId="203"/>
    <cellStyle name="60% - Ênfase1 3 2" xfId="204"/>
    <cellStyle name="60% - Ênfase1 3 3" xfId="831"/>
    <cellStyle name="60% - Ênfase1 4" xfId="205"/>
    <cellStyle name="60% - Ênfase1 4 2" xfId="206"/>
    <cellStyle name="60% - Ênfase1 4 3" xfId="832"/>
    <cellStyle name="60% - Ênfase2 2" xfId="207"/>
    <cellStyle name="60% - Ênfase2 2 2" xfId="209"/>
    <cellStyle name="60% - Ênfase2 2 2 2" xfId="210"/>
    <cellStyle name="60% - Ênfase2 2 2 3" xfId="834"/>
    <cellStyle name="60% - Ênfase2 2 3" xfId="211"/>
    <cellStyle name="60% - Ênfase2 2 4" xfId="833"/>
    <cellStyle name="60% - Ênfase2 2_05_Impactos_Demais PLs_2013_Dados CNJ de jul-12" xfId="208"/>
    <cellStyle name="60% - Ênfase2 3" xfId="212"/>
    <cellStyle name="60% - Ênfase2 3 2" xfId="213"/>
    <cellStyle name="60% - Ênfase2 3 3" xfId="835"/>
    <cellStyle name="60% - Ênfase2 4" xfId="214"/>
    <cellStyle name="60% - Ênfase2 4 2" xfId="215"/>
    <cellStyle name="60% - Ênfase2 4 3" xfId="836"/>
    <cellStyle name="60% - Ênfase3 2" xfId="216"/>
    <cellStyle name="60% - Ênfase3 2 2" xfId="218"/>
    <cellStyle name="60% - Ênfase3 2 2 2" xfId="219"/>
    <cellStyle name="60% - Ênfase3 2 2 3" xfId="838"/>
    <cellStyle name="60% - Ênfase3 2 3" xfId="220"/>
    <cellStyle name="60% - Ênfase3 2 4" xfId="837"/>
    <cellStyle name="60% - Ênfase3 2_05_Impactos_Demais PLs_2013_Dados CNJ de jul-12" xfId="217"/>
    <cellStyle name="60% - Ênfase3 3" xfId="221"/>
    <cellStyle name="60% - Ênfase3 3 2" xfId="222"/>
    <cellStyle name="60% - Ênfase3 3 3" xfId="839"/>
    <cellStyle name="60% - Ênfase3 4" xfId="223"/>
    <cellStyle name="60% - Ênfase3 4 2" xfId="224"/>
    <cellStyle name="60% - Ênfase3 4 3" xfId="840"/>
    <cellStyle name="60% - Ênfase4 2" xfId="225"/>
    <cellStyle name="60% - Ênfase4 2 2" xfId="227"/>
    <cellStyle name="60% - Ênfase4 2 2 2" xfId="228"/>
    <cellStyle name="60% - Ênfase4 2 2 3" xfId="842"/>
    <cellStyle name="60% - Ênfase4 2 3" xfId="229"/>
    <cellStyle name="60% - Ênfase4 2 4" xfId="841"/>
    <cellStyle name="60% - Ênfase4 2_05_Impactos_Demais PLs_2013_Dados CNJ de jul-12" xfId="226"/>
    <cellStyle name="60% - Ênfase4 3" xfId="230"/>
    <cellStyle name="60% - Ênfase4 3 2" xfId="231"/>
    <cellStyle name="60% - Ênfase4 3 3" xfId="843"/>
    <cellStyle name="60% - Ênfase4 4" xfId="232"/>
    <cellStyle name="60% - Ênfase4 4 2" xfId="233"/>
    <cellStyle name="60% - Ênfase4 4 3" xfId="844"/>
    <cellStyle name="60% - Ênfase5 2" xfId="234"/>
    <cellStyle name="60% - Ênfase5 2 2" xfId="236"/>
    <cellStyle name="60% - Ênfase5 2 2 2" xfId="237"/>
    <cellStyle name="60% - Ênfase5 2 2 3" xfId="846"/>
    <cellStyle name="60% - Ênfase5 2 3" xfId="238"/>
    <cellStyle name="60% - Ênfase5 2 4" xfId="845"/>
    <cellStyle name="60% - Ênfase5 2_05_Impactos_Demais PLs_2013_Dados CNJ de jul-12" xfId="235"/>
    <cellStyle name="60% - Ênfase5 3" xfId="239"/>
    <cellStyle name="60% - Ênfase5 3 2" xfId="240"/>
    <cellStyle name="60% - Ênfase5 3 3" xfId="847"/>
    <cellStyle name="60% - Ênfase5 4" xfId="241"/>
    <cellStyle name="60% - Ênfase5 4 2" xfId="242"/>
    <cellStyle name="60% - Ênfase5 4 3" xfId="848"/>
    <cellStyle name="60% - Ênfase6 2" xfId="243"/>
    <cellStyle name="60% - Ênfase6 2 2" xfId="245"/>
    <cellStyle name="60% - Ênfase6 2 2 2" xfId="246"/>
    <cellStyle name="60% - Ênfase6 2 2 3" xfId="850"/>
    <cellStyle name="60% - Ênfase6 2 3" xfId="247"/>
    <cellStyle name="60% - Ênfase6 2 4" xfId="849"/>
    <cellStyle name="60% - Ênfase6 2_05_Impactos_Demais PLs_2013_Dados CNJ de jul-12" xfId="244"/>
    <cellStyle name="60% - Ênfase6 3" xfId="248"/>
    <cellStyle name="60% - Ênfase6 3 2" xfId="249"/>
    <cellStyle name="60% - Ênfase6 3 3" xfId="851"/>
    <cellStyle name="60% - Ênfase6 4" xfId="250"/>
    <cellStyle name="60% - Ênfase6 4 2" xfId="251"/>
    <cellStyle name="60% - Ênfase6 4 3" xfId="852"/>
    <cellStyle name="Accent" xfId="264"/>
    <cellStyle name="Accent 1" xfId="265"/>
    <cellStyle name="Accent 1 1" xfId="1087"/>
    <cellStyle name="Accent 1 2" xfId="1086"/>
    <cellStyle name="Accent 2" xfId="266"/>
    <cellStyle name="Accent 2 1" xfId="1089"/>
    <cellStyle name="Accent 2 2" xfId="1088"/>
    <cellStyle name="Accent 3" xfId="267"/>
    <cellStyle name="Accent 3 1" xfId="1091"/>
    <cellStyle name="Accent 3 2" xfId="1090"/>
    <cellStyle name="Accent 4" xfId="1092"/>
    <cellStyle name="Accent 5" xfId="1085"/>
    <cellStyle name="Accent1" xfId="268"/>
    <cellStyle name="Accent1 2" xfId="269"/>
    <cellStyle name="Accent1 3" xfId="853"/>
    <cellStyle name="Accent2" xfId="270"/>
    <cellStyle name="Accent2 2" xfId="271"/>
    <cellStyle name="Accent2 3" xfId="854"/>
    <cellStyle name="Accent3" xfId="272"/>
    <cellStyle name="Accent3 2" xfId="273"/>
    <cellStyle name="Accent3 3" xfId="855"/>
    <cellStyle name="Accent4" xfId="274"/>
    <cellStyle name="Accent4 2" xfId="275"/>
    <cellStyle name="Accent4 3" xfId="856"/>
    <cellStyle name="Accent5" xfId="276"/>
    <cellStyle name="Accent5 2" xfId="277"/>
    <cellStyle name="Accent5 3" xfId="857"/>
    <cellStyle name="Accent6" xfId="278"/>
    <cellStyle name="Accent6 2" xfId="279"/>
    <cellStyle name="Accent6 3" xfId="858"/>
    <cellStyle name="b0let" xfId="280"/>
    <cellStyle name="b0let 2" xfId="281"/>
    <cellStyle name="b0let 3" xfId="859"/>
    <cellStyle name="Bad" xfId="282"/>
    <cellStyle name="Bad 1" xfId="283"/>
    <cellStyle name="Bad 1 2" xfId="284"/>
    <cellStyle name="Bad 1 3" xfId="860"/>
    <cellStyle name="Bad 1 4" xfId="1094"/>
    <cellStyle name="Bad 2" xfId="1093"/>
    <cellStyle name="Bol-Data" xfId="285"/>
    <cellStyle name="Bol-Data 2" xfId="286"/>
    <cellStyle name="Bol-Data 3" xfId="861"/>
    <cellStyle name="bolet" xfId="287"/>
    <cellStyle name="bolet 2" xfId="288"/>
    <cellStyle name="bolet 3" xfId="862"/>
    <cellStyle name="Boletim" xfId="289"/>
    <cellStyle name="Boletim 2" xfId="290"/>
    <cellStyle name="Boletim 3" xfId="863"/>
    <cellStyle name="Bom 2" xfId="291"/>
    <cellStyle name="Bom 2 2" xfId="293"/>
    <cellStyle name="Bom 2 2 2" xfId="294"/>
    <cellStyle name="Bom 2 2 3" xfId="865"/>
    <cellStyle name="Bom 2 3" xfId="295"/>
    <cellStyle name="Bom 2 4" xfId="864"/>
    <cellStyle name="Bom 2_05_Impactos_Demais PLs_2013_Dados CNJ de jul-12" xfId="292"/>
    <cellStyle name="Bom 3" xfId="296"/>
    <cellStyle name="Bom 3 2" xfId="297"/>
    <cellStyle name="Bom 3 3" xfId="866"/>
    <cellStyle name="Bom 4" xfId="298"/>
    <cellStyle name="Bom 4 2" xfId="299"/>
    <cellStyle name="Bom 4 3" xfId="867"/>
    <cellStyle name="Cabe‡alho 1" xfId="331"/>
    <cellStyle name="Cabe‡alho 1 2" xfId="332"/>
    <cellStyle name="Cabe‡alho 1 3" xfId="870"/>
    <cellStyle name="Cabe‡alho 2" xfId="333"/>
    <cellStyle name="Cabe‡alho 2 2" xfId="334"/>
    <cellStyle name="Cabe‡alho 2 3" xfId="871"/>
    <cellStyle name="Cabeçalho 1" xfId="327"/>
    <cellStyle name="Cabeçalho 1 2" xfId="328"/>
    <cellStyle name="Cabeçalho 1 3" xfId="868"/>
    <cellStyle name="Cabeçalho 2" xfId="329"/>
    <cellStyle name="Cabeçalho 2 2" xfId="330"/>
    <cellStyle name="Cabeçalho 2 3" xfId="869"/>
    <cellStyle name="Calculation" xfId="335"/>
    <cellStyle name="Calculation 2" xfId="336"/>
    <cellStyle name="Calculation 3" xfId="872"/>
    <cellStyle name="Cálculo 2" xfId="300"/>
    <cellStyle name="Cálculo 2 2" xfId="302"/>
    <cellStyle name="Cálculo 2 2 2" xfId="303"/>
    <cellStyle name="Cálculo 2 2 3" xfId="881"/>
    <cellStyle name="Cálculo 2 3" xfId="304"/>
    <cellStyle name="Cálculo 2 4" xfId="880"/>
    <cellStyle name="Cálculo 2_05_Impactos_Demais PLs_2013_Dados CNJ de jul-12" xfId="301"/>
    <cellStyle name="Cálculo 3" xfId="305"/>
    <cellStyle name="Cálculo 3 2" xfId="306"/>
    <cellStyle name="Cálculo 3 3" xfId="882"/>
    <cellStyle name="Cálculo 4" xfId="307"/>
    <cellStyle name="Cálculo 4 2" xfId="308"/>
    <cellStyle name="Cálculo 4 3" xfId="883"/>
    <cellStyle name="Capítulo" xfId="337"/>
    <cellStyle name="Capítulo 2" xfId="338"/>
    <cellStyle name="Capítulo 3" xfId="873"/>
    <cellStyle name="Célula de Verificação 2" xfId="309"/>
    <cellStyle name="Célula de Verificação 2 2" xfId="311"/>
    <cellStyle name="Célula de Verificação 2 2 2" xfId="312"/>
    <cellStyle name="Célula de Verificação 2 2 3" xfId="885"/>
    <cellStyle name="Célula de Verificação 2 3" xfId="313"/>
    <cellStyle name="Célula de Verificação 2 4" xfId="884"/>
    <cellStyle name="Célula de Verificação 2_05_Impactos_Demais PLs_2013_Dados CNJ de jul-12" xfId="310"/>
    <cellStyle name="Célula de Verificação 3" xfId="314"/>
    <cellStyle name="Célula de Verificação 3 2" xfId="315"/>
    <cellStyle name="Célula de Verificação 3 3" xfId="886"/>
    <cellStyle name="Célula de Verificação 4" xfId="316"/>
    <cellStyle name="Célula de Verificação 4 2" xfId="317"/>
    <cellStyle name="Célula de Verificação 4 3" xfId="887"/>
    <cellStyle name="Célula Vinculada 2" xfId="318"/>
    <cellStyle name="Célula Vinculada 2 2" xfId="320"/>
    <cellStyle name="Célula Vinculada 2 2 2" xfId="321"/>
    <cellStyle name="Célula Vinculada 2 2 3" xfId="889"/>
    <cellStyle name="Célula Vinculada 2 3" xfId="322"/>
    <cellStyle name="Célula Vinculada 2 4" xfId="888"/>
    <cellStyle name="Célula Vinculada 2_05_Impactos_Demais PLs_2013_Dados CNJ de jul-12" xfId="319"/>
    <cellStyle name="Célula Vinculada 3" xfId="323"/>
    <cellStyle name="Célula Vinculada 3 2" xfId="324"/>
    <cellStyle name="Célula Vinculada 3 3" xfId="890"/>
    <cellStyle name="Célula Vinculada 4" xfId="325"/>
    <cellStyle name="Célula Vinculada 4 2" xfId="326"/>
    <cellStyle name="Célula Vinculada 4 3" xfId="891"/>
    <cellStyle name="Check Cell" xfId="339"/>
    <cellStyle name="Check Cell 2" xfId="340"/>
    <cellStyle name="Check Cell 3" xfId="874"/>
    <cellStyle name="Comma" xfId="341"/>
    <cellStyle name="Comma [0]_Auxiliar" xfId="342"/>
    <cellStyle name="Comma 10" xfId="343"/>
    <cellStyle name="Comma 11" xfId="344"/>
    <cellStyle name="Comma 12" xfId="875"/>
    <cellStyle name="Comma 13" xfId="1079"/>
    <cellStyle name="Comma 14" xfId="1080"/>
    <cellStyle name="Comma 15" xfId="1083"/>
    <cellStyle name="Comma 2" xfId="345"/>
    <cellStyle name="Comma 2 2" xfId="346"/>
    <cellStyle name="Comma 2 3" xfId="876"/>
    <cellStyle name="Comma 3" xfId="347"/>
    <cellStyle name="Comma 3 2" xfId="348"/>
    <cellStyle name="Comma 3 3" xfId="877"/>
    <cellStyle name="Comma 4" xfId="349"/>
    <cellStyle name="Comma 5" xfId="350"/>
    <cellStyle name="Comma 6" xfId="351"/>
    <cellStyle name="Comma 7" xfId="352"/>
    <cellStyle name="Comma 8" xfId="353"/>
    <cellStyle name="Comma 9" xfId="354"/>
    <cellStyle name="Comma_Agenda" xfId="355"/>
    <cellStyle name="Comma0" xfId="356"/>
    <cellStyle name="Comma0 2" xfId="357"/>
    <cellStyle name="Comma0 3" xfId="878"/>
    <cellStyle name="Currency [0]_Auxiliar" xfId="358"/>
    <cellStyle name="Currency_Auxiliar" xfId="359"/>
    <cellStyle name="Currency0" xfId="360"/>
    <cellStyle name="Currency0 2" xfId="361"/>
    <cellStyle name="Currency0 3" xfId="879"/>
    <cellStyle name="Data" xfId="362"/>
    <cellStyle name="Data 2" xfId="363"/>
    <cellStyle name="Data 3" xfId="892"/>
    <cellStyle name="Date" xfId="364"/>
    <cellStyle name="Date 2" xfId="365"/>
    <cellStyle name="Date 3" xfId="893"/>
    <cellStyle name="Decimal 0, derecha" xfId="366"/>
    <cellStyle name="Decimal 0, derecha 2" xfId="367"/>
    <cellStyle name="Decimal 0, derecha 3" xfId="894"/>
    <cellStyle name="Decimal 2, derecha" xfId="368"/>
    <cellStyle name="Decimal 2, derecha 2" xfId="369"/>
    <cellStyle name="Decimal 2, derecha 3" xfId="895"/>
    <cellStyle name="Ênfase1 2" xfId="12"/>
    <cellStyle name="Ênfase1 2 2" xfId="14"/>
    <cellStyle name="Ênfase1 2 2 2" xfId="15"/>
    <cellStyle name="Ênfase1 2 2 3" xfId="1055"/>
    <cellStyle name="Ênfase1 2 3" xfId="16"/>
    <cellStyle name="Ênfase1 2 4" xfId="1054"/>
    <cellStyle name="Ênfase1 2_05_Impactos_Demais PLs_2013_Dados CNJ de jul-12" xfId="13"/>
    <cellStyle name="Ênfase1 3" xfId="17"/>
    <cellStyle name="Ênfase1 3 2" xfId="18"/>
    <cellStyle name="Ênfase1 3 3" xfId="1056"/>
    <cellStyle name="Ênfase1 4" xfId="19"/>
    <cellStyle name="Ênfase1 4 2" xfId="20"/>
    <cellStyle name="Ênfase1 4 3" xfId="1057"/>
    <cellStyle name="Ênfase2 2" xfId="21"/>
    <cellStyle name="Ênfase2 2 2" xfId="23"/>
    <cellStyle name="Ênfase2 2 2 2" xfId="24"/>
    <cellStyle name="Ênfase2 2 2 3" xfId="1059"/>
    <cellStyle name="Ênfase2 2 3" xfId="25"/>
    <cellStyle name="Ênfase2 2 4" xfId="1058"/>
    <cellStyle name="Ênfase2 2_05_Impactos_Demais PLs_2013_Dados CNJ de jul-12" xfId="22"/>
    <cellStyle name="Ênfase2 3" xfId="26"/>
    <cellStyle name="Ênfase2 3 2" xfId="27"/>
    <cellStyle name="Ênfase2 3 3" xfId="1060"/>
    <cellStyle name="Ênfase2 4" xfId="28"/>
    <cellStyle name="Ênfase2 4 2" xfId="29"/>
    <cellStyle name="Ênfase2 4 3" xfId="1061"/>
    <cellStyle name="Ênfase3 2" xfId="30"/>
    <cellStyle name="Ênfase3 2 2" xfId="32"/>
    <cellStyle name="Ênfase3 2 2 2" xfId="33"/>
    <cellStyle name="Ênfase3 2 2 3" xfId="1063"/>
    <cellStyle name="Ênfase3 2 3" xfId="34"/>
    <cellStyle name="Ênfase3 2 4" xfId="1062"/>
    <cellStyle name="Ênfase3 2_05_Impactos_Demais PLs_2013_Dados CNJ de jul-12" xfId="31"/>
    <cellStyle name="Ênfase3 3" xfId="35"/>
    <cellStyle name="Ênfase3 3 2" xfId="36"/>
    <cellStyle name="Ênfase3 3 3" xfId="1064"/>
    <cellStyle name="Ênfase3 4" xfId="37"/>
    <cellStyle name="Ênfase3 4 2" xfId="38"/>
    <cellStyle name="Ênfase3 4 3" xfId="1065"/>
    <cellStyle name="Ênfase4 2" xfId="39"/>
    <cellStyle name="Ênfase4 2 2" xfId="41"/>
    <cellStyle name="Ênfase4 2 2 2" xfId="42"/>
    <cellStyle name="Ênfase4 2 2 3" xfId="1067"/>
    <cellStyle name="Ênfase4 2 3" xfId="43"/>
    <cellStyle name="Ênfase4 2 4" xfId="1066"/>
    <cellStyle name="Ênfase4 2_05_Impactos_Demais PLs_2013_Dados CNJ de jul-12" xfId="40"/>
    <cellStyle name="Ênfase4 3" xfId="44"/>
    <cellStyle name="Ênfase4 3 2" xfId="45"/>
    <cellStyle name="Ênfase4 3 3" xfId="1068"/>
    <cellStyle name="Ênfase4 4" xfId="46"/>
    <cellStyle name="Ênfase4 4 2" xfId="47"/>
    <cellStyle name="Ênfase4 4 3" xfId="1069"/>
    <cellStyle name="Ênfase5 2" xfId="48"/>
    <cellStyle name="Ênfase5 2 2" xfId="50"/>
    <cellStyle name="Ênfase5 2 2 2" xfId="51"/>
    <cellStyle name="Ênfase5 2 2 3" xfId="1071"/>
    <cellStyle name="Ênfase5 2 3" xfId="52"/>
    <cellStyle name="Ênfase5 2 4" xfId="1070"/>
    <cellStyle name="Ênfase5 2_05_Impactos_Demais PLs_2013_Dados CNJ de jul-12" xfId="49"/>
    <cellStyle name="Ênfase5 3" xfId="53"/>
    <cellStyle name="Ênfase5 3 2" xfId="54"/>
    <cellStyle name="Ênfase5 3 3" xfId="1072"/>
    <cellStyle name="Ênfase5 4" xfId="55"/>
    <cellStyle name="Ênfase5 4 2" xfId="56"/>
    <cellStyle name="Ênfase5 4 3" xfId="1073"/>
    <cellStyle name="Ênfase6 2" xfId="57"/>
    <cellStyle name="Ênfase6 2 2" xfId="59"/>
    <cellStyle name="Ênfase6 2 2 2" xfId="60"/>
    <cellStyle name="Ênfase6 2 2 3" xfId="1075"/>
    <cellStyle name="Ênfase6 2 3" xfId="61"/>
    <cellStyle name="Ênfase6 2 4" xfId="1074"/>
    <cellStyle name="Ênfase6 2_05_Impactos_Demais PLs_2013_Dados CNJ de jul-12" xfId="58"/>
    <cellStyle name="Ênfase6 3" xfId="62"/>
    <cellStyle name="Ênfase6 3 2" xfId="63"/>
    <cellStyle name="Ênfase6 3 3" xfId="1076"/>
    <cellStyle name="Ênfase6 4" xfId="64"/>
    <cellStyle name="Ênfase6 4 2" xfId="65"/>
    <cellStyle name="Ênfase6 4 3" xfId="1077"/>
    <cellStyle name="Entrada 2" xfId="370"/>
    <cellStyle name="Entrada 2 2" xfId="372"/>
    <cellStyle name="Entrada 2 2 2" xfId="373"/>
    <cellStyle name="Entrada 2 2 3" xfId="897"/>
    <cellStyle name="Entrada 2 3" xfId="374"/>
    <cellStyle name="Entrada 2 4" xfId="896"/>
    <cellStyle name="Entrada 2_00_ANEXO V 2015 - VERSÃO INICIAL PLOA_2015" xfId="371"/>
    <cellStyle name="Entrada 3" xfId="375"/>
    <cellStyle name="Entrada 3 2" xfId="376"/>
    <cellStyle name="Entrada 3 3" xfId="898"/>
    <cellStyle name="Entrada 4" xfId="377"/>
    <cellStyle name="Entrada 4 2" xfId="378"/>
    <cellStyle name="Entrada 4 3" xfId="899"/>
    <cellStyle name="Error" xfId="379"/>
    <cellStyle name="Error 1" xfId="1096"/>
    <cellStyle name="Error 2" xfId="1095"/>
    <cellStyle name="Euro" xfId="380"/>
    <cellStyle name="Euro 2" xfId="382"/>
    <cellStyle name="Euro 2 2" xfId="383"/>
    <cellStyle name="Euro 2 3" xfId="901"/>
    <cellStyle name="Euro 3" xfId="384"/>
    <cellStyle name="Euro 4" xfId="900"/>
    <cellStyle name="Euro_00_ANEXO V 2015 - VERSÃO INICIAL PLOA_2015" xfId="381"/>
    <cellStyle name="Explanatory Text" xfId="385"/>
    <cellStyle name="Explanatory Text 2" xfId="386"/>
    <cellStyle name="Explanatory Text 3" xfId="902"/>
    <cellStyle name="Fim" xfId="387"/>
    <cellStyle name="Fim 2" xfId="388"/>
    <cellStyle name="Fim 3" xfId="903"/>
    <cellStyle name="Fixed" xfId="389"/>
    <cellStyle name="Fixed 2" xfId="390"/>
    <cellStyle name="Fixed 3" xfId="904"/>
    <cellStyle name="Fixo" xfId="391"/>
    <cellStyle name="Fixo 2" xfId="392"/>
    <cellStyle name="Fixo 3" xfId="905"/>
    <cellStyle name="Fonte" xfId="393"/>
    <cellStyle name="Fonte 2" xfId="394"/>
    <cellStyle name="Fonte 3" xfId="906"/>
    <cellStyle name="Footnote" xfId="395"/>
    <cellStyle name="Footnote 1" xfId="1098"/>
    <cellStyle name="Footnote 2" xfId="1097"/>
    <cellStyle name="Good" xfId="396"/>
    <cellStyle name="Good 1" xfId="397"/>
    <cellStyle name="Good 1 2" xfId="907"/>
    <cellStyle name="Good 1 3" xfId="1100"/>
    <cellStyle name="Good 2" xfId="398"/>
    <cellStyle name="Good 2 2" xfId="399"/>
    <cellStyle name="Good 3" xfId="1099"/>
    <cellStyle name="Heading" xfId="400"/>
    <cellStyle name="Heading (user)" xfId="401"/>
    <cellStyle name="Heading (user) 2" xfId="1101"/>
    <cellStyle name="Heading 1" xfId="402"/>
    <cellStyle name="Heading 1 1" xfId="403"/>
    <cellStyle name="Heading 1 1 2" xfId="908"/>
    <cellStyle name="Heading 1 1 3" xfId="1103"/>
    <cellStyle name="Heading 1 2" xfId="1102"/>
    <cellStyle name="Heading 1 3" xfId="404"/>
    <cellStyle name="Heading 1 3 2" xfId="405"/>
    <cellStyle name="Heading 2" xfId="406"/>
    <cellStyle name="Heading 2 1" xfId="407"/>
    <cellStyle name="Heading 2 1 2" xfId="909"/>
    <cellStyle name="Heading 2 1 3" xfId="1105"/>
    <cellStyle name="Heading 2 2" xfId="1104"/>
    <cellStyle name="Heading 2 4" xfId="408"/>
    <cellStyle name="Heading 2 4 2" xfId="409"/>
    <cellStyle name="Heading 3" xfId="410"/>
    <cellStyle name="Heading 3 2" xfId="411"/>
    <cellStyle name="Heading 3 3" xfId="910"/>
    <cellStyle name="Heading 3 4" xfId="1106"/>
    <cellStyle name="Heading 4" xfId="412"/>
    <cellStyle name="Heading 4 2" xfId="413"/>
    <cellStyle name="Heading 4 3" xfId="911"/>
    <cellStyle name="Heading1" xfId="414"/>
    <cellStyle name="Heading1 1" xfId="415"/>
    <cellStyle name="Hyperlink" xfId="416"/>
    <cellStyle name="Hyperlink 1" xfId="1108"/>
    <cellStyle name="Hyperlink 2" xfId="1107"/>
    <cellStyle name="Incorreto 2" xfId="417"/>
    <cellStyle name="Incorreto 2 2" xfId="419"/>
    <cellStyle name="Incorreto 2 2 2" xfId="420"/>
    <cellStyle name="Incorreto 2 2 3" xfId="913"/>
    <cellStyle name="Incorreto 2 3" xfId="421"/>
    <cellStyle name="Incorreto 2 4" xfId="912"/>
    <cellStyle name="Incorreto 2_05_Impactos_Demais PLs_2013_Dados CNJ de jul-12" xfId="418"/>
    <cellStyle name="Incorreto 3" xfId="422"/>
    <cellStyle name="Incorreto 3 2" xfId="423"/>
    <cellStyle name="Incorreto 3 3" xfId="914"/>
    <cellStyle name="Incorreto 4" xfId="424"/>
    <cellStyle name="Incorreto 4 2" xfId="425"/>
    <cellStyle name="Incorreto 4 3" xfId="915"/>
    <cellStyle name="Indefinido" xfId="426"/>
    <cellStyle name="Indefinido 2" xfId="427"/>
    <cellStyle name="Indefinido 3" xfId="916"/>
    <cellStyle name="Input" xfId="428"/>
    <cellStyle name="Input 2" xfId="429"/>
    <cellStyle name="Input 3" xfId="917"/>
    <cellStyle name="Jr_Normal" xfId="430"/>
    <cellStyle name="Leg_It_1" xfId="431"/>
    <cellStyle name="Linea horizontal" xfId="432"/>
    <cellStyle name="Linea horizontal 2" xfId="433"/>
    <cellStyle name="Linea horizontal 3" xfId="918"/>
    <cellStyle name="Linked Cell" xfId="434"/>
    <cellStyle name="Linked Cell 2" xfId="435"/>
    <cellStyle name="Linked Cell 3" xfId="919"/>
    <cellStyle name="Millares_deuhist99" xfId="436"/>
    <cellStyle name="Moeda 2" xfId="437"/>
    <cellStyle name="Moeda 2 2" xfId="438"/>
    <cellStyle name="Moeda 2 3" xfId="920"/>
    <cellStyle name="Moeda0" xfId="439"/>
    <cellStyle name="Moeda0 2" xfId="440"/>
    <cellStyle name="Moeda0 3" xfId="921"/>
    <cellStyle name="Neutra 2" xfId="441"/>
    <cellStyle name="Neutra 2 2" xfId="443"/>
    <cellStyle name="Neutra 2 2 2" xfId="444"/>
    <cellStyle name="Neutra 2 2 3" xfId="923"/>
    <cellStyle name="Neutra 2 3" xfId="445"/>
    <cellStyle name="Neutra 2 4" xfId="922"/>
    <cellStyle name="Neutra 2_05_Impactos_Demais PLs_2013_Dados CNJ de jul-12" xfId="442"/>
    <cellStyle name="Neutra 3" xfId="446"/>
    <cellStyle name="Neutra 3 2" xfId="447"/>
    <cellStyle name="Neutra 3 3" xfId="924"/>
    <cellStyle name="Neutra 4" xfId="448"/>
    <cellStyle name="Neutra 4 2" xfId="449"/>
    <cellStyle name="Neutra 4 3" xfId="925"/>
    <cellStyle name="Neutral" xfId="450"/>
    <cellStyle name="Neutral 1" xfId="451"/>
    <cellStyle name="Neutral 1 2" xfId="926"/>
    <cellStyle name="Neutral 1 3" xfId="1110"/>
    <cellStyle name="Neutral 2" xfId="1109"/>
    <cellStyle name="Neutral 5" xfId="452"/>
    <cellStyle name="Neutral 5 2" xfId="453"/>
    <cellStyle name="Normal" xfId="0" builtinId="0"/>
    <cellStyle name="Normal 10" xfId="454"/>
    <cellStyle name="Normal 10 2" xfId="455"/>
    <cellStyle name="Normal 10 3" xfId="927"/>
    <cellStyle name="Normal 11" xfId="456"/>
    <cellStyle name="Normal 11 2" xfId="457"/>
    <cellStyle name="Normal 11 3" xfId="928"/>
    <cellStyle name="Normal 12" xfId="458"/>
    <cellStyle name="Normal 12 2" xfId="459"/>
    <cellStyle name="Normal 12 3" xfId="929"/>
    <cellStyle name="Normal 13" xfId="460"/>
    <cellStyle name="Normal 13 2" xfId="461"/>
    <cellStyle name="Normal 13 3" xfId="930"/>
    <cellStyle name="Normal 14" xfId="462"/>
    <cellStyle name="Normal 14 2" xfId="2"/>
    <cellStyle name="Normal 14 2 2" xfId="463"/>
    <cellStyle name="Normal 15" xfId="464"/>
    <cellStyle name="Normal 15 2" xfId="465"/>
    <cellStyle name="Normal 16" xfId="466"/>
    <cellStyle name="Normal 16 2" xfId="467"/>
    <cellStyle name="Normal 17" xfId="468"/>
    <cellStyle name="Normal 18" xfId="11"/>
    <cellStyle name="Normal 19" xfId="1084"/>
    <cellStyle name="Normal 2" xfId="3"/>
    <cellStyle name="Normal 2 10" xfId="471"/>
    <cellStyle name="Normal 2 11" xfId="469"/>
    <cellStyle name="Normal 2 12" xfId="931"/>
    <cellStyle name="Normal 2 2" xfId="472"/>
    <cellStyle name="Normal 2 2 2" xfId="473"/>
    <cellStyle name="Normal 2 2 3" xfId="932"/>
    <cellStyle name="Normal 2 3" xfId="474"/>
    <cellStyle name="Normal 2 3 2" xfId="476"/>
    <cellStyle name="Normal 2 3 2 2" xfId="477"/>
    <cellStyle name="Normal 2 3 2 3" xfId="934"/>
    <cellStyle name="Normal 2 3 3" xfId="478"/>
    <cellStyle name="Normal 2 3 4" xfId="933"/>
    <cellStyle name="Normal 2 3_00_Decisão Anexo V 2015_MEMORIAL_Oficial SOF" xfId="475"/>
    <cellStyle name="Normal 2 4" xfId="479"/>
    <cellStyle name="Normal 2 4 2" xfId="480"/>
    <cellStyle name="Normal 2 4 3" xfId="935"/>
    <cellStyle name="Normal 2 5" xfId="481"/>
    <cellStyle name="Normal 2 5 2" xfId="482"/>
    <cellStyle name="Normal 2 5 3" xfId="936"/>
    <cellStyle name="Normal 2 6" xfId="483"/>
    <cellStyle name="Normal 2 6 2" xfId="484"/>
    <cellStyle name="Normal 2 6 3" xfId="937"/>
    <cellStyle name="Normal 2 7" xfId="485"/>
    <cellStyle name="Normal 2 7 2" xfId="486"/>
    <cellStyle name="Normal 2 7 3" xfId="938"/>
    <cellStyle name="Normal 2 8" xfId="487"/>
    <cellStyle name="Normal 2 9" xfId="488"/>
    <cellStyle name="Normal 2_00_Decisão Anexo V 2015_MEMORIAL_Oficial SOF" xfId="470"/>
    <cellStyle name="Normal 20" xfId="489"/>
    <cellStyle name="Normal 20 2" xfId="490"/>
    <cellStyle name="Normal 3" xfId="4"/>
    <cellStyle name="Normal 3 2" xfId="493"/>
    <cellStyle name="Normal 3 2 2" xfId="494"/>
    <cellStyle name="Normal 3 2 3" xfId="940"/>
    <cellStyle name="Normal 3 3" xfId="495"/>
    <cellStyle name="Normal 3 4" xfId="491"/>
    <cellStyle name="Normal 3 5" xfId="939"/>
    <cellStyle name="Normal 3_05_Impactos_Demais PLs_2013_Dados CNJ de jul-12" xfId="492"/>
    <cellStyle name="Normal 4" xfId="5"/>
    <cellStyle name="Normal 4 2" xfId="497"/>
    <cellStyle name="Normal 4 3" xfId="496"/>
    <cellStyle name="Normal 5" xfId="1"/>
    <cellStyle name="Normal 5 2" xfId="499"/>
    <cellStyle name="Normal 5 3" xfId="498"/>
    <cellStyle name="Normal 5 4" xfId="941"/>
    <cellStyle name="Normal 6" xfId="7"/>
    <cellStyle name="Normal 6 2" xfId="501"/>
    <cellStyle name="Normal 6 3" xfId="500"/>
    <cellStyle name="Normal 6 4" xfId="942"/>
    <cellStyle name="Normal 7" xfId="9"/>
    <cellStyle name="Normal 7 2" xfId="503"/>
    <cellStyle name="Normal 7 3" xfId="502"/>
    <cellStyle name="Normal 7 4" xfId="943"/>
    <cellStyle name="Normal 8" xfId="10"/>
    <cellStyle name="Normal 8 2" xfId="505"/>
    <cellStyle name="Normal 8 3" xfId="504"/>
    <cellStyle name="Normal 8 4" xfId="944"/>
    <cellStyle name="Normal 9" xfId="506"/>
    <cellStyle name="Normal 9 2" xfId="507"/>
    <cellStyle name="Normal 9 3" xfId="945"/>
    <cellStyle name="Nota 2" xfId="508"/>
    <cellStyle name="Nota 2 2" xfId="510"/>
    <cellStyle name="Nota 2 2 2" xfId="511"/>
    <cellStyle name="Nota 2 2 3" xfId="947"/>
    <cellStyle name="Nota 2 3" xfId="512"/>
    <cellStyle name="Nota 2 4" xfId="946"/>
    <cellStyle name="Nota 2_00_Decisão Anexo V 2015_MEMORIAL_Oficial SOF" xfId="509"/>
    <cellStyle name="Nota 3" xfId="513"/>
    <cellStyle name="Nota 3 2" xfId="514"/>
    <cellStyle name="Nota 3 3" xfId="948"/>
    <cellStyle name="Nota 4" xfId="515"/>
    <cellStyle name="Nota 4 2" xfId="516"/>
    <cellStyle name="Nota 4 3" xfId="949"/>
    <cellStyle name="Note" xfId="517"/>
    <cellStyle name="Note 1" xfId="518"/>
    <cellStyle name="Note 1 2" xfId="950"/>
    <cellStyle name="Note 1 3" xfId="1112"/>
    <cellStyle name="Note 2" xfId="1111"/>
    <cellStyle name="Note 6" xfId="519"/>
    <cellStyle name="Note 6 2" xfId="520"/>
    <cellStyle name="Output" xfId="521"/>
    <cellStyle name="Output 2" xfId="522"/>
    <cellStyle name="Output 3" xfId="951"/>
    <cellStyle name="Percent_Agenda" xfId="523"/>
    <cellStyle name="Percentual" xfId="524"/>
    <cellStyle name="Percentual 2" xfId="525"/>
    <cellStyle name="Percentual 3" xfId="952"/>
    <cellStyle name="Ponto" xfId="526"/>
    <cellStyle name="Ponto 2" xfId="527"/>
    <cellStyle name="Ponto 3" xfId="953"/>
    <cellStyle name="Porcentagem 10" xfId="528"/>
    <cellStyle name="Porcentagem 10 2" xfId="529"/>
    <cellStyle name="Porcentagem 10 3" xfId="954"/>
    <cellStyle name="Porcentagem 2" xfId="530"/>
    <cellStyle name="Porcentagem 2 2" xfId="531"/>
    <cellStyle name="Porcentagem 2 2 2" xfId="532"/>
    <cellStyle name="Porcentagem 2 2 3" xfId="956"/>
    <cellStyle name="Porcentagem 2 3" xfId="533"/>
    <cellStyle name="Porcentagem 2 3 2" xfId="534"/>
    <cellStyle name="Porcentagem 2 3 3" xfId="957"/>
    <cellStyle name="Porcentagem 2 4" xfId="535"/>
    <cellStyle name="Porcentagem 2 5" xfId="955"/>
    <cellStyle name="Porcentagem 2_FCDF 2014_2ª Versão" xfId="536"/>
    <cellStyle name="Porcentagem 3" xfId="537"/>
    <cellStyle name="Porcentagem 3 2" xfId="538"/>
    <cellStyle name="Porcentagem 3 3" xfId="958"/>
    <cellStyle name="Porcentagem 4" xfId="539"/>
    <cellStyle name="Porcentagem 4 2" xfId="540"/>
    <cellStyle name="Porcentagem 4 3" xfId="959"/>
    <cellStyle name="Porcentagem 5" xfId="541"/>
    <cellStyle name="Porcentagem 5 2" xfId="542"/>
    <cellStyle name="Porcentagem 5 3" xfId="960"/>
    <cellStyle name="Porcentagem 6" xfId="543"/>
    <cellStyle name="Porcentagem 6 2" xfId="544"/>
    <cellStyle name="Porcentagem 6 3" xfId="961"/>
    <cellStyle name="Porcentagem 7" xfId="545"/>
    <cellStyle name="Porcentagem 7 2" xfId="546"/>
    <cellStyle name="Porcentagem 7 3" xfId="962"/>
    <cellStyle name="Porcentagem 8" xfId="547"/>
    <cellStyle name="Porcentagem 8 2" xfId="548"/>
    <cellStyle name="Porcentagem 8 3" xfId="963"/>
    <cellStyle name="Porcentagem 9" xfId="549"/>
    <cellStyle name="Porcentagem 9 2" xfId="550"/>
    <cellStyle name="Porcentagem 9 3" xfId="964"/>
    <cellStyle name="Result" xfId="551"/>
    <cellStyle name="Result (user)" xfId="552"/>
    <cellStyle name="Result (user) 2" xfId="1113"/>
    <cellStyle name="Result 1" xfId="553"/>
    <cellStyle name="Result2" xfId="554"/>
    <cellStyle name="Result2 1" xfId="555"/>
    <cellStyle name="rodape" xfId="556"/>
    <cellStyle name="rodape 2" xfId="557"/>
    <cellStyle name="rodape 3" xfId="965"/>
    <cellStyle name="Saída 2" xfId="558"/>
    <cellStyle name="Saída 2 2" xfId="560"/>
    <cellStyle name="Saída 2 2 2" xfId="561"/>
    <cellStyle name="Saída 2 2 3" xfId="967"/>
    <cellStyle name="Saída 2 3" xfId="562"/>
    <cellStyle name="Saída 2 4" xfId="966"/>
    <cellStyle name="Saída 2_05_Impactos_Demais PLs_2013_Dados CNJ de jul-12" xfId="559"/>
    <cellStyle name="Saída 3" xfId="563"/>
    <cellStyle name="Saída 3 2" xfId="564"/>
    <cellStyle name="Saída 3 3" xfId="968"/>
    <cellStyle name="Saída 4" xfId="565"/>
    <cellStyle name="Saída 4 2" xfId="566"/>
    <cellStyle name="Saída 4 3" xfId="969"/>
    <cellStyle name="Sep. milhar [0]" xfId="567"/>
    <cellStyle name="Sep. milhar [0] 2" xfId="568"/>
    <cellStyle name="Sep. milhar [0] 3" xfId="970"/>
    <cellStyle name="Sep. milhar [2]" xfId="569"/>
    <cellStyle name="Sep. milhar [2] 2" xfId="570"/>
    <cellStyle name="Sep. milhar [2] 3" xfId="971"/>
    <cellStyle name="Separador de m" xfId="571"/>
    <cellStyle name="Separador de m 2" xfId="572"/>
    <cellStyle name="Separador de m 3" xfId="972"/>
    <cellStyle name="Separador de milhares 10" xfId="573"/>
    <cellStyle name="Separador de milhares 10 2" xfId="574"/>
    <cellStyle name="Separador de milhares 10 3" xfId="973"/>
    <cellStyle name="Separador de milhares 2" xfId="575"/>
    <cellStyle name="Separador de milhares 2 2" xfId="577"/>
    <cellStyle name="Separador de milhares 2 2 2" xfId="579"/>
    <cellStyle name="Separador de milhares 2 2 3" xfId="580"/>
    <cellStyle name="Separador de milhares 2 2 3 2" xfId="581"/>
    <cellStyle name="Separador de milhares 2 2 3 3" xfId="976"/>
    <cellStyle name="Separador de milhares 2 2 4" xfId="975"/>
    <cellStyle name="Separador de milhares 2 2 6" xfId="582"/>
    <cellStyle name="Separador de milhares 2 2 6 2" xfId="583"/>
    <cellStyle name="Separador de milhares 2 2 6 3" xfId="977"/>
    <cellStyle name="Separador de milhares 2 2_00_Decisão Anexo V 2015_MEMORIAL_Oficial SOF" xfId="578"/>
    <cellStyle name="Separador de milhares 2 3" xfId="584"/>
    <cellStyle name="Separador de milhares 2 3 2" xfId="586"/>
    <cellStyle name="Separador de milhares 2 3 2 2" xfId="588"/>
    <cellStyle name="Separador de milhares 2 3 2 2 2" xfId="590"/>
    <cellStyle name="Separador de milhares 2 3 2 2 2 2" xfId="591"/>
    <cellStyle name="Separador de milhares 2 3 2 2 2 3" xfId="981"/>
    <cellStyle name="Separador de milhares 2 3 2 2 3" xfId="592"/>
    <cellStyle name="Separador de milhares 2 3 2 2 4" xfId="980"/>
    <cellStyle name="Separador de milhares 2 3 2 2_00_Decisão Anexo V 2015_MEMORIAL_Oficial SOF" xfId="589"/>
    <cellStyle name="Separador de milhares 2 3 2 3" xfId="593"/>
    <cellStyle name="Separador de milhares 2 3 2 4" xfId="979"/>
    <cellStyle name="Separador de milhares 2 3 2_00_Decisão Anexo V 2015_MEMORIAL_Oficial SOF" xfId="587"/>
    <cellStyle name="Separador de milhares 2 3 3" xfId="594"/>
    <cellStyle name="Separador de milhares 2 3 3 2" xfId="595"/>
    <cellStyle name="Separador de milhares 2 3 3 3" xfId="982"/>
    <cellStyle name="Separador de milhares 2 3 4" xfId="596"/>
    <cellStyle name="Separador de milhares 2 3 5" xfId="978"/>
    <cellStyle name="Separador de milhares 2 3_00_Decisão Anexo V 2015_MEMORIAL_Oficial SOF" xfId="585"/>
    <cellStyle name="Separador de milhares 2 4" xfId="597"/>
    <cellStyle name="Separador de milhares 2 4 2" xfId="598"/>
    <cellStyle name="Separador de milhares 2 4 3" xfId="983"/>
    <cellStyle name="Separador de milhares 2 5" xfId="599"/>
    <cellStyle name="Separador de milhares 2 5 2" xfId="601"/>
    <cellStyle name="Separador de milhares 2 5 2 2" xfId="602"/>
    <cellStyle name="Separador de milhares 2 5 2 3" xfId="985"/>
    <cellStyle name="Separador de milhares 2 5 3" xfId="603"/>
    <cellStyle name="Separador de milhares 2 5 4" xfId="984"/>
    <cellStyle name="Separador de milhares 2 5_00_Decisão Anexo V 2015_MEMORIAL_Oficial SOF" xfId="600"/>
    <cellStyle name="Separador de milhares 2 6" xfId="604"/>
    <cellStyle name="Separador de milhares 2 7" xfId="974"/>
    <cellStyle name="Separador de milhares 2_00_Decisão Anexo V 2015_MEMORIAL_Oficial SOF" xfId="576"/>
    <cellStyle name="Separador de milhares 3" xfId="605"/>
    <cellStyle name="Separador de milhares 3 2" xfId="607"/>
    <cellStyle name="Separador de milhares 3 2 2" xfId="608"/>
    <cellStyle name="Separador de milhares 3 2 3" xfId="987"/>
    <cellStyle name="Separador de milhares 3 3" xfId="609"/>
    <cellStyle name="Separador de milhares 3 3 2" xfId="610"/>
    <cellStyle name="Separador de milhares 3 3 3" xfId="988"/>
    <cellStyle name="Separador de milhares 3 4" xfId="611"/>
    <cellStyle name="Separador de milhares 3 5" xfId="986"/>
    <cellStyle name="Separador de milhares 3_00_Decisão Anexo V 2015_MEMORIAL_Oficial SOF" xfId="606"/>
    <cellStyle name="Separador de milhares 4" xfId="612"/>
    <cellStyle name="Separador de milhares 4 2" xfId="613"/>
    <cellStyle name="Separador de milhares 4 3" xfId="989"/>
    <cellStyle name="Separador de milhares 5" xfId="614"/>
    <cellStyle name="Separador de milhares 5 2" xfId="615"/>
    <cellStyle name="Separador de milhares 5 3" xfId="990"/>
    <cellStyle name="Separador de milhares 6" xfId="616"/>
    <cellStyle name="Separador de milhares 6 2" xfId="617"/>
    <cellStyle name="Separador de milhares 6 3" xfId="991"/>
    <cellStyle name="Separador de milhares 7" xfId="618"/>
    <cellStyle name="Separador de milhares 7 2" xfId="619"/>
    <cellStyle name="Separador de milhares 7 3" xfId="992"/>
    <cellStyle name="Separador de milhares 8" xfId="620"/>
    <cellStyle name="Separador de milhares 8 2" xfId="621"/>
    <cellStyle name="Separador de milhares 8 3" xfId="993"/>
    <cellStyle name="Separador de milhares 9" xfId="622"/>
    <cellStyle name="Separador de milhares 9 2" xfId="623"/>
    <cellStyle name="Separador de milhares 9 3" xfId="994"/>
    <cellStyle name="Status" xfId="624"/>
    <cellStyle name="Status 1" xfId="1115"/>
    <cellStyle name="Status 2" xfId="1114"/>
    <cellStyle name="TableStyleLight1" xfId="685"/>
    <cellStyle name="TableStyleLight1 2" xfId="687"/>
    <cellStyle name="TableStyleLight1 2 2" xfId="688"/>
    <cellStyle name="TableStyleLight1 2 3" xfId="996"/>
    <cellStyle name="TableStyleLight1 3" xfId="689"/>
    <cellStyle name="TableStyleLight1 3 2" xfId="690"/>
    <cellStyle name="TableStyleLight1 3 3" xfId="997"/>
    <cellStyle name="TableStyleLight1 4" xfId="691"/>
    <cellStyle name="TableStyleLight1 5" xfId="692"/>
    <cellStyle name="TableStyleLight1 5 2" xfId="693"/>
    <cellStyle name="TableStyleLight1 5 3" xfId="998"/>
    <cellStyle name="TableStyleLight1 6" xfId="995"/>
    <cellStyle name="TableStyleLight1_00_Decisão Anexo V 2015_MEMORIAL_Oficial SOF" xfId="686"/>
    <cellStyle name="Text" xfId="694"/>
    <cellStyle name="Text 1" xfId="1117"/>
    <cellStyle name="Text 2" xfId="1116"/>
    <cellStyle name="Texto de Aviso 2" xfId="695"/>
    <cellStyle name="Texto de Aviso 2 2" xfId="697"/>
    <cellStyle name="Texto de Aviso 2 2 2" xfId="698"/>
    <cellStyle name="Texto de Aviso 2 2 3" xfId="1000"/>
    <cellStyle name="Texto de Aviso 2 3" xfId="699"/>
    <cellStyle name="Texto de Aviso 2 4" xfId="999"/>
    <cellStyle name="Texto de Aviso 2_05_Impactos_Demais PLs_2013_Dados CNJ de jul-12" xfId="696"/>
    <cellStyle name="Texto de Aviso 3" xfId="700"/>
    <cellStyle name="Texto de Aviso 3 2" xfId="701"/>
    <cellStyle name="Texto de Aviso 3 3" xfId="1001"/>
    <cellStyle name="Texto de Aviso 4" xfId="702"/>
    <cellStyle name="Texto de Aviso 4 2" xfId="703"/>
    <cellStyle name="Texto de Aviso 4 3" xfId="1002"/>
    <cellStyle name="Texto Explicativo 2" xfId="8"/>
    <cellStyle name="Texto Explicativo 2 2" xfId="706"/>
    <cellStyle name="Texto Explicativo 2 2 2" xfId="707"/>
    <cellStyle name="Texto Explicativo 2 2 3" xfId="1004"/>
    <cellStyle name="Texto Explicativo 2 3" xfId="708"/>
    <cellStyle name="Texto Explicativo 2 4" xfId="704"/>
    <cellStyle name="Texto Explicativo 2 5" xfId="1003"/>
    <cellStyle name="Texto Explicativo 2_05_Impactos_Demais PLs_2013_Dados CNJ de jul-12" xfId="705"/>
    <cellStyle name="Texto Explicativo 3" xfId="709"/>
    <cellStyle name="Texto Explicativo 3 2" xfId="710"/>
    <cellStyle name="Texto Explicativo 3 3" xfId="1005"/>
    <cellStyle name="Texto Explicativo 4" xfId="711"/>
    <cellStyle name="Texto Explicativo 4 2" xfId="712"/>
    <cellStyle name="Texto Explicativo 4 3" xfId="1006"/>
    <cellStyle name="Texto, derecha" xfId="713"/>
    <cellStyle name="Texto, derecha 2" xfId="714"/>
    <cellStyle name="Texto, derecha 3" xfId="1007"/>
    <cellStyle name="Texto, izquierda" xfId="715"/>
    <cellStyle name="Texto, izquierda 2" xfId="716"/>
    <cellStyle name="Texto, izquierda 3" xfId="1008"/>
    <cellStyle name="Title" xfId="717"/>
    <cellStyle name="Title 2" xfId="718"/>
    <cellStyle name="Title 3" xfId="1009"/>
    <cellStyle name="Titulo" xfId="719"/>
    <cellStyle name="Título 1 1" xfId="625"/>
    <cellStyle name="Título 1 1 2" xfId="626"/>
    <cellStyle name="Título 1 1 3" xfId="1017"/>
    <cellStyle name="Título 1 2" xfId="627"/>
    <cellStyle name="Título 1 2 2" xfId="629"/>
    <cellStyle name="Título 1 2 2 2" xfId="630"/>
    <cellStyle name="Título 1 2 2 3" xfId="1019"/>
    <cellStyle name="Título 1 2 3" xfId="631"/>
    <cellStyle name="Título 1 2 4" xfId="1018"/>
    <cellStyle name="Título 1 2_05_Impactos_Demais PLs_2013_Dados CNJ de jul-12" xfId="628"/>
    <cellStyle name="Título 1 3" xfId="632"/>
    <cellStyle name="Título 1 3 2" xfId="633"/>
    <cellStyle name="Título 1 3 3" xfId="1020"/>
    <cellStyle name="Título 1 4" xfId="634"/>
    <cellStyle name="Título 1 4 2" xfId="635"/>
    <cellStyle name="Título 1 4 3" xfId="1021"/>
    <cellStyle name="Titulo 10" xfId="1010"/>
    <cellStyle name="Título 10" xfId="636"/>
    <cellStyle name="Título 10 2" xfId="637"/>
    <cellStyle name="Título 10 3" xfId="1022"/>
    <cellStyle name="Titulo 11" xfId="1082"/>
    <cellStyle name="Título 11" xfId="638"/>
    <cellStyle name="Título 11 2" xfId="639"/>
    <cellStyle name="Título 11 3" xfId="1023"/>
    <cellStyle name="Titulo 12" xfId="1078"/>
    <cellStyle name="Titulo 13" xfId="1081"/>
    <cellStyle name="Titulo 2" xfId="721"/>
    <cellStyle name="Título 2 2" xfId="640"/>
    <cellStyle name="Título 2 2 2" xfId="642"/>
    <cellStyle name="Título 2 2 2 2" xfId="643"/>
    <cellStyle name="Título 2 2 2 3" xfId="1025"/>
    <cellStyle name="Título 2 2 3" xfId="644"/>
    <cellStyle name="Título 2 2 4" xfId="1024"/>
    <cellStyle name="Título 2 2_05_Impactos_Demais PLs_2013_Dados CNJ de jul-12" xfId="641"/>
    <cellStyle name="Título 2 3" xfId="645"/>
    <cellStyle name="Título 2 3 2" xfId="646"/>
    <cellStyle name="Título 2 3 3" xfId="1026"/>
    <cellStyle name="Título 2 4" xfId="647"/>
    <cellStyle name="Título 2 4 2" xfId="648"/>
    <cellStyle name="Título 2 4 3" xfId="1027"/>
    <cellStyle name="Titulo 3" xfId="722"/>
    <cellStyle name="Título 3 2" xfId="649"/>
    <cellStyle name="Título 3 2 2" xfId="651"/>
    <cellStyle name="Título 3 2 2 2" xfId="652"/>
    <cellStyle name="Título 3 2 2 3" xfId="1029"/>
    <cellStyle name="Título 3 2 3" xfId="653"/>
    <cellStyle name="Título 3 2 4" xfId="1028"/>
    <cellStyle name="Título 3 2_05_Impactos_Demais PLs_2013_Dados CNJ de jul-12" xfId="650"/>
    <cellStyle name="Título 3 3" xfId="654"/>
    <cellStyle name="Título 3 3 2" xfId="655"/>
    <cellStyle name="Título 3 3 3" xfId="1030"/>
    <cellStyle name="Título 3 4" xfId="656"/>
    <cellStyle name="Título 3 4 2" xfId="657"/>
    <cellStyle name="Título 3 4 3" xfId="1031"/>
    <cellStyle name="Titulo 4" xfId="723"/>
    <cellStyle name="Título 4 2" xfId="658"/>
    <cellStyle name="Título 4 2 2" xfId="660"/>
    <cellStyle name="Título 4 2 2 2" xfId="661"/>
    <cellStyle name="Título 4 2 2 3" xfId="1033"/>
    <cellStyle name="Título 4 2 3" xfId="662"/>
    <cellStyle name="Título 4 2 4" xfId="1032"/>
    <cellStyle name="Título 4 2_05_Impactos_Demais PLs_2013_Dados CNJ de jul-12" xfId="659"/>
    <cellStyle name="Título 4 3" xfId="663"/>
    <cellStyle name="Título 4 3 2" xfId="664"/>
    <cellStyle name="Título 4 3 3" xfId="1034"/>
    <cellStyle name="Título 4 4" xfId="665"/>
    <cellStyle name="Título 4 4 2" xfId="666"/>
    <cellStyle name="Título 4 4 3" xfId="1035"/>
    <cellStyle name="Titulo 5" xfId="724"/>
    <cellStyle name="Título 5" xfId="667"/>
    <cellStyle name="Título 5 2" xfId="669"/>
    <cellStyle name="Título 5 2 2" xfId="670"/>
    <cellStyle name="Título 5 2 3" xfId="1037"/>
    <cellStyle name="Título 5 3" xfId="671"/>
    <cellStyle name="Título 5 3 2" xfId="672"/>
    <cellStyle name="Título 5 3 3" xfId="1038"/>
    <cellStyle name="Título 5 4" xfId="673"/>
    <cellStyle name="Título 5 5" xfId="1036"/>
    <cellStyle name="Título 5_05_Impactos_Demais PLs_2013_Dados CNJ de jul-12" xfId="668"/>
    <cellStyle name="Titulo 6" xfId="725"/>
    <cellStyle name="Título 6" xfId="674"/>
    <cellStyle name="Título 6 2" xfId="675"/>
    <cellStyle name="Título 6 2 2" xfId="676"/>
    <cellStyle name="Título 6 2 3" xfId="1040"/>
    <cellStyle name="Título 6 3" xfId="677"/>
    <cellStyle name="Título 6 4" xfId="1039"/>
    <cellStyle name="Título 6_34" xfId="678"/>
    <cellStyle name="Titulo 7" xfId="726"/>
    <cellStyle name="Título 7" xfId="679"/>
    <cellStyle name="Título 7 2" xfId="680"/>
    <cellStyle name="Título 7 3" xfId="1041"/>
    <cellStyle name="Titulo 8" xfId="727"/>
    <cellStyle name="Título 8" xfId="681"/>
    <cellStyle name="Título 8 2" xfId="682"/>
    <cellStyle name="Título 8 3" xfId="1042"/>
    <cellStyle name="Titulo 9" xfId="728"/>
    <cellStyle name="Título 9" xfId="683"/>
    <cellStyle name="Título 9 2" xfId="684"/>
    <cellStyle name="Título 9 3" xfId="1043"/>
    <cellStyle name="Titulo_00_Equalização ASMED_SOF" xfId="720"/>
    <cellStyle name="Titulo1" xfId="729"/>
    <cellStyle name="Titulo1 2" xfId="730"/>
    <cellStyle name="Titulo1 3" xfId="1011"/>
    <cellStyle name="Titulo2" xfId="731"/>
    <cellStyle name="Titulo2 2" xfId="732"/>
    <cellStyle name="Titulo2 3" xfId="1012"/>
    <cellStyle name="Total 2" xfId="733"/>
    <cellStyle name="Total 2 2" xfId="735"/>
    <cellStyle name="Total 2 2 2" xfId="736"/>
    <cellStyle name="Total 2 2 3" xfId="1014"/>
    <cellStyle name="Total 2 3" xfId="737"/>
    <cellStyle name="Total 2 4" xfId="1013"/>
    <cellStyle name="Total 2_05_Impactos_Demais PLs_2013_Dados CNJ de jul-12" xfId="734"/>
    <cellStyle name="Total 3" xfId="738"/>
    <cellStyle name="Total 3 2" xfId="739"/>
    <cellStyle name="Total 3 3" xfId="1015"/>
    <cellStyle name="Total 4" xfId="740"/>
    <cellStyle name="Total 4 2" xfId="741"/>
    <cellStyle name="Total 4 3" xfId="1016"/>
    <cellStyle name="V¡rgula" xfId="742"/>
    <cellStyle name="V¡rgula 2" xfId="743"/>
    <cellStyle name="V¡rgula 3" xfId="1044"/>
    <cellStyle name="V¡rgula0" xfId="744"/>
    <cellStyle name="V¡rgula0 2" xfId="745"/>
    <cellStyle name="V¡rgula0 3" xfId="1045"/>
    <cellStyle name="Vírgul - Estilo1" xfId="746"/>
    <cellStyle name="Vírgul - Estilo1 2" xfId="747"/>
    <cellStyle name="Vírgul - Estilo1 3" xfId="1046"/>
    <cellStyle name="Vírgula 2" xfId="748"/>
    <cellStyle name="Vírgula 2 2" xfId="749"/>
    <cellStyle name="Vírgula 2 2 2" xfId="750"/>
    <cellStyle name="Vírgula 2 2 3" xfId="1048"/>
    <cellStyle name="Vírgula 2 3" xfId="751"/>
    <cellStyle name="Vírgula 2 4" xfId="1047"/>
    <cellStyle name="Vírgula 3" xfId="752"/>
    <cellStyle name="Vírgula 3 2" xfId="753"/>
    <cellStyle name="Vírgula 3 3" xfId="1049"/>
    <cellStyle name="Vírgula 4" xfId="754"/>
    <cellStyle name="Vírgula 4 2" xfId="755"/>
    <cellStyle name="Vírgula 4 3" xfId="1050"/>
    <cellStyle name="Vírgula 5" xfId="756"/>
    <cellStyle name="Vírgula 5 2" xfId="6"/>
    <cellStyle name="Vírgula 5 2 2" xfId="757"/>
    <cellStyle name="Vírgula 5 3" xfId="1051"/>
    <cellStyle name="Vírgula0" xfId="758"/>
    <cellStyle name="Vírgula0 2" xfId="759"/>
    <cellStyle name="Vírgula0 3" xfId="1052"/>
    <cellStyle name="Warning" xfId="760"/>
    <cellStyle name="Warning 1" xfId="1119"/>
    <cellStyle name="Warning 2" xfId="1118"/>
    <cellStyle name="Warning Text" xfId="761"/>
    <cellStyle name="Warning Text 2" xfId="762"/>
    <cellStyle name="Warning Text 3" xfId="105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zoomScaleNormal="100" zoomScaleSheetLayoutView="100" workbookViewId="0">
      <selection activeCell="B7" sqref="B7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0</v>
      </c>
      <c r="C1" s="7"/>
      <c r="D1" s="7"/>
      <c r="E1" s="7"/>
      <c r="F1" s="7"/>
      <c r="G1" s="7"/>
      <c r="H1" s="7"/>
    </row>
    <row r="2" spans="2:10">
      <c r="B2" s="6" t="s">
        <v>1</v>
      </c>
      <c r="C2" s="7"/>
      <c r="D2" s="7"/>
      <c r="E2" s="7"/>
      <c r="F2" s="7"/>
      <c r="G2" s="7"/>
      <c r="H2" s="7"/>
    </row>
    <row r="3" spans="2:10">
      <c r="B3" s="6" t="s">
        <v>2</v>
      </c>
      <c r="C3" s="7"/>
      <c r="D3" s="7"/>
      <c r="E3" s="7"/>
      <c r="F3" s="7"/>
      <c r="G3" s="7"/>
      <c r="H3" s="7"/>
    </row>
    <row r="4" spans="2:10">
      <c r="B4" s="7" t="s">
        <v>3</v>
      </c>
      <c r="C4" s="7"/>
      <c r="D4" s="7"/>
      <c r="E4" s="7"/>
      <c r="F4" s="7"/>
      <c r="G4" s="7"/>
      <c r="H4" s="7"/>
    </row>
    <row r="5" spans="2:10" ht="23.25" customHeight="1">
      <c r="B5" s="85" t="s">
        <v>4</v>
      </c>
      <c r="C5" s="85"/>
      <c r="D5" s="85"/>
      <c r="E5" s="85"/>
      <c r="F5" s="85"/>
      <c r="G5" s="85"/>
      <c r="H5" s="85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5</v>
      </c>
      <c r="C7" s="7"/>
      <c r="D7" s="7"/>
      <c r="E7" s="7"/>
      <c r="F7" s="7"/>
      <c r="G7" s="7"/>
      <c r="H7" s="7"/>
    </row>
    <row r="8" spans="2:10" ht="15.75" customHeight="1">
      <c r="B8" s="90" t="s">
        <v>6</v>
      </c>
      <c r="C8" s="90" t="s">
        <v>7</v>
      </c>
      <c r="D8" s="90"/>
      <c r="E8" s="90"/>
      <c r="F8" s="90"/>
      <c r="G8" s="90" t="s">
        <v>8</v>
      </c>
      <c r="H8" s="90" t="s">
        <v>9</v>
      </c>
      <c r="I8" s="1"/>
    </row>
    <row r="9" spans="2:10" ht="30.75" customHeight="1">
      <c r="B9" s="90"/>
      <c r="C9" s="90" t="s">
        <v>10</v>
      </c>
      <c r="D9" s="90"/>
      <c r="E9" s="90"/>
      <c r="F9" s="90" t="s">
        <v>11</v>
      </c>
      <c r="G9" s="90"/>
      <c r="H9" s="90"/>
      <c r="I9" s="1"/>
    </row>
    <row r="10" spans="2:10" ht="15" customHeight="1">
      <c r="B10" s="90"/>
      <c r="C10" s="8" t="s">
        <v>12</v>
      </c>
      <c r="D10" s="8" t="s">
        <v>13</v>
      </c>
      <c r="E10" s="90" t="s">
        <v>14</v>
      </c>
      <c r="F10" s="90"/>
      <c r="G10" s="90"/>
      <c r="H10" s="90"/>
    </row>
    <row r="11" spans="2:10" ht="15" customHeight="1">
      <c r="B11" s="90"/>
      <c r="C11" s="10" t="s">
        <v>13</v>
      </c>
      <c r="D11" s="10" t="s">
        <v>15</v>
      </c>
      <c r="E11" s="90"/>
      <c r="F11" s="90"/>
      <c r="G11" s="90"/>
      <c r="H11" s="90"/>
    </row>
    <row r="12" spans="2:10" ht="15.75" customHeight="1">
      <c r="B12" s="90"/>
      <c r="C12" s="9" t="s">
        <v>16</v>
      </c>
      <c r="D12" s="9" t="s">
        <v>17</v>
      </c>
      <c r="E12" s="90"/>
      <c r="F12" s="90"/>
      <c r="G12" s="90"/>
      <c r="H12" s="90"/>
    </row>
    <row r="13" spans="2:10" ht="16.5" customHeight="1">
      <c r="B13" s="86" t="s">
        <v>18</v>
      </c>
      <c r="C13" s="86"/>
      <c r="D13" s="86"/>
      <c r="E13" s="86"/>
      <c r="F13" s="86"/>
      <c r="G13" s="86"/>
      <c r="H13" s="86"/>
      <c r="I13" s="1"/>
      <c r="J13" s="2"/>
    </row>
    <row r="14" spans="2:10">
      <c r="B14" s="13" t="s">
        <v>19</v>
      </c>
      <c r="C14" s="17">
        <f>SUM('TST:TRT24'!C13)</f>
        <v>64</v>
      </c>
      <c r="D14" s="17">
        <f>SUM('TST:TRT24'!D13)</f>
        <v>0</v>
      </c>
      <c r="E14" s="17">
        <f>C14+D14</f>
        <v>64</v>
      </c>
      <c r="F14" s="17">
        <f>SUM('TST:TRT24'!F13)</f>
        <v>3</v>
      </c>
      <c r="G14" s="17">
        <f>SUM('TST:TRT24'!G13)</f>
        <v>0</v>
      </c>
      <c r="H14" s="17">
        <f>E14+F14+G14</f>
        <v>67</v>
      </c>
    </row>
    <row r="15" spans="2:10">
      <c r="B15" s="13" t="s">
        <v>20</v>
      </c>
      <c r="C15" s="17">
        <f>SUM('TST:TRT24'!C14)</f>
        <v>2945</v>
      </c>
      <c r="D15" s="17">
        <f>SUM('TST:TRT24'!D14)</f>
        <v>16</v>
      </c>
      <c r="E15" s="17">
        <f>C15+D15</f>
        <v>2961</v>
      </c>
      <c r="F15" s="17">
        <f>SUM('TST:TRT24'!F14)</f>
        <v>169</v>
      </c>
      <c r="G15" s="17">
        <f>SUM('TST:TRT24'!G14)</f>
        <v>10</v>
      </c>
      <c r="H15" s="17">
        <f>E15+F15+G15</f>
        <v>3140</v>
      </c>
    </row>
    <row r="16" spans="2:10">
      <c r="B16" s="13" t="s">
        <v>21</v>
      </c>
      <c r="C16" s="17">
        <f>SUM('TST:TRT24'!C15)</f>
        <v>517</v>
      </c>
      <c r="D16" s="17">
        <f>SUM('TST:TRT24'!D15)</f>
        <v>2</v>
      </c>
      <c r="E16" s="17">
        <f>C16+D16</f>
        <v>519</v>
      </c>
      <c r="F16" s="17">
        <f>SUM('TST:TRT24'!F15)</f>
        <v>36</v>
      </c>
      <c r="G16" s="17">
        <f>SUM('TST:TRT24'!G15)</f>
        <v>0</v>
      </c>
      <c r="H16" s="17">
        <f>E16+F16+G16</f>
        <v>555</v>
      </c>
    </row>
    <row r="17" spans="2:11">
      <c r="B17" s="13" t="s">
        <v>22</v>
      </c>
      <c r="C17" s="17">
        <f>SUM('TST:TRT24'!C16)</f>
        <v>645</v>
      </c>
      <c r="D17" s="17">
        <f>SUM('TST:TRT24'!D16)</f>
        <v>1</v>
      </c>
      <c r="E17" s="17">
        <f>C17+D17</f>
        <v>646</v>
      </c>
      <c r="F17" s="17">
        <f>SUM('TST:TRT24'!F16)</f>
        <v>34</v>
      </c>
      <c r="G17" s="17">
        <f>SUM('TST:TRT24'!G16)</f>
        <v>4</v>
      </c>
      <c r="H17" s="17">
        <f>E17+F17+G17</f>
        <v>684</v>
      </c>
      <c r="J17" s="4"/>
      <c r="K17" s="4"/>
    </row>
    <row r="18" spans="2:11" ht="19.5" customHeight="1">
      <c r="B18" s="19" t="s">
        <v>23</v>
      </c>
      <c r="C18" s="20">
        <f>SUM(C14:C17)</f>
        <v>4171</v>
      </c>
      <c r="D18" s="20">
        <f>SUM(D14:D17)</f>
        <v>19</v>
      </c>
      <c r="E18" s="20">
        <f>C18+D18</f>
        <v>4190</v>
      </c>
      <c r="F18" s="20">
        <f>SUM(F14:F17)</f>
        <v>242</v>
      </c>
      <c r="G18" s="20">
        <f>SUM(G14:G17)</f>
        <v>14</v>
      </c>
      <c r="H18" s="20">
        <f>E18+F18+G18</f>
        <v>4446</v>
      </c>
    </row>
    <row r="19" spans="2:11" ht="16.5" customHeight="1">
      <c r="B19" s="87" t="s">
        <v>24</v>
      </c>
      <c r="C19" s="88"/>
      <c r="D19" s="88"/>
      <c r="E19" s="88"/>
      <c r="F19" s="88"/>
      <c r="G19" s="88"/>
      <c r="H19" s="89"/>
      <c r="I19" s="1"/>
    </row>
    <row r="20" spans="2:11" ht="12.75" customHeight="1">
      <c r="B20" s="14" t="s">
        <v>25</v>
      </c>
      <c r="C20" s="15">
        <f>SUM('TST:TRT24'!C19)</f>
        <v>827</v>
      </c>
      <c r="D20" s="15">
        <f>SUM('TST:TRT24'!D19)</f>
        <v>2</v>
      </c>
      <c r="E20" s="15">
        <f t="shared" ref="E20:E26" si="0">C20+D20</f>
        <v>829</v>
      </c>
      <c r="F20" s="12"/>
      <c r="G20" s="15">
        <f>SUM('TST:TRT24'!G19)</f>
        <v>9</v>
      </c>
      <c r="H20" s="15">
        <f t="shared" ref="H20:H26" si="1">E20+G20</f>
        <v>838</v>
      </c>
    </row>
    <row r="21" spans="2:11" ht="12.75" customHeight="1">
      <c r="B21" s="14" t="s">
        <v>26</v>
      </c>
      <c r="C21" s="15">
        <f>SUM('TST:TRT24'!C20)</f>
        <v>9207</v>
      </c>
      <c r="D21" s="15">
        <f>SUM('TST:TRT24'!D20)</f>
        <v>7</v>
      </c>
      <c r="E21" s="15">
        <f t="shared" si="0"/>
        <v>9214</v>
      </c>
      <c r="F21" s="12"/>
      <c r="G21" s="15">
        <f>SUM('TST:TRT24'!G20)</f>
        <v>153</v>
      </c>
      <c r="H21" s="15">
        <f t="shared" si="1"/>
        <v>9367</v>
      </c>
    </row>
    <row r="22" spans="2:11" ht="12.75" customHeight="1">
      <c r="B22" s="14" t="s">
        <v>27</v>
      </c>
      <c r="C22" s="15">
        <f>SUM('TST:TRT24'!C21)</f>
        <v>6880</v>
      </c>
      <c r="D22" s="15">
        <f>SUM('TST:TRT24'!D21)</f>
        <v>4</v>
      </c>
      <c r="E22" s="15">
        <f t="shared" si="0"/>
        <v>6884</v>
      </c>
      <c r="F22" s="12"/>
      <c r="G22" s="15">
        <f>SUM('TST:TRT24'!G21)</f>
        <v>76</v>
      </c>
      <c r="H22" s="15">
        <f t="shared" si="1"/>
        <v>6960</v>
      </c>
    </row>
    <row r="23" spans="2:11" ht="12.75" customHeight="1">
      <c r="B23" s="14" t="s">
        <v>28</v>
      </c>
      <c r="C23" s="15">
        <f>SUM('TST:TRT24'!C22)</f>
        <v>3829</v>
      </c>
      <c r="D23" s="15">
        <f>SUM('TST:TRT24'!D22)</f>
        <v>0</v>
      </c>
      <c r="E23" s="15">
        <f t="shared" si="0"/>
        <v>3829</v>
      </c>
      <c r="F23" s="12"/>
      <c r="G23" s="15">
        <f>SUM('TST:TRT24'!G22)</f>
        <v>123</v>
      </c>
      <c r="H23" s="15">
        <f t="shared" si="1"/>
        <v>3952</v>
      </c>
    </row>
    <row r="24" spans="2:11" ht="12.75" customHeight="1">
      <c r="B24" s="14" t="s">
        <v>29</v>
      </c>
      <c r="C24" s="15">
        <f>SUM('TST:TRT24'!C23)</f>
        <v>3316</v>
      </c>
      <c r="D24" s="15">
        <f>SUM('TST:TRT24'!D23)</f>
        <v>1</v>
      </c>
      <c r="E24" s="15">
        <f t="shared" si="0"/>
        <v>3317</v>
      </c>
      <c r="F24" s="12"/>
      <c r="G24" s="15">
        <f>SUM('TST:TRT24'!G23)</f>
        <v>96</v>
      </c>
      <c r="H24" s="15">
        <f t="shared" si="1"/>
        <v>3413</v>
      </c>
    </row>
    <row r="25" spans="2:11" ht="12.75" customHeight="1">
      <c r="B25" s="14" t="s">
        <v>30</v>
      </c>
      <c r="C25" s="15">
        <f>SUM('TST:TRT24'!C24)</f>
        <v>1158</v>
      </c>
      <c r="D25" s="15">
        <f>SUM('TST:TRT24'!D24)</f>
        <v>0</v>
      </c>
      <c r="E25" s="15">
        <f t="shared" si="0"/>
        <v>1158</v>
      </c>
      <c r="F25" s="12"/>
      <c r="G25" s="15">
        <f>SUM('TST:TRT24'!G24)</f>
        <v>75</v>
      </c>
      <c r="H25" s="15">
        <f t="shared" si="1"/>
        <v>1233</v>
      </c>
    </row>
    <row r="26" spans="2:11" ht="19.5" customHeight="1">
      <c r="B26" s="21" t="s">
        <v>31</v>
      </c>
      <c r="C26" s="22">
        <f>SUM(C20:C25)</f>
        <v>25217</v>
      </c>
      <c r="D26" s="22">
        <f>SUM(D20:D25)</f>
        <v>14</v>
      </c>
      <c r="E26" s="22">
        <f t="shared" si="0"/>
        <v>25231</v>
      </c>
      <c r="F26" s="23"/>
      <c r="G26" s="22">
        <f>SUM(G20:G25)</f>
        <v>532</v>
      </c>
      <c r="H26" s="22">
        <f t="shared" si="1"/>
        <v>25763</v>
      </c>
    </row>
    <row r="27" spans="2:11" ht="21" customHeight="1">
      <c r="B27" s="16" t="s">
        <v>32</v>
      </c>
      <c r="C27" s="24">
        <f>C18+C26</f>
        <v>29388</v>
      </c>
      <c r="D27" s="24">
        <f>D18+D26</f>
        <v>33</v>
      </c>
      <c r="E27" s="24">
        <f>E18+E26</f>
        <v>29421</v>
      </c>
      <c r="F27" s="24">
        <f>F18</f>
        <v>242</v>
      </c>
      <c r="G27" s="24">
        <f>G18+G26</f>
        <v>546</v>
      </c>
      <c r="H27" s="24">
        <f>H18+H26</f>
        <v>30209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sheetProtection formatCells="0" formatColumns="0" formatRows="0" insertColumns="0" insertRows="0" insertHyperlinks="0" deleteColumns="0" deleteRows="0" sort="0" autoFilter="0" pivotTables="0"/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61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6">
        <v>2</v>
      </c>
      <c r="D13" s="57">
        <v>0</v>
      </c>
      <c r="E13" s="51">
        <f>C13+D13</f>
        <v>2</v>
      </c>
      <c r="F13" s="59">
        <v>0</v>
      </c>
      <c r="G13" s="58">
        <v>0</v>
      </c>
      <c r="H13" s="51">
        <f>E13+F13+G13</f>
        <v>2</v>
      </c>
    </row>
    <row r="14" spans="1:13">
      <c r="B14" s="49" t="s">
        <v>20</v>
      </c>
      <c r="C14" s="57">
        <v>80</v>
      </c>
      <c r="D14" s="57">
        <v>0</v>
      </c>
      <c r="E14" s="51">
        <f>C14+D14</f>
        <v>80</v>
      </c>
      <c r="F14" s="59">
        <v>11</v>
      </c>
      <c r="G14" s="59">
        <v>0</v>
      </c>
      <c r="H14" s="51">
        <f>E14+F14+G14</f>
        <v>91</v>
      </c>
    </row>
    <row r="15" spans="1:13">
      <c r="B15" s="49" t="s">
        <v>21</v>
      </c>
      <c r="C15" s="57">
        <v>13</v>
      </c>
      <c r="D15" s="57">
        <v>0</v>
      </c>
      <c r="E15" s="51">
        <f>C15+D15</f>
        <v>13</v>
      </c>
      <c r="F15" s="59">
        <v>5</v>
      </c>
      <c r="G15" s="59">
        <v>0</v>
      </c>
      <c r="H15" s="51">
        <f>E15+F15+G15</f>
        <v>18</v>
      </c>
    </row>
    <row r="16" spans="1:13">
      <c r="B16" s="49" t="s">
        <v>22</v>
      </c>
      <c r="C16" s="57">
        <v>12</v>
      </c>
      <c r="D16" s="57">
        <v>0</v>
      </c>
      <c r="E16" s="51">
        <f>C16+D16</f>
        <v>12</v>
      </c>
      <c r="F16" s="59">
        <v>0</v>
      </c>
      <c r="G16" s="59">
        <v>0</v>
      </c>
      <c r="H16" s="51">
        <f>E16+F16+G16</f>
        <v>12</v>
      </c>
    </row>
    <row r="17" spans="2:8">
      <c r="B17" s="52" t="s">
        <v>23</v>
      </c>
      <c r="C17" s="53">
        <f>SUM(C13:C16)</f>
        <v>107</v>
      </c>
      <c r="D17" s="53">
        <f>SUM(D13:D16)</f>
        <v>0</v>
      </c>
      <c r="E17" s="53">
        <f>C17+D17</f>
        <v>107</v>
      </c>
      <c r="F17" s="53">
        <f>SUM(F13:F16)</f>
        <v>16</v>
      </c>
      <c r="G17" s="53">
        <f>SUM(G13:G16)</f>
        <v>0</v>
      </c>
      <c r="H17" s="51">
        <f>E17+F17+G17</f>
        <v>123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60">
        <v>17</v>
      </c>
      <c r="D19" s="60">
        <v>2</v>
      </c>
      <c r="E19" s="51">
        <f t="shared" ref="E19:E25" si="0">C19+D19</f>
        <v>19</v>
      </c>
      <c r="F19" s="51"/>
      <c r="G19" s="61">
        <v>0</v>
      </c>
      <c r="H19" s="51">
        <f t="shared" ref="H19:H25" si="1">E19+G19</f>
        <v>19</v>
      </c>
    </row>
    <row r="20" spans="2:8">
      <c r="B20" s="49" t="s">
        <v>26</v>
      </c>
      <c r="C20" s="60">
        <v>311</v>
      </c>
      <c r="D20" s="60">
        <v>0</v>
      </c>
      <c r="E20" s="51">
        <f t="shared" si="0"/>
        <v>311</v>
      </c>
      <c r="F20" s="51"/>
      <c r="G20" s="61">
        <v>2</v>
      </c>
      <c r="H20" s="51">
        <f t="shared" si="1"/>
        <v>313</v>
      </c>
    </row>
    <row r="21" spans="2:8">
      <c r="B21" s="49" t="s">
        <v>27</v>
      </c>
      <c r="C21" s="60">
        <v>216</v>
      </c>
      <c r="D21" s="60">
        <v>0</v>
      </c>
      <c r="E21" s="51">
        <f t="shared" si="0"/>
        <v>216</v>
      </c>
      <c r="F21" s="51"/>
      <c r="G21" s="61">
        <v>2</v>
      </c>
      <c r="H21" s="51">
        <f t="shared" si="1"/>
        <v>218</v>
      </c>
    </row>
    <row r="22" spans="2:8">
      <c r="B22" s="49" t="s">
        <v>40</v>
      </c>
      <c r="C22" s="60">
        <v>32</v>
      </c>
      <c r="D22" s="60">
        <v>0</v>
      </c>
      <c r="E22" s="51">
        <f t="shared" si="0"/>
        <v>32</v>
      </c>
      <c r="F22" s="51"/>
      <c r="G22" s="61">
        <v>0</v>
      </c>
      <c r="H22" s="51">
        <f t="shared" si="1"/>
        <v>32</v>
      </c>
    </row>
    <row r="23" spans="2:8">
      <c r="B23" s="49" t="s">
        <v>29</v>
      </c>
      <c r="C23" s="60">
        <v>113</v>
      </c>
      <c r="D23" s="60">
        <v>0</v>
      </c>
      <c r="E23" s="51">
        <f t="shared" si="0"/>
        <v>113</v>
      </c>
      <c r="F23" s="51"/>
      <c r="G23" s="61">
        <v>0</v>
      </c>
      <c r="H23" s="51">
        <f t="shared" si="1"/>
        <v>113</v>
      </c>
    </row>
    <row r="24" spans="2:8">
      <c r="B24" s="49" t="s">
        <v>30</v>
      </c>
      <c r="C24" s="60">
        <v>4</v>
      </c>
      <c r="D24" s="60">
        <v>0</v>
      </c>
      <c r="E24" s="51">
        <f t="shared" si="0"/>
        <v>4</v>
      </c>
      <c r="F24" s="51"/>
      <c r="G24" s="61">
        <v>0</v>
      </c>
      <c r="H24" s="51">
        <f t="shared" si="1"/>
        <v>4</v>
      </c>
    </row>
    <row r="25" spans="2:8">
      <c r="B25" s="52" t="s">
        <v>31</v>
      </c>
      <c r="C25" s="53">
        <f>SUM(C19:C24)</f>
        <v>693</v>
      </c>
      <c r="D25" s="53">
        <f>SUM(D19:D24)</f>
        <v>2</v>
      </c>
      <c r="E25" s="53">
        <f t="shared" si="0"/>
        <v>695</v>
      </c>
      <c r="F25" s="53"/>
      <c r="G25" s="53">
        <f>SUM(G19:G24)</f>
        <v>4</v>
      </c>
      <c r="H25" s="51">
        <f t="shared" si="1"/>
        <v>699</v>
      </c>
    </row>
    <row r="26" spans="2:8">
      <c r="B26" s="52" t="s">
        <v>32</v>
      </c>
      <c r="C26" s="54">
        <f>C17+C25</f>
        <v>800</v>
      </c>
      <c r="D26" s="54">
        <f>D17+D25</f>
        <v>2</v>
      </c>
      <c r="E26" s="54">
        <f>E17+E25</f>
        <v>802</v>
      </c>
      <c r="F26" s="54"/>
      <c r="G26" s="54">
        <f>G17+G25</f>
        <v>4</v>
      </c>
      <c r="H26" s="54">
        <f>H17+H25</f>
        <v>822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49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4</v>
      </c>
      <c r="D13" s="50">
        <v>0</v>
      </c>
      <c r="E13" s="51">
        <f>C13+D13</f>
        <v>4</v>
      </c>
      <c r="F13" s="50">
        <v>0</v>
      </c>
      <c r="G13" s="50">
        <v>0</v>
      </c>
      <c r="H13" s="51">
        <f>E13+F13+G13</f>
        <v>4</v>
      </c>
    </row>
    <row r="14" spans="1:13">
      <c r="B14" s="49" t="s">
        <v>20</v>
      </c>
      <c r="C14" s="50">
        <v>179</v>
      </c>
      <c r="D14" s="50">
        <v>0</v>
      </c>
      <c r="E14" s="51">
        <f>C14+D14</f>
        <v>179</v>
      </c>
      <c r="F14" s="50">
        <v>5</v>
      </c>
      <c r="G14" s="50">
        <v>0</v>
      </c>
      <c r="H14" s="51">
        <f>E14+F14+G14</f>
        <v>184</v>
      </c>
    </row>
    <row r="15" spans="1:13">
      <c r="B15" s="49" t="s">
        <v>21</v>
      </c>
      <c r="C15" s="50">
        <v>10</v>
      </c>
      <c r="D15" s="50">
        <v>0</v>
      </c>
      <c r="E15" s="51">
        <f>C15+D15</f>
        <v>10</v>
      </c>
      <c r="F15" s="50">
        <v>1</v>
      </c>
      <c r="G15" s="50">
        <v>0</v>
      </c>
      <c r="H15" s="51">
        <f>E15+F15+G15</f>
        <v>11</v>
      </c>
    </row>
    <row r="16" spans="1:13">
      <c r="B16" s="49" t="s">
        <v>22</v>
      </c>
      <c r="C16" s="50">
        <v>122</v>
      </c>
      <c r="D16" s="50">
        <v>0</v>
      </c>
      <c r="E16" s="51">
        <f>C16+D16</f>
        <v>122</v>
      </c>
      <c r="F16" s="50">
        <v>1</v>
      </c>
      <c r="G16" s="50">
        <v>0</v>
      </c>
      <c r="H16" s="51">
        <f>E16+F16+G16</f>
        <v>123</v>
      </c>
    </row>
    <row r="17" spans="2:8" customFormat="1">
      <c r="B17" s="52" t="s">
        <v>23</v>
      </c>
      <c r="C17" s="53">
        <f>SUM(C13:C16)</f>
        <v>315</v>
      </c>
      <c r="D17" s="53">
        <f>SUM(D13:D16)</f>
        <v>0</v>
      </c>
      <c r="E17" s="53">
        <f>C17+D17</f>
        <v>315</v>
      </c>
      <c r="F17" s="53">
        <f>SUM(F13:F16)</f>
        <v>7</v>
      </c>
      <c r="G17" s="53">
        <f>SUM(G13:G16)</f>
        <v>0</v>
      </c>
      <c r="H17" s="51">
        <f>E17+F17+G17</f>
        <v>322</v>
      </c>
    </row>
    <row r="18" spans="2:8" customFormat="1">
      <c r="B18" s="91" t="s">
        <v>39</v>
      </c>
      <c r="C18" s="91"/>
      <c r="D18" s="91"/>
      <c r="E18" s="91"/>
      <c r="F18" s="91"/>
      <c r="G18" s="91"/>
      <c r="H18" s="91"/>
    </row>
    <row r="19" spans="2:8" customFormat="1">
      <c r="B19" s="49" t="s">
        <v>25</v>
      </c>
      <c r="C19" s="50">
        <v>27</v>
      </c>
      <c r="D19" s="50">
        <v>0</v>
      </c>
      <c r="E19" s="51">
        <f t="shared" ref="E19:E25" si="0">C19+D19</f>
        <v>27</v>
      </c>
      <c r="F19" s="51"/>
      <c r="G19" s="50">
        <v>0</v>
      </c>
      <c r="H19" s="51">
        <f t="shared" ref="H19:H25" si="1">E19+G19</f>
        <v>27</v>
      </c>
    </row>
    <row r="20" spans="2:8" customFormat="1">
      <c r="B20" s="49" t="s">
        <v>26</v>
      </c>
      <c r="C20" s="50">
        <v>663</v>
      </c>
      <c r="D20" s="50">
        <v>0</v>
      </c>
      <c r="E20" s="51">
        <f t="shared" si="0"/>
        <v>663</v>
      </c>
      <c r="F20" s="51"/>
      <c r="G20" s="50">
        <v>12</v>
      </c>
      <c r="H20" s="51">
        <f t="shared" si="1"/>
        <v>675</v>
      </c>
    </row>
    <row r="21" spans="2:8" customFormat="1">
      <c r="B21" s="49" t="s">
        <v>27</v>
      </c>
      <c r="C21" s="50">
        <v>430</v>
      </c>
      <c r="D21" s="50">
        <v>0</v>
      </c>
      <c r="E21" s="51">
        <f t="shared" si="0"/>
        <v>430</v>
      </c>
      <c r="F21" s="51"/>
      <c r="G21" s="50">
        <v>0</v>
      </c>
      <c r="H21" s="51">
        <f t="shared" si="1"/>
        <v>430</v>
      </c>
    </row>
    <row r="22" spans="2:8" customFormat="1">
      <c r="B22" s="49" t="s">
        <v>40</v>
      </c>
      <c r="C22" s="50">
        <v>106</v>
      </c>
      <c r="D22" s="50">
        <v>0</v>
      </c>
      <c r="E22" s="51">
        <f t="shared" si="0"/>
        <v>106</v>
      </c>
      <c r="F22" s="51"/>
      <c r="G22" s="50">
        <v>1</v>
      </c>
      <c r="H22" s="51">
        <f t="shared" si="1"/>
        <v>107</v>
      </c>
    </row>
    <row r="23" spans="2:8" customFormat="1">
      <c r="B23" s="49" t="s">
        <v>29</v>
      </c>
      <c r="C23" s="50">
        <v>157</v>
      </c>
      <c r="D23" s="50">
        <v>0</v>
      </c>
      <c r="E23" s="51">
        <f t="shared" si="0"/>
        <v>157</v>
      </c>
      <c r="F23" s="51"/>
      <c r="G23" s="50">
        <v>2</v>
      </c>
      <c r="H23" s="51">
        <f t="shared" si="1"/>
        <v>159</v>
      </c>
    </row>
    <row r="24" spans="2:8" customFormat="1">
      <c r="B24" s="49" t="s">
        <v>30</v>
      </c>
      <c r="C24" s="50">
        <v>13</v>
      </c>
      <c r="D24" s="50">
        <v>0</v>
      </c>
      <c r="E24" s="51">
        <f t="shared" si="0"/>
        <v>13</v>
      </c>
      <c r="F24" s="51"/>
      <c r="G24" s="50">
        <v>0</v>
      </c>
      <c r="H24" s="51">
        <f t="shared" si="1"/>
        <v>13</v>
      </c>
    </row>
    <row r="25" spans="2:8" customFormat="1">
      <c r="B25" s="52" t="s">
        <v>31</v>
      </c>
      <c r="C25" s="53">
        <f>SUM(C19:C24)</f>
        <v>1396</v>
      </c>
      <c r="D25" s="53">
        <f>SUM(D19:D24)</f>
        <v>0</v>
      </c>
      <c r="E25" s="53">
        <f t="shared" si="0"/>
        <v>1396</v>
      </c>
      <c r="F25" s="53"/>
      <c r="G25" s="53">
        <f>SUM(G19:G24)</f>
        <v>15</v>
      </c>
      <c r="H25" s="51">
        <f t="shared" si="1"/>
        <v>1411</v>
      </c>
    </row>
    <row r="26" spans="2:8" customFormat="1">
      <c r="B26" s="52" t="s">
        <v>32</v>
      </c>
      <c r="C26" s="54">
        <f>C17+C25</f>
        <v>1711</v>
      </c>
      <c r="D26" s="54">
        <f>D17+D25</f>
        <v>0</v>
      </c>
      <c r="E26" s="54">
        <f>E17+E25</f>
        <v>1711</v>
      </c>
      <c r="F26" s="54"/>
      <c r="G26" s="54">
        <f>G17+G25</f>
        <v>15</v>
      </c>
      <c r="H26" s="54">
        <f>H17+H25</f>
        <v>1733</v>
      </c>
    </row>
    <row r="27" spans="2:8" customFormat="1">
      <c r="B27" s="55"/>
      <c r="C27" s="55"/>
      <c r="D27" s="55"/>
      <c r="E27" s="55"/>
      <c r="F27" s="55"/>
      <c r="G27" s="55"/>
      <c r="H27" s="55"/>
    </row>
    <row r="28" spans="2:8" customFormat="1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66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67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>
        <v>44681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/>
      <c r="E13" s="51">
        <f>C13+D13</f>
        <v>3</v>
      </c>
      <c r="F13" s="50"/>
      <c r="G13" s="50"/>
      <c r="H13" s="51">
        <f>E13+F13+G13</f>
        <v>3</v>
      </c>
    </row>
    <row r="14" spans="1:13">
      <c r="B14" s="49" t="s">
        <v>20</v>
      </c>
      <c r="C14" s="50">
        <v>54</v>
      </c>
      <c r="D14" s="50"/>
      <c r="E14" s="51">
        <f>C14+D14</f>
        <v>54</v>
      </c>
      <c r="F14" s="50">
        <v>6</v>
      </c>
      <c r="G14" s="50"/>
      <c r="H14" s="51">
        <f>E14+F14+G14</f>
        <v>60</v>
      </c>
    </row>
    <row r="15" spans="1:13">
      <c r="B15" s="49" t="s">
        <v>21</v>
      </c>
      <c r="C15" s="50">
        <v>13</v>
      </c>
      <c r="D15" s="50"/>
      <c r="E15" s="51">
        <f>C15+D15</f>
        <v>13</v>
      </c>
      <c r="F15" s="50">
        <v>1</v>
      </c>
      <c r="G15" s="50"/>
      <c r="H15" s="51">
        <f>E15+F15+G15</f>
        <v>14</v>
      </c>
    </row>
    <row r="16" spans="1:13">
      <c r="B16" s="49" t="s">
        <v>22</v>
      </c>
      <c r="C16" s="50">
        <v>27</v>
      </c>
      <c r="D16" s="50"/>
      <c r="E16" s="51">
        <f>C16+D16</f>
        <v>27</v>
      </c>
      <c r="F16" s="50">
        <v>3</v>
      </c>
      <c r="G16" s="50"/>
      <c r="H16" s="51">
        <f>E16+F16+G16</f>
        <v>30</v>
      </c>
    </row>
    <row r="17" spans="2:8">
      <c r="B17" s="52" t="s">
        <v>23</v>
      </c>
      <c r="C17" s="53">
        <f>SUM(C13:C16)</f>
        <v>97</v>
      </c>
      <c r="D17" s="53">
        <f>SUM(D13:D16)</f>
        <v>0</v>
      </c>
      <c r="E17" s="53">
        <f>C17+D17</f>
        <v>97</v>
      </c>
      <c r="F17" s="53">
        <f>SUM(F13:F16)</f>
        <v>10</v>
      </c>
      <c r="G17" s="53">
        <f>SUM(G13:G16)</f>
        <v>0</v>
      </c>
      <c r="H17" s="51">
        <f>E17+F17+G17</f>
        <v>107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102</v>
      </c>
      <c r="D19" s="50"/>
      <c r="E19" s="51">
        <f t="shared" ref="E19:E25" si="0">C19+D19</f>
        <v>102</v>
      </c>
      <c r="F19" s="51"/>
      <c r="G19" s="50">
        <v>1</v>
      </c>
      <c r="H19" s="51">
        <f t="shared" ref="H19:H25" si="1">E19+G19</f>
        <v>103</v>
      </c>
    </row>
    <row r="20" spans="2:8">
      <c r="B20" s="49" t="s">
        <v>26</v>
      </c>
      <c r="C20" s="50">
        <v>157</v>
      </c>
      <c r="D20" s="50"/>
      <c r="E20" s="51">
        <f t="shared" si="0"/>
        <v>157</v>
      </c>
      <c r="F20" s="51"/>
      <c r="G20" s="50">
        <v>3</v>
      </c>
      <c r="H20" s="51">
        <f t="shared" si="1"/>
        <v>160</v>
      </c>
    </row>
    <row r="21" spans="2:8">
      <c r="B21" s="49" t="s">
        <v>27</v>
      </c>
      <c r="C21" s="50">
        <v>200</v>
      </c>
      <c r="D21" s="50"/>
      <c r="E21" s="51">
        <f t="shared" si="0"/>
        <v>200</v>
      </c>
      <c r="F21" s="51"/>
      <c r="G21" s="50">
        <v>3</v>
      </c>
      <c r="H21" s="51">
        <f t="shared" si="1"/>
        <v>203</v>
      </c>
    </row>
    <row r="22" spans="2:8">
      <c r="B22" s="49" t="s">
        <v>40</v>
      </c>
      <c r="C22" s="50">
        <v>139</v>
      </c>
      <c r="D22" s="50"/>
      <c r="E22" s="51">
        <f t="shared" si="0"/>
        <v>139</v>
      </c>
      <c r="F22" s="51"/>
      <c r="G22" s="50">
        <v>6</v>
      </c>
      <c r="H22" s="51">
        <f t="shared" si="1"/>
        <v>145</v>
      </c>
    </row>
    <row r="23" spans="2:8">
      <c r="B23" s="49" t="s">
        <v>29</v>
      </c>
      <c r="C23" s="50">
        <v>64</v>
      </c>
      <c r="D23" s="50"/>
      <c r="E23" s="51">
        <f t="shared" si="0"/>
        <v>64</v>
      </c>
      <c r="F23" s="51"/>
      <c r="G23" s="50">
        <v>7</v>
      </c>
      <c r="H23" s="51">
        <f t="shared" si="1"/>
        <v>71</v>
      </c>
    </row>
    <row r="24" spans="2:8">
      <c r="B24" s="49" t="s">
        <v>30</v>
      </c>
      <c r="C24" s="50">
        <v>36</v>
      </c>
      <c r="D24" s="50"/>
      <c r="E24" s="51">
        <f t="shared" si="0"/>
        <v>36</v>
      </c>
      <c r="F24" s="51"/>
      <c r="G24" s="50">
        <v>1</v>
      </c>
      <c r="H24" s="51">
        <f t="shared" si="1"/>
        <v>37</v>
      </c>
    </row>
    <row r="25" spans="2:8">
      <c r="B25" s="52" t="s">
        <v>31</v>
      </c>
      <c r="C25" s="53">
        <f>SUM(C19:C24)</f>
        <v>698</v>
      </c>
      <c r="D25" s="53">
        <f>SUM(D19:D24)</f>
        <v>0</v>
      </c>
      <c r="E25" s="53">
        <f t="shared" si="0"/>
        <v>698</v>
      </c>
      <c r="F25" s="53"/>
      <c r="G25" s="53">
        <f>SUM(G19:G24)</f>
        <v>21</v>
      </c>
      <c r="H25" s="51">
        <f t="shared" si="1"/>
        <v>719</v>
      </c>
    </row>
    <row r="26" spans="2:8">
      <c r="B26" s="52" t="s">
        <v>32</v>
      </c>
      <c r="C26" s="54">
        <f>C17+C25</f>
        <v>795</v>
      </c>
      <c r="D26" s="54">
        <f>D17+D25</f>
        <v>0</v>
      </c>
      <c r="E26" s="54">
        <f>E17+E25</f>
        <v>795</v>
      </c>
      <c r="F26" s="54"/>
      <c r="G26" s="54">
        <f>G17+G25</f>
        <v>21</v>
      </c>
      <c r="H26" s="54">
        <f>H17+H25</f>
        <v>826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50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1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54</v>
      </c>
      <c r="D14" s="50">
        <v>0</v>
      </c>
      <c r="E14" s="51">
        <f>C14+D14</f>
        <v>54</v>
      </c>
      <c r="F14" s="50">
        <v>4</v>
      </c>
      <c r="G14" s="50">
        <v>0</v>
      </c>
      <c r="H14" s="51">
        <f>E14+F14+G14</f>
        <v>58</v>
      </c>
    </row>
    <row r="15" spans="1:13">
      <c r="B15" s="49" t="s">
        <v>21</v>
      </c>
      <c r="C15" s="50">
        <v>8</v>
      </c>
      <c r="D15" s="50">
        <v>0</v>
      </c>
      <c r="E15" s="51">
        <f>C15+D15</f>
        <v>8</v>
      </c>
      <c r="F15" s="50">
        <v>1</v>
      </c>
      <c r="G15" s="50">
        <v>0</v>
      </c>
      <c r="H15" s="51">
        <f>E15+F15+G15</f>
        <v>9</v>
      </c>
    </row>
    <row r="16" spans="1:13">
      <c r="B16" s="49" t="s">
        <v>22</v>
      </c>
      <c r="C16" s="50">
        <v>2</v>
      </c>
      <c r="D16" s="50">
        <v>0</v>
      </c>
      <c r="E16" s="51">
        <f>C16+D16</f>
        <v>2</v>
      </c>
      <c r="F16" s="50">
        <v>0</v>
      </c>
      <c r="G16" s="50">
        <v>0</v>
      </c>
      <c r="H16" s="51">
        <f>E16+F16+G16</f>
        <v>2</v>
      </c>
    </row>
    <row r="17" spans="2:8">
      <c r="B17" s="52" t="s">
        <v>23</v>
      </c>
      <c r="C17" s="53">
        <f>SUM(C13:C16)</f>
        <v>66</v>
      </c>
      <c r="D17" s="53">
        <f>SUM(D13:D16)</f>
        <v>0</v>
      </c>
      <c r="E17" s="53">
        <f>C17+D17</f>
        <v>66</v>
      </c>
      <c r="F17" s="53">
        <f>SUM(F13:F16)</f>
        <v>6</v>
      </c>
      <c r="G17" s="53">
        <f>SUM(G13:G16)</f>
        <v>0</v>
      </c>
      <c r="H17" s="51">
        <f>E17+F17+G17</f>
        <v>72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27</v>
      </c>
      <c r="D19" s="50">
        <v>0</v>
      </c>
      <c r="E19" s="51">
        <f t="shared" ref="E19:E25" si="0">C19+D19</f>
        <v>27</v>
      </c>
      <c r="F19" s="51"/>
      <c r="G19" s="50">
        <v>0</v>
      </c>
      <c r="H19" s="51">
        <f t="shared" ref="H19:H25" si="1">E19+G19</f>
        <v>27</v>
      </c>
    </row>
    <row r="20" spans="2:8">
      <c r="B20" s="49" t="s">
        <v>26</v>
      </c>
      <c r="C20" s="50">
        <v>289</v>
      </c>
      <c r="D20" s="50">
        <v>0</v>
      </c>
      <c r="E20" s="51">
        <f t="shared" si="0"/>
        <v>289</v>
      </c>
      <c r="F20" s="51"/>
      <c r="G20" s="50">
        <v>1</v>
      </c>
      <c r="H20" s="51">
        <f t="shared" si="1"/>
        <v>290</v>
      </c>
    </row>
    <row r="21" spans="2:8">
      <c r="B21" s="49" t="s">
        <v>27</v>
      </c>
      <c r="C21" s="50">
        <v>136</v>
      </c>
      <c r="D21" s="50">
        <v>0</v>
      </c>
      <c r="E21" s="51">
        <f t="shared" si="0"/>
        <v>136</v>
      </c>
      <c r="F21" s="51"/>
      <c r="G21" s="50">
        <v>1</v>
      </c>
      <c r="H21" s="51">
        <f t="shared" si="1"/>
        <v>137</v>
      </c>
    </row>
    <row r="22" spans="2:8">
      <c r="B22" s="49" t="s">
        <v>40</v>
      </c>
      <c r="C22" s="50">
        <v>92</v>
      </c>
      <c r="D22" s="50">
        <v>0</v>
      </c>
      <c r="E22" s="51">
        <f t="shared" si="0"/>
        <v>92</v>
      </c>
      <c r="F22" s="51"/>
      <c r="G22" s="50">
        <v>4</v>
      </c>
      <c r="H22" s="51">
        <f t="shared" si="1"/>
        <v>96</v>
      </c>
    </row>
    <row r="23" spans="2:8">
      <c r="B23" s="49" t="s">
        <v>29</v>
      </c>
      <c r="C23" s="50">
        <v>59</v>
      </c>
      <c r="D23" s="50">
        <v>0</v>
      </c>
      <c r="E23" s="51">
        <f t="shared" si="0"/>
        <v>59</v>
      </c>
      <c r="F23" s="51"/>
      <c r="G23" s="50">
        <v>4</v>
      </c>
      <c r="H23" s="51">
        <f t="shared" si="1"/>
        <v>63</v>
      </c>
    </row>
    <row r="24" spans="2:8">
      <c r="B24" s="49" t="s">
        <v>30</v>
      </c>
      <c r="C24" s="50">
        <v>7</v>
      </c>
      <c r="D24" s="50">
        <v>0</v>
      </c>
      <c r="E24" s="51">
        <f t="shared" si="0"/>
        <v>7</v>
      </c>
      <c r="F24" s="51"/>
      <c r="G24" s="50">
        <v>2</v>
      </c>
      <c r="H24" s="51">
        <f t="shared" si="1"/>
        <v>9</v>
      </c>
    </row>
    <row r="25" spans="2:8">
      <c r="B25" s="52" t="s">
        <v>31</v>
      </c>
      <c r="C25" s="53">
        <f>SUM(C19:C24)</f>
        <v>610</v>
      </c>
      <c r="D25" s="53">
        <f>SUM(D19:D24)</f>
        <v>0</v>
      </c>
      <c r="E25" s="53">
        <f t="shared" si="0"/>
        <v>610</v>
      </c>
      <c r="F25" s="53"/>
      <c r="G25" s="53">
        <f>SUM(G19:G24)</f>
        <v>12</v>
      </c>
      <c r="H25" s="51">
        <f t="shared" si="1"/>
        <v>622</v>
      </c>
    </row>
    <row r="26" spans="2:8">
      <c r="B26" s="52" t="s">
        <v>32</v>
      </c>
      <c r="C26" s="54">
        <f>C17+C25</f>
        <v>676</v>
      </c>
      <c r="D26" s="54">
        <f>D17+D25</f>
        <v>0</v>
      </c>
      <c r="E26" s="54">
        <f>E17+E25</f>
        <v>676</v>
      </c>
      <c r="F26" s="54"/>
      <c r="G26" s="54">
        <f>G17+G25</f>
        <v>12</v>
      </c>
      <c r="H26" s="54">
        <f>H17+H25</f>
        <v>694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51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/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92</v>
      </c>
      <c r="D14" s="50"/>
      <c r="E14" s="51">
        <f>C14+D14</f>
        <v>92</v>
      </c>
      <c r="F14" s="50">
        <v>1</v>
      </c>
      <c r="G14" s="50">
        <v>0</v>
      </c>
      <c r="H14" s="51">
        <f>E14+F14+G14</f>
        <v>93</v>
      </c>
    </row>
    <row r="15" spans="1:13">
      <c r="B15" s="49" t="s">
        <v>21</v>
      </c>
      <c r="C15" s="50">
        <v>45</v>
      </c>
      <c r="D15" s="50"/>
      <c r="E15" s="51">
        <f>C15+D15</f>
        <v>45</v>
      </c>
      <c r="F15" s="50">
        <v>0</v>
      </c>
      <c r="G15" s="50">
        <v>0</v>
      </c>
      <c r="H15" s="51">
        <f>E15+F15+G15</f>
        <v>45</v>
      </c>
    </row>
    <row r="16" spans="1:13">
      <c r="B16" s="49" t="s">
        <v>22</v>
      </c>
      <c r="C16" s="50">
        <v>97</v>
      </c>
      <c r="D16" s="50"/>
      <c r="E16" s="51">
        <f>C16+D16</f>
        <v>97</v>
      </c>
      <c r="F16" s="50">
        <v>0</v>
      </c>
      <c r="G16" s="50">
        <v>0</v>
      </c>
      <c r="H16" s="51">
        <f>E16+F16+G16</f>
        <v>97</v>
      </c>
    </row>
    <row r="17" spans="2:8">
      <c r="B17" s="52" t="s">
        <v>23</v>
      </c>
      <c r="C17" s="53">
        <f>SUM(C13:C16)</f>
        <v>237</v>
      </c>
      <c r="D17" s="53">
        <f>SUM(D13:D16)</f>
        <v>0</v>
      </c>
      <c r="E17" s="53">
        <f>C17+D17</f>
        <v>237</v>
      </c>
      <c r="F17" s="53">
        <f>SUM(F13:F16)</f>
        <v>1</v>
      </c>
      <c r="G17" s="53">
        <f>SUM(G13:G16)</f>
        <v>0</v>
      </c>
      <c r="H17" s="51">
        <f>E17+F17+G17</f>
        <v>238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4</v>
      </c>
      <c r="D19" s="50"/>
      <c r="E19" s="51">
        <f t="shared" ref="E19:E25" si="0">C19+D19</f>
        <v>4</v>
      </c>
      <c r="F19" s="51"/>
      <c r="G19" s="50">
        <v>0</v>
      </c>
      <c r="H19" s="51">
        <f t="shared" ref="H19:H25" si="1">E19+G19</f>
        <v>4</v>
      </c>
    </row>
    <row r="20" spans="2:8">
      <c r="B20" s="49" t="s">
        <v>26</v>
      </c>
      <c r="C20" s="50">
        <v>259</v>
      </c>
      <c r="D20" s="50"/>
      <c r="E20" s="51">
        <f t="shared" si="0"/>
        <v>259</v>
      </c>
      <c r="F20" s="51"/>
      <c r="G20" s="50">
        <v>0</v>
      </c>
      <c r="H20" s="51">
        <f t="shared" si="1"/>
        <v>259</v>
      </c>
    </row>
    <row r="21" spans="2:8">
      <c r="B21" s="49" t="s">
        <v>27</v>
      </c>
      <c r="C21" s="50">
        <v>389</v>
      </c>
      <c r="D21" s="50"/>
      <c r="E21" s="51">
        <f t="shared" si="0"/>
        <v>389</v>
      </c>
      <c r="F21" s="51"/>
      <c r="G21" s="50">
        <v>0</v>
      </c>
      <c r="H21" s="51">
        <f t="shared" si="1"/>
        <v>389</v>
      </c>
    </row>
    <row r="22" spans="2:8">
      <c r="B22" s="49" t="s">
        <v>40</v>
      </c>
      <c r="C22" s="50">
        <v>68</v>
      </c>
      <c r="D22" s="50"/>
      <c r="E22" s="51">
        <f t="shared" si="0"/>
        <v>68</v>
      </c>
      <c r="F22" s="51"/>
      <c r="G22" s="50">
        <v>0</v>
      </c>
      <c r="H22" s="51">
        <f t="shared" si="1"/>
        <v>68</v>
      </c>
    </row>
    <row r="23" spans="2:8">
      <c r="B23" s="49" t="s">
        <v>29</v>
      </c>
      <c r="C23" s="50">
        <v>120</v>
      </c>
      <c r="D23" s="50"/>
      <c r="E23" s="51">
        <f t="shared" si="0"/>
        <v>120</v>
      </c>
      <c r="F23" s="51"/>
      <c r="G23" s="50">
        <v>0</v>
      </c>
      <c r="H23" s="51">
        <f t="shared" si="1"/>
        <v>120</v>
      </c>
    </row>
    <row r="24" spans="2:8">
      <c r="B24" s="49" t="s">
        <v>30</v>
      </c>
      <c r="C24" s="50">
        <v>11</v>
      </c>
      <c r="D24" s="50"/>
      <c r="E24" s="51">
        <f t="shared" si="0"/>
        <v>11</v>
      </c>
      <c r="F24" s="51"/>
      <c r="G24" s="50">
        <v>0</v>
      </c>
      <c r="H24" s="51">
        <f t="shared" si="1"/>
        <v>11</v>
      </c>
    </row>
    <row r="25" spans="2:8">
      <c r="B25" s="52" t="s">
        <v>31</v>
      </c>
      <c r="C25" s="53">
        <f>SUM(C19:C24)</f>
        <v>851</v>
      </c>
      <c r="D25" s="53">
        <f>SUM(D19:D24)</f>
        <v>0</v>
      </c>
      <c r="E25" s="53">
        <f t="shared" si="0"/>
        <v>851</v>
      </c>
      <c r="F25" s="53"/>
      <c r="G25" s="53">
        <f>SUM(G19:G24)</f>
        <v>0</v>
      </c>
      <c r="H25" s="51">
        <f t="shared" si="1"/>
        <v>851</v>
      </c>
    </row>
    <row r="26" spans="2:8">
      <c r="B26" s="52" t="s">
        <v>32</v>
      </c>
      <c r="C26" s="54">
        <f>C17+C25</f>
        <v>1088</v>
      </c>
      <c r="D26" s="54">
        <f>D17+D25</f>
        <v>0</v>
      </c>
      <c r="E26" s="54">
        <f>E17+E25</f>
        <v>1088</v>
      </c>
      <c r="F26" s="54"/>
      <c r="G26" s="54">
        <f>G17+G25</f>
        <v>0</v>
      </c>
      <c r="H26" s="54">
        <f>H17+H25</f>
        <v>1089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68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>
        <v>44681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61</v>
      </c>
      <c r="D14" s="50">
        <v>0</v>
      </c>
      <c r="E14" s="51">
        <f>C14+D14</f>
        <v>61</v>
      </c>
      <c r="F14" s="50">
        <v>3</v>
      </c>
      <c r="G14" s="50">
        <v>0</v>
      </c>
      <c r="H14" s="51">
        <f>E14+F14+G14</f>
        <v>64</v>
      </c>
    </row>
    <row r="15" spans="1:13">
      <c r="B15" s="49" t="s">
        <v>21</v>
      </c>
      <c r="C15" s="50">
        <v>7</v>
      </c>
      <c r="D15" s="50">
        <v>1</v>
      </c>
      <c r="E15" s="51">
        <f>C15+D15</f>
        <v>8</v>
      </c>
      <c r="F15" s="50">
        <v>3</v>
      </c>
      <c r="G15" s="50">
        <v>0</v>
      </c>
      <c r="H15" s="51">
        <f>E15+F15+G15</f>
        <v>11</v>
      </c>
    </row>
    <row r="16" spans="1:13">
      <c r="B16" s="49" t="s">
        <v>22</v>
      </c>
      <c r="C16" s="50">
        <v>0</v>
      </c>
      <c r="D16" s="50">
        <v>0</v>
      </c>
      <c r="E16" s="51">
        <f>C16+D16</f>
        <v>0</v>
      </c>
      <c r="F16" s="50">
        <v>0</v>
      </c>
      <c r="G16" s="50">
        <v>0</v>
      </c>
      <c r="H16" s="51">
        <f>E16+F16+G16</f>
        <v>0</v>
      </c>
    </row>
    <row r="17" spans="2:8">
      <c r="B17" s="52" t="s">
        <v>23</v>
      </c>
      <c r="C17" s="53">
        <f>SUM(C13:C16)</f>
        <v>71</v>
      </c>
      <c r="D17" s="53">
        <f>SUM(D13:D16)</f>
        <v>1</v>
      </c>
      <c r="E17" s="53">
        <f>C17+D17</f>
        <v>72</v>
      </c>
      <c r="F17" s="53">
        <f>SUM(F13:F16)</f>
        <v>6</v>
      </c>
      <c r="G17" s="53">
        <f>SUM(G13:G16)</f>
        <v>0</v>
      </c>
      <c r="H17" s="51">
        <f>E17+F17+G17</f>
        <v>78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99</v>
      </c>
      <c r="D19" s="50">
        <v>0</v>
      </c>
      <c r="E19" s="51">
        <f t="shared" ref="E19:E25" si="0">C19+D19</f>
        <v>99</v>
      </c>
      <c r="F19" s="51"/>
      <c r="G19" s="50">
        <v>1</v>
      </c>
      <c r="H19" s="51">
        <f t="shared" ref="H19:H25" si="1">E19+G19</f>
        <v>100</v>
      </c>
    </row>
    <row r="20" spans="2:8">
      <c r="B20" s="49" t="s">
        <v>26</v>
      </c>
      <c r="C20" s="50">
        <v>210</v>
      </c>
      <c r="D20" s="50">
        <v>0</v>
      </c>
      <c r="E20" s="51">
        <f t="shared" si="0"/>
        <v>210</v>
      </c>
      <c r="F20" s="51"/>
      <c r="G20" s="50">
        <v>1</v>
      </c>
      <c r="H20" s="51">
        <f t="shared" si="1"/>
        <v>211</v>
      </c>
    </row>
    <row r="21" spans="2:8">
      <c r="B21" s="49" t="s">
        <v>27</v>
      </c>
      <c r="C21" s="50">
        <v>173</v>
      </c>
      <c r="D21" s="50">
        <v>0</v>
      </c>
      <c r="E21" s="51">
        <f t="shared" si="0"/>
        <v>173</v>
      </c>
      <c r="F21" s="51"/>
      <c r="G21" s="50">
        <v>2</v>
      </c>
      <c r="H21" s="51">
        <f t="shared" si="1"/>
        <v>175</v>
      </c>
    </row>
    <row r="22" spans="2:8">
      <c r="B22" s="49" t="s">
        <v>40</v>
      </c>
      <c r="C22" s="50">
        <v>118</v>
      </c>
      <c r="D22" s="50">
        <v>0</v>
      </c>
      <c r="E22" s="51">
        <f t="shared" si="0"/>
        <v>118</v>
      </c>
      <c r="F22" s="51"/>
      <c r="G22" s="50">
        <v>4</v>
      </c>
      <c r="H22" s="51">
        <f t="shared" si="1"/>
        <v>122</v>
      </c>
    </row>
    <row r="23" spans="2:8">
      <c r="B23" s="49" t="s">
        <v>29</v>
      </c>
      <c r="C23" s="50">
        <v>19</v>
      </c>
      <c r="D23" s="50">
        <v>0</v>
      </c>
      <c r="E23" s="51">
        <f t="shared" si="0"/>
        <v>19</v>
      </c>
      <c r="F23" s="51"/>
      <c r="G23" s="50">
        <v>0</v>
      </c>
      <c r="H23" s="51">
        <f t="shared" si="1"/>
        <v>19</v>
      </c>
    </row>
    <row r="24" spans="2:8">
      <c r="B24" s="49" t="s">
        <v>30</v>
      </c>
      <c r="C24" s="50">
        <v>5</v>
      </c>
      <c r="D24" s="50">
        <v>0</v>
      </c>
      <c r="E24" s="51">
        <f t="shared" si="0"/>
        <v>5</v>
      </c>
      <c r="F24" s="51"/>
      <c r="G24" s="50">
        <v>0</v>
      </c>
      <c r="H24" s="51">
        <f t="shared" si="1"/>
        <v>5</v>
      </c>
    </row>
    <row r="25" spans="2:8">
      <c r="B25" s="52" t="s">
        <v>31</v>
      </c>
      <c r="C25" s="53">
        <f>SUM(C19:C24)</f>
        <v>624</v>
      </c>
      <c r="D25" s="53">
        <f>SUM(D19:D24)</f>
        <v>0</v>
      </c>
      <c r="E25" s="53">
        <f t="shared" si="0"/>
        <v>624</v>
      </c>
      <c r="F25" s="53"/>
      <c r="G25" s="53">
        <f>SUM(G19:G24)</f>
        <v>8</v>
      </c>
      <c r="H25" s="51">
        <f t="shared" si="1"/>
        <v>632</v>
      </c>
    </row>
    <row r="26" spans="2:8">
      <c r="B26" s="52" t="s">
        <v>32</v>
      </c>
      <c r="C26" s="54">
        <f>C17+C25</f>
        <v>695</v>
      </c>
      <c r="D26" s="54">
        <f>D17+D25</f>
        <v>1</v>
      </c>
      <c r="E26" s="54">
        <f>E17+E25</f>
        <v>696</v>
      </c>
      <c r="F26" s="54"/>
      <c r="G26" s="54">
        <f>G17+G25</f>
        <v>8</v>
      </c>
      <c r="H26" s="54">
        <f>H17+H25</f>
        <v>710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69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>
        <v>44681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77">
        <v>2</v>
      </c>
      <c r="D13" s="77">
        <v>0</v>
      </c>
      <c r="E13" s="51">
        <f>C13+D13</f>
        <v>2</v>
      </c>
      <c r="F13" s="78">
        <v>0</v>
      </c>
      <c r="G13" s="78">
        <v>0</v>
      </c>
      <c r="H13" s="51">
        <f>E13+F13+G13</f>
        <v>2</v>
      </c>
    </row>
    <row r="14" spans="1:13">
      <c r="B14" s="49" t="s">
        <v>20</v>
      </c>
      <c r="C14" s="77">
        <v>52</v>
      </c>
      <c r="D14" s="77">
        <v>1</v>
      </c>
      <c r="E14" s="51">
        <f>C14+D14</f>
        <v>53</v>
      </c>
      <c r="F14" s="78">
        <v>1</v>
      </c>
      <c r="G14" s="78">
        <v>0</v>
      </c>
      <c r="H14" s="51">
        <f>E14+F14+G14</f>
        <v>54</v>
      </c>
    </row>
    <row r="15" spans="1:13">
      <c r="B15" s="49" t="s">
        <v>21</v>
      </c>
      <c r="C15" s="77">
        <v>9</v>
      </c>
      <c r="D15" s="77">
        <v>0</v>
      </c>
      <c r="E15" s="51">
        <f>C15+D15</f>
        <v>9</v>
      </c>
      <c r="F15" s="78">
        <v>2</v>
      </c>
      <c r="G15" s="78">
        <v>0</v>
      </c>
      <c r="H15" s="51">
        <f>E15+F15+G15</f>
        <v>11</v>
      </c>
    </row>
    <row r="16" spans="1:13">
      <c r="B16" s="49" t="s">
        <v>22</v>
      </c>
      <c r="C16" s="77">
        <v>0</v>
      </c>
      <c r="D16" s="77">
        <v>0</v>
      </c>
      <c r="E16" s="51">
        <f>C16+D16</f>
        <v>0</v>
      </c>
      <c r="F16" s="78">
        <v>0</v>
      </c>
      <c r="G16" s="78">
        <v>0</v>
      </c>
      <c r="H16" s="51">
        <f>E16+F16+G16</f>
        <v>0</v>
      </c>
    </row>
    <row r="17" spans="2:8">
      <c r="B17" s="52" t="s">
        <v>23</v>
      </c>
      <c r="C17" s="53">
        <f>SUM(C13:C16)</f>
        <v>63</v>
      </c>
      <c r="D17" s="53">
        <f>SUM(D13:D16)</f>
        <v>1</v>
      </c>
      <c r="E17" s="53">
        <f>C17+D17</f>
        <v>64</v>
      </c>
      <c r="F17" s="53">
        <f>SUM(F13:F16)</f>
        <v>3</v>
      </c>
      <c r="G17" s="53">
        <f>SUM(G13:G16)</f>
        <v>0</v>
      </c>
      <c r="H17" s="51">
        <f>E17+F17+G17</f>
        <v>67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79">
        <v>16</v>
      </c>
      <c r="D19" s="79">
        <v>0</v>
      </c>
      <c r="E19" s="51">
        <f t="shared" ref="E19:E25" si="0">C19+D19</f>
        <v>16</v>
      </c>
      <c r="F19" s="51"/>
      <c r="G19" s="80">
        <v>0</v>
      </c>
      <c r="H19" s="51">
        <f t="shared" ref="H19:H25" si="1">E19+G19</f>
        <v>16</v>
      </c>
    </row>
    <row r="20" spans="2:8">
      <c r="B20" s="49" t="s">
        <v>26</v>
      </c>
      <c r="C20" s="79">
        <v>246</v>
      </c>
      <c r="D20" s="79">
        <v>7</v>
      </c>
      <c r="E20" s="51">
        <f t="shared" si="0"/>
        <v>253</v>
      </c>
      <c r="F20" s="51"/>
      <c r="G20" s="80">
        <v>24</v>
      </c>
      <c r="H20" s="51">
        <f t="shared" si="1"/>
        <v>277</v>
      </c>
    </row>
    <row r="21" spans="2:8">
      <c r="B21" s="49" t="s">
        <v>27</v>
      </c>
      <c r="C21" s="79">
        <v>155</v>
      </c>
      <c r="D21" s="79">
        <v>4</v>
      </c>
      <c r="E21" s="51">
        <f t="shared" si="0"/>
        <v>159</v>
      </c>
      <c r="F21" s="51"/>
      <c r="G21" s="80">
        <v>17</v>
      </c>
      <c r="H21" s="51">
        <f t="shared" si="1"/>
        <v>176</v>
      </c>
    </row>
    <row r="22" spans="2:8">
      <c r="B22" s="49" t="s">
        <v>40</v>
      </c>
      <c r="C22" s="79">
        <v>9</v>
      </c>
      <c r="D22" s="79">
        <v>0</v>
      </c>
      <c r="E22" s="51">
        <f t="shared" si="0"/>
        <v>9</v>
      </c>
      <c r="F22" s="51"/>
      <c r="G22" s="80">
        <v>1</v>
      </c>
      <c r="H22" s="51">
        <f t="shared" si="1"/>
        <v>10</v>
      </c>
    </row>
    <row r="23" spans="2:8">
      <c r="B23" s="49" t="s">
        <v>29</v>
      </c>
      <c r="C23" s="79">
        <v>22</v>
      </c>
      <c r="D23" s="79">
        <v>1</v>
      </c>
      <c r="E23" s="51">
        <f t="shared" si="0"/>
        <v>23</v>
      </c>
      <c r="F23" s="51"/>
      <c r="G23" s="80">
        <v>0</v>
      </c>
      <c r="H23" s="51">
        <f t="shared" si="1"/>
        <v>23</v>
      </c>
    </row>
    <row r="24" spans="2:8">
      <c r="B24" s="49" t="s">
        <v>30</v>
      </c>
      <c r="C24" s="79">
        <v>0</v>
      </c>
      <c r="D24" s="79">
        <v>0</v>
      </c>
      <c r="E24" s="51">
        <f t="shared" si="0"/>
        <v>0</v>
      </c>
      <c r="F24" s="51"/>
      <c r="G24" s="80">
        <v>0</v>
      </c>
      <c r="H24" s="51">
        <f t="shared" si="1"/>
        <v>0</v>
      </c>
    </row>
    <row r="25" spans="2:8">
      <c r="B25" s="52" t="s">
        <v>31</v>
      </c>
      <c r="C25" s="53">
        <f>SUM(C19:C24)</f>
        <v>448</v>
      </c>
      <c r="D25" s="53">
        <f>SUM(D19:D24)</f>
        <v>12</v>
      </c>
      <c r="E25" s="53">
        <f t="shared" si="0"/>
        <v>460</v>
      </c>
      <c r="F25" s="53"/>
      <c r="G25" s="53">
        <f>SUM(G19:G24)</f>
        <v>42</v>
      </c>
      <c r="H25" s="51">
        <f t="shared" si="1"/>
        <v>502</v>
      </c>
    </row>
    <row r="26" spans="2:8">
      <c r="B26" s="52" t="s">
        <v>32</v>
      </c>
      <c r="C26" s="54">
        <f>C17+C25</f>
        <v>511</v>
      </c>
      <c r="D26" s="54">
        <f>D17+D25</f>
        <v>13</v>
      </c>
      <c r="E26" s="54">
        <f>E17+E25</f>
        <v>524</v>
      </c>
      <c r="F26" s="54"/>
      <c r="G26" s="54">
        <f>G17+G25</f>
        <v>42</v>
      </c>
      <c r="H26" s="54">
        <f>H17+H25</f>
        <v>569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13:D16 F13:G16 C19:D24 G19:G24" name="p19f2ad25060d76da8eb05cd452d30d55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52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/>
      <c r="E13" s="51">
        <f>C13+D13</f>
        <v>3</v>
      </c>
      <c r="F13" s="50"/>
      <c r="G13" s="50">
        <v>0</v>
      </c>
      <c r="H13" s="51">
        <f>E13+F13+G13</f>
        <v>3</v>
      </c>
    </row>
    <row r="14" spans="1:13">
      <c r="B14" s="49" t="s">
        <v>20</v>
      </c>
      <c r="C14" s="50">
        <v>277</v>
      </c>
      <c r="D14" s="50"/>
      <c r="E14" s="51">
        <f>C14+D14</f>
        <v>277</v>
      </c>
      <c r="F14" s="50">
        <v>6</v>
      </c>
      <c r="G14" s="50">
        <v>2</v>
      </c>
      <c r="H14" s="51">
        <f>E14+F14+G14</f>
        <v>285</v>
      </c>
    </row>
    <row r="15" spans="1:13">
      <c r="B15" s="49" t="s">
        <v>21</v>
      </c>
      <c r="C15" s="50">
        <v>30</v>
      </c>
      <c r="D15" s="50"/>
      <c r="E15" s="51">
        <f>C15+D15</f>
        <v>30</v>
      </c>
      <c r="F15" s="50">
        <v>3</v>
      </c>
      <c r="G15" s="50">
        <v>0</v>
      </c>
      <c r="H15" s="51">
        <f>E15+F15+G15</f>
        <v>33</v>
      </c>
    </row>
    <row r="16" spans="1:13">
      <c r="B16" s="49" t="s">
        <v>22</v>
      </c>
      <c r="C16" s="50">
        <v>29</v>
      </c>
      <c r="D16" s="50"/>
      <c r="E16" s="51">
        <f>C16+D16</f>
        <v>29</v>
      </c>
      <c r="F16" s="50"/>
      <c r="G16" s="50">
        <v>0</v>
      </c>
      <c r="H16" s="51">
        <f>E16+F16+G16</f>
        <v>29</v>
      </c>
    </row>
    <row r="17" spans="2:8">
      <c r="B17" s="52" t="s">
        <v>23</v>
      </c>
      <c r="C17" s="53">
        <f>SUM(C13:C16)</f>
        <v>339</v>
      </c>
      <c r="D17" s="53">
        <f>SUM(D13:D16)</f>
        <v>0</v>
      </c>
      <c r="E17" s="53">
        <f>C17+D17</f>
        <v>339</v>
      </c>
      <c r="F17" s="53">
        <f>SUM(F13:F16)</f>
        <v>9</v>
      </c>
      <c r="G17" s="53">
        <f>SUM(G13:G16)</f>
        <v>2</v>
      </c>
      <c r="H17" s="51">
        <f>E17+F17+G17</f>
        <v>350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/>
      <c r="D19" s="50"/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836</v>
      </c>
      <c r="D20" s="50"/>
      <c r="E20" s="51">
        <f t="shared" si="0"/>
        <v>836</v>
      </c>
      <c r="F20" s="51"/>
      <c r="G20" s="50">
        <v>56</v>
      </c>
      <c r="H20" s="51">
        <f t="shared" si="1"/>
        <v>892</v>
      </c>
    </row>
    <row r="21" spans="2:8">
      <c r="B21" s="49" t="s">
        <v>27</v>
      </c>
      <c r="C21" s="50">
        <v>457</v>
      </c>
      <c r="D21" s="50"/>
      <c r="E21" s="51">
        <f t="shared" si="0"/>
        <v>457</v>
      </c>
      <c r="F21" s="51"/>
      <c r="G21" s="50">
        <v>12</v>
      </c>
      <c r="H21" s="51">
        <f t="shared" si="1"/>
        <v>469</v>
      </c>
    </row>
    <row r="22" spans="2:8">
      <c r="B22" s="49" t="s">
        <v>40</v>
      </c>
      <c r="C22" s="50">
        <v>272</v>
      </c>
      <c r="D22" s="50"/>
      <c r="E22" s="51">
        <f t="shared" si="0"/>
        <v>272</v>
      </c>
      <c r="F22" s="51"/>
      <c r="G22" s="50">
        <v>8</v>
      </c>
      <c r="H22" s="51">
        <f t="shared" si="1"/>
        <v>280</v>
      </c>
    </row>
    <row r="23" spans="2:8">
      <c r="B23" s="49" t="s">
        <v>29</v>
      </c>
      <c r="C23" s="50">
        <v>533</v>
      </c>
      <c r="D23" s="50"/>
      <c r="E23" s="51">
        <f t="shared" si="0"/>
        <v>533</v>
      </c>
      <c r="F23" s="51"/>
      <c r="G23" s="50">
        <v>23</v>
      </c>
      <c r="H23" s="51">
        <f t="shared" si="1"/>
        <v>556</v>
      </c>
    </row>
    <row r="24" spans="2:8">
      <c r="B24" s="49" t="s">
        <v>30</v>
      </c>
      <c r="C24" s="50">
        <v>158</v>
      </c>
      <c r="D24" s="50"/>
      <c r="E24" s="51">
        <f t="shared" si="0"/>
        <v>158</v>
      </c>
      <c r="F24" s="51"/>
      <c r="G24" s="50">
        <v>47</v>
      </c>
      <c r="H24" s="51">
        <f t="shared" si="1"/>
        <v>205</v>
      </c>
    </row>
    <row r="25" spans="2:8">
      <c r="B25" s="52" t="s">
        <v>31</v>
      </c>
      <c r="C25" s="53">
        <f>SUM(C19:C24)</f>
        <v>2256</v>
      </c>
      <c r="D25" s="53">
        <f>SUM(D19:D24)</f>
        <v>0</v>
      </c>
      <c r="E25" s="53">
        <f t="shared" si="0"/>
        <v>2256</v>
      </c>
      <c r="F25" s="53"/>
      <c r="G25" s="53">
        <f>SUM(G19:G24)</f>
        <v>146</v>
      </c>
      <c r="H25" s="51">
        <f t="shared" si="1"/>
        <v>2402</v>
      </c>
    </row>
    <row r="26" spans="2:8">
      <c r="B26" s="52" t="s">
        <v>32</v>
      </c>
      <c r="C26" s="54">
        <f>C17+C25</f>
        <v>2595</v>
      </c>
      <c r="D26" s="54">
        <f>D17+D25</f>
        <v>0</v>
      </c>
      <c r="E26" s="54">
        <f>E17+E25</f>
        <v>2595</v>
      </c>
      <c r="F26" s="54"/>
      <c r="G26" s="54">
        <f>G17+G25</f>
        <v>148</v>
      </c>
      <c r="H26" s="54">
        <f>H17+H25</f>
        <v>2752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53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54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20</v>
      </c>
      <c r="C14" s="50">
        <v>32</v>
      </c>
      <c r="D14" s="50">
        <v>1</v>
      </c>
      <c r="E14" s="51">
        <f>C14+D14</f>
        <v>33</v>
      </c>
      <c r="F14" s="50">
        <v>3</v>
      </c>
      <c r="G14" s="50">
        <v>0</v>
      </c>
      <c r="H14" s="51">
        <f>E14+F14+G14</f>
        <v>36</v>
      </c>
    </row>
    <row r="15" spans="1:13">
      <c r="B15" s="49" t="s">
        <v>21</v>
      </c>
      <c r="C15" s="50">
        <v>9</v>
      </c>
      <c r="D15" s="50">
        <v>1</v>
      </c>
      <c r="E15" s="51">
        <f>C15+D15</f>
        <v>10</v>
      </c>
      <c r="F15" s="50">
        <v>3</v>
      </c>
      <c r="G15" s="50">
        <v>0</v>
      </c>
      <c r="H15" s="51">
        <f>E15+F15+G15</f>
        <v>13</v>
      </c>
    </row>
    <row r="16" spans="1:13">
      <c r="B16" s="49" t="s">
        <v>22</v>
      </c>
      <c r="C16" s="50">
        <v>0</v>
      </c>
      <c r="D16" s="50">
        <v>0</v>
      </c>
      <c r="E16" s="51">
        <f>C16+D16</f>
        <v>0</v>
      </c>
      <c r="F16" s="50">
        <v>0</v>
      </c>
      <c r="G16" s="50">
        <v>0</v>
      </c>
      <c r="H16" s="51">
        <f>E16+F16+G16</f>
        <v>0</v>
      </c>
    </row>
    <row r="17" spans="2:8">
      <c r="B17" s="52" t="s">
        <v>23</v>
      </c>
      <c r="C17" s="53">
        <f>SUM(C13:C16)</f>
        <v>43</v>
      </c>
      <c r="D17" s="53">
        <f>SUM(D13:D16)</f>
        <v>2</v>
      </c>
      <c r="E17" s="53">
        <f>C17+D17</f>
        <v>45</v>
      </c>
      <c r="F17" s="53">
        <f>SUM(F13:F16)</f>
        <v>6</v>
      </c>
      <c r="G17" s="53">
        <f>SUM(G13:G16)</f>
        <v>0</v>
      </c>
      <c r="H17" s="51">
        <f>E17+F17+G17</f>
        <v>51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0</v>
      </c>
      <c r="D20" s="50">
        <v>0</v>
      </c>
      <c r="E20" s="51">
        <f t="shared" si="0"/>
        <v>0</v>
      </c>
      <c r="F20" s="51"/>
      <c r="G20" s="50">
        <v>0</v>
      </c>
      <c r="H20" s="51">
        <f t="shared" si="1"/>
        <v>0</v>
      </c>
    </row>
    <row r="21" spans="2:8">
      <c r="B21" s="49" t="s">
        <v>27</v>
      </c>
      <c r="C21" s="50">
        <v>190</v>
      </c>
      <c r="D21" s="50">
        <v>0</v>
      </c>
      <c r="E21" s="51">
        <f t="shared" si="0"/>
        <v>190</v>
      </c>
      <c r="F21" s="51"/>
      <c r="G21" s="50">
        <v>0</v>
      </c>
      <c r="H21" s="51">
        <f t="shared" si="1"/>
        <v>190</v>
      </c>
    </row>
    <row r="22" spans="2:8">
      <c r="B22" s="49" t="s">
        <v>40</v>
      </c>
      <c r="C22" s="50">
        <v>61</v>
      </c>
      <c r="D22" s="50">
        <v>0</v>
      </c>
      <c r="E22" s="51">
        <f t="shared" si="0"/>
        <v>61</v>
      </c>
      <c r="F22" s="51"/>
      <c r="G22" s="50">
        <v>0</v>
      </c>
      <c r="H22" s="51">
        <f t="shared" si="1"/>
        <v>61</v>
      </c>
    </row>
    <row r="23" spans="2:8">
      <c r="B23" s="49" t="s">
        <v>29</v>
      </c>
      <c r="C23" s="50">
        <v>39</v>
      </c>
      <c r="D23" s="50">
        <v>0</v>
      </c>
      <c r="E23" s="51">
        <f t="shared" si="0"/>
        <v>39</v>
      </c>
      <c r="F23" s="51"/>
      <c r="G23" s="50">
        <v>0</v>
      </c>
      <c r="H23" s="51">
        <f t="shared" si="1"/>
        <v>39</v>
      </c>
    </row>
    <row r="24" spans="2:8">
      <c r="B24" s="49" t="s">
        <v>30</v>
      </c>
      <c r="C24" s="50">
        <v>38</v>
      </c>
      <c r="D24" s="50">
        <v>0</v>
      </c>
      <c r="E24" s="51">
        <f t="shared" si="0"/>
        <v>38</v>
      </c>
      <c r="F24" s="51"/>
      <c r="G24" s="50">
        <v>1</v>
      </c>
      <c r="H24" s="51">
        <f t="shared" si="1"/>
        <v>39</v>
      </c>
    </row>
    <row r="25" spans="2:8">
      <c r="B25" s="52" t="s">
        <v>31</v>
      </c>
      <c r="C25" s="53">
        <f>SUM(C19:C24)</f>
        <v>328</v>
      </c>
      <c r="D25" s="53">
        <f>SUM(D19:D24)</f>
        <v>0</v>
      </c>
      <c r="E25" s="53">
        <f t="shared" si="0"/>
        <v>328</v>
      </c>
      <c r="F25" s="53"/>
      <c r="G25" s="53">
        <f>SUM(G19:G24)</f>
        <v>1</v>
      </c>
      <c r="H25" s="51">
        <f t="shared" si="1"/>
        <v>329</v>
      </c>
    </row>
    <row r="26" spans="2:8">
      <c r="B26" s="52" t="s">
        <v>32</v>
      </c>
      <c r="C26" s="54">
        <f>C17+C25</f>
        <v>371</v>
      </c>
      <c r="D26" s="54">
        <f>D17+D25</f>
        <v>2</v>
      </c>
      <c r="E26" s="54">
        <f>E17+E25</f>
        <v>373</v>
      </c>
      <c r="F26" s="54"/>
      <c r="G26" s="54">
        <f>G17+G25</f>
        <v>1</v>
      </c>
      <c r="H26" s="54">
        <f>H17+H25</f>
        <v>380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55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20</v>
      </c>
      <c r="C14" s="50">
        <v>40</v>
      </c>
      <c r="D14" s="50">
        <v>0</v>
      </c>
      <c r="E14" s="51">
        <f>C14+D14</f>
        <v>40</v>
      </c>
      <c r="F14" s="50">
        <v>1</v>
      </c>
      <c r="G14" s="50">
        <v>1</v>
      </c>
      <c r="H14" s="51">
        <f>E14+F14+G14</f>
        <v>42</v>
      </c>
    </row>
    <row r="15" spans="1:13">
      <c r="B15" s="49" t="s">
        <v>21</v>
      </c>
      <c r="C15" s="50">
        <v>1</v>
      </c>
      <c r="D15" s="50">
        <v>0</v>
      </c>
      <c r="E15" s="51">
        <f>C15+D15</f>
        <v>1</v>
      </c>
      <c r="F15" s="50">
        <v>0</v>
      </c>
      <c r="G15" s="50">
        <v>0</v>
      </c>
      <c r="H15" s="51">
        <f>E15+F15+G15</f>
        <v>1</v>
      </c>
    </row>
    <row r="16" spans="1:13">
      <c r="B16" s="49" t="s">
        <v>22</v>
      </c>
      <c r="C16" s="50">
        <v>17</v>
      </c>
      <c r="D16" s="50">
        <v>0</v>
      </c>
      <c r="E16" s="51">
        <f>C16+D16</f>
        <v>17</v>
      </c>
      <c r="F16" s="50">
        <v>1</v>
      </c>
      <c r="G16" s="50">
        <v>0</v>
      </c>
      <c r="H16" s="51">
        <f>E16+F16+G16</f>
        <v>18</v>
      </c>
    </row>
    <row r="17" spans="2:8">
      <c r="B17" s="52" t="s">
        <v>23</v>
      </c>
      <c r="C17" s="53">
        <f>SUM(C13:C16)</f>
        <v>60</v>
      </c>
      <c r="D17" s="53">
        <f>SUM(D13:D16)</f>
        <v>0</v>
      </c>
      <c r="E17" s="53">
        <f>C17+D17</f>
        <v>60</v>
      </c>
      <c r="F17" s="53">
        <f>SUM(F13:F16)</f>
        <v>2</v>
      </c>
      <c r="G17" s="53">
        <f>SUM(G13:G16)</f>
        <v>1</v>
      </c>
      <c r="H17" s="51">
        <f>E17+F17+G17</f>
        <v>63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/>
      <c r="D19" s="50"/>
      <c r="E19" s="51">
        <f t="shared" ref="E19:E25" si="0">C19+D19</f>
        <v>0</v>
      </c>
      <c r="F19" s="51"/>
      <c r="G19" s="50"/>
      <c r="H19" s="51">
        <f t="shared" ref="H19:H25" si="1">E19+G19</f>
        <v>0</v>
      </c>
    </row>
    <row r="20" spans="2:8">
      <c r="B20" s="49" t="s">
        <v>26</v>
      </c>
      <c r="C20" s="50"/>
      <c r="D20" s="50"/>
      <c r="E20" s="51">
        <f t="shared" si="0"/>
        <v>0</v>
      </c>
      <c r="F20" s="51"/>
      <c r="G20" s="50"/>
      <c r="H20" s="51">
        <f t="shared" si="1"/>
        <v>0</v>
      </c>
    </row>
    <row r="21" spans="2:8">
      <c r="B21" s="49" t="s">
        <v>27</v>
      </c>
      <c r="C21" s="50">
        <v>425</v>
      </c>
      <c r="D21" s="50">
        <v>0</v>
      </c>
      <c r="E21" s="51">
        <f t="shared" si="0"/>
        <v>425</v>
      </c>
      <c r="F21" s="51"/>
      <c r="G21" s="50">
        <v>12</v>
      </c>
      <c r="H21" s="51">
        <f t="shared" si="1"/>
        <v>437</v>
      </c>
    </row>
    <row r="22" spans="2:8">
      <c r="B22" s="49" t="s">
        <v>40</v>
      </c>
      <c r="C22" s="50">
        <v>21</v>
      </c>
      <c r="D22" s="50">
        <v>0</v>
      </c>
      <c r="E22" s="51">
        <f t="shared" si="0"/>
        <v>21</v>
      </c>
      <c r="F22" s="51"/>
      <c r="G22" s="50">
        <v>1</v>
      </c>
      <c r="H22" s="51">
        <f t="shared" si="1"/>
        <v>22</v>
      </c>
    </row>
    <row r="23" spans="2:8">
      <c r="B23" s="49" t="s">
        <v>29</v>
      </c>
      <c r="C23" s="50">
        <v>32</v>
      </c>
      <c r="D23" s="50">
        <v>0</v>
      </c>
      <c r="E23" s="51">
        <f t="shared" si="0"/>
        <v>32</v>
      </c>
      <c r="F23" s="51"/>
      <c r="G23" s="50">
        <v>9</v>
      </c>
      <c r="H23" s="51">
        <f t="shared" si="1"/>
        <v>41</v>
      </c>
    </row>
    <row r="24" spans="2:8">
      <c r="B24" s="49" t="s">
        <v>30</v>
      </c>
      <c r="C24" s="50">
        <v>20</v>
      </c>
      <c r="D24" s="50">
        <v>0</v>
      </c>
      <c r="E24" s="51">
        <f t="shared" si="0"/>
        <v>20</v>
      </c>
      <c r="F24" s="51"/>
      <c r="G24" s="50">
        <v>4</v>
      </c>
      <c r="H24" s="51">
        <f t="shared" si="1"/>
        <v>24</v>
      </c>
    </row>
    <row r="25" spans="2:8">
      <c r="B25" s="52" t="s">
        <v>31</v>
      </c>
      <c r="C25" s="53">
        <f>SUM(C19:C24)</f>
        <v>498</v>
      </c>
      <c r="D25" s="53">
        <f>SUM(D19:D24)</f>
        <v>0</v>
      </c>
      <c r="E25" s="53">
        <f t="shared" si="0"/>
        <v>498</v>
      </c>
      <c r="F25" s="53"/>
      <c r="G25" s="53">
        <f>SUM(G19:G24)</f>
        <v>26</v>
      </c>
      <c r="H25" s="51">
        <f t="shared" si="1"/>
        <v>524</v>
      </c>
    </row>
    <row r="26" spans="2:8">
      <c r="B26" s="52" t="s">
        <v>32</v>
      </c>
      <c r="C26" s="54">
        <f>C17+C25</f>
        <v>558</v>
      </c>
      <c r="D26" s="54">
        <f>D17+D25</f>
        <v>0</v>
      </c>
      <c r="E26" s="54">
        <f>E17+E25</f>
        <v>558</v>
      </c>
      <c r="F26" s="54"/>
      <c r="G26" s="54">
        <f>G17+G25</f>
        <v>27</v>
      </c>
      <c r="H26" s="54">
        <f>H17+H25</f>
        <v>587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60</v>
      </c>
      <c r="C2" s="32"/>
      <c r="D2" s="32"/>
      <c r="E2" s="32"/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63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4</v>
      </c>
      <c r="D13" s="50">
        <v>0</v>
      </c>
      <c r="E13" s="51">
        <f>C13+D13</f>
        <v>4</v>
      </c>
      <c r="F13" s="50">
        <v>0</v>
      </c>
      <c r="G13" s="50">
        <v>0</v>
      </c>
      <c r="H13" s="51">
        <f>E13+F13+G13</f>
        <v>4</v>
      </c>
      <c r="I13" s="25"/>
      <c r="J13" s="25"/>
    </row>
    <row r="14" spans="1:13">
      <c r="B14" s="49" t="s">
        <v>20</v>
      </c>
      <c r="C14" s="50">
        <v>162</v>
      </c>
      <c r="D14" s="50">
        <v>0</v>
      </c>
      <c r="E14" s="51">
        <f>C14+D14</f>
        <v>162</v>
      </c>
      <c r="F14" s="50">
        <v>27</v>
      </c>
      <c r="G14" s="50">
        <v>1</v>
      </c>
      <c r="H14" s="51">
        <f>E14+F14+G14</f>
        <v>190</v>
      </c>
      <c r="I14" s="25"/>
      <c r="J14" s="25"/>
    </row>
    <row r="15" spans="1:13">
      <c r="B15" s="49" t="s">
        <v>21</v>
      </c>
      <c r="C15" s="50">
        <v>31</v>
      </c>
      <c r="D15" s="50">
        <v>0</v>
      </c>
      <c r="E15" s="51">
        <f>C15+D15</f>
        <v>31</v>
      </c>
      <c r="F15" s="50">
        <v>3</v>
      </c>
      <c r="G15" s="50">
        <v>0</v>
      </c>
      <c r="H15" s="51">
        <f>E15+F15+G15</f>
        <v>34</v>
      </c>
      <c r="I15" s="25"/>
      <c r="J15" s="25"/>
    </row>
    <row r="16" spans="1:13">
      <c r="B16" s="49" t="s">
        <v>22</v>
      </c>
      <c r="C16" s="50">
        <v>32</v>
      </c>
      <c r="D16" s="50">
        <v>0</v>
      </c>
      <c r="E16" s="51">
        <f>C16+D16</f>
        <v>32</v>
      </c>
      <c r="F16" s="50">
        <v>10</v>
      </c>
      <c r="G16" s="50">
        <v>0</v>
      </c>
      <c r="H16" s="51">
        <f>E16+F16+G16</f>
        <v>42</v>
      </c>
      <c r="I16" s="25"/>
      <c r="J16" s="25"/>
    </row>
    <row r="17" spans="2:8" customFormat="1">
      <c r="B17" s="52" t="s">
        <v>23</v>
      </c>
      <c r="C17" s="53">
        <f>SUM(C13:C16)</f>
        <v>229</v>
      </c>
      <c r="D17" s="53">
        <f>SUM(D13:D16)</f>
        <v>0</v>
      </c>
      <c r="E17" s="53">
        <f>C17+D17</f>
        <v>229</v>
      </c>
      <c r="F17" s="53">
        <f>SUM(F13:F16)</f>
        <v>40</v>
      </c>
      <c r="G17" s="53">
        <f>SUM(G13:G16)</f>
        <v>1</v>
      </c>
      <c r="H17" s="51">
        <f>E17+F17+G17</f>
        <v>270</v>
      </c>
    </row>
    <row r="18" spans="2:8" customFormat="1">
      <c r="B18" s="91" t="s">
        <v>39</v>
      </c>
      <c r="C18" s="91"/>
      <c r="D18" s="91"/>
      <c r="E18" s="91"/>
      <c r="F18" s="91"/>
      <c r="G18" s="91"/>
      <c r="H18" s="91"/>
    </row>
    <row r="19" spans="2:8" customFormat="1">
      <c r="B19" s="49" t="s">
        <v>25</v>
      </c>
      <c r="C19" s="50">
        <v>156</v>
      </c>
      <c r="D19" s="50">
        <v>0</v>
      </c>
      <c r="E19" s="51">
        <f t="shared" ref="E19:E25" si="0">C19+D19</f>
        <v>156</v>
      </c>
      <c r="F19" s="51"/>
      <c r="G19" s="50">
        <v>3</v>
      </c>
      <c r="H19" s="51">
        <f t="shared" ref="H19:H25" si="1">E19+G19</f>
        <v>159</v>
      </c>
    </row>
    <row r="20" spans="2:8" customFormat="1">
      <c r="B20" s="49" t="s">
        <v>26</v>
      </c>
      <c r="C20" s="50">
        <v>493</v>
      </c>
      <c r="D20" s="50">
        <v>0</v>
      </c>
      <c r="E20" s="51">
        <f t="shared" si="0"/>
        <v>493</v>
      </c>
      <c r="F20" s="51"/>
      <c r="G20" s="50">
        <v>13</v>
      </c>
      <c r="H20" s="51">
        <f t="shared" si="1"/>
        <v>506</v>
      </c>
    </row>
    <row r="21" spans="2:8" customFormat="1">
      <c r="B21" s="49" t="s">
        <v>27</v>
      </c>
      <c r="C21" s="50">
        <v>475</v>
      </c>
      <c r="D21" s="50">
        <v>0</v>
      </c>
      <c r="E21" s="51">
        <f t="shared" si="0"/>
        <v>475</v>
      </c>
      <c r="F21" s="51"/>
      <c r="G21" s="50">
        <v>13</v>
      </c>
      <c r="H21" s="51">
        <f t="shared" si="1"/>
        <v>488</v>
      </c>
    </row>
    <row r="22" spans="2:8" customFormat="1">
      <c r="B22" s="49" t="s">
        <v>40</v>
      </c>
      <c r="C22" s="50">
        <v>406</v>
      </c>
      <c r="D22" s="50">
        <v>0</v>
      </c>
      <c r="E22" s="51">
        <f t="shared" si="0"/>
        <v>406</v>
      </c>
      <c r="F22" s="51"/>
      <c r="G22" s="50">
        <v>35</v>
      </c>
      <c r="H22" s="51">
        <f t="shared" si="1"/>
        <v>441</v>
      </c>
    </row>
    <row r="23" spans="2:8" customFormat="1">
      <c r="B23" s="49" t="s">
        <v>29</v>
      </c>
      <c r="C23" s="50">
        <v>211</v>
      </c>
      <c r="D23" s="50">
        <v>0</v>
      </c>
      <c r="E23" s="51">
        <f t="shared" si="0"/>
        <v>211</v>
      </c>
      <c r="F23" s="51"/>
      <c r="G23" s="50">
        <v>33</v>
      </c>
      <c r="H23" s="51">
        <f t="shared" si="1"/>
        <v>244</v>
      </c>
    </row>
    <row r="24" spans="2:8" customFormat="1">
      <c r="B24" s="49" t="s">
        <v>30</v>
      </c>
      <c r="C24" s="50">
        <v>0</v>
      </c>
      <c r="D24" s="50">
        <v>0</v>
      </c>
      <c r="E24" s="51">
        <f t="shared" si="0"/>
        <v>0</v>
      </c>
      <c r="F24" s="51"/>
      <c r="G24" s="50">
        <v>0</v>
      </c>
      <c r="H24" s="51">
        <f t="shared" si="1"/>
        <v>0</v>
      </c>
    </row>
    <row r="25" spans="2:8" customFormat="1">
      <c r="B25" s="52" t="s">
        <v>31</v>
      </c>
      <c r="C25" s="53">
        <f>SUM(C19:C24)</f>
        <v>1741</v>
      </c>
      <c r="D25" s="53">
        <f>SUM(D19:D24)</f>
        <v>0</v>
      </c>
      <c r="E25" s="53">
        <f t="shared" si="0"/>
        <v>1741</v>
      </c>
      <c r="F25" s="53"/>
      <c r="G25" s="53">
        <f>SUM(G19:G24)</f>
        <v>97</v>
      </c>
      <c r="H25" s="51">
        <f t="shared" si="1"/>
        <v>1838</v>
      </c>
    </row>
    <row r="26" spans="2:8" customFormat="1">
      <c r="B26" s="52" t="s">
        <v>32</v>
      </c>
      <c r="C26" s="54">
        <f>C17+C25</f>
        <v>1970</v>
      </c>
      <c r="D26" s="54">
        <f>D17+D25</f>
        <v>0</v>
      </c>
      <c r="E26" s="54">
        <f>E17+E25</f>
        <v>1970</v>
      </c>
      <c r="F26" s="54"/>
      <c r="G26" s="54">
        <f>G17+G25</f>
        <v>98</v>
      </c>
      <c r="H26" s="54">
        <f>H17+H25</f>
        <v>2108</v>
      </c>
    </row>
    <row r="27" spans="2:8" customFormat="1">
      <c r="B27" s="55"/>
      <c r="C27" s="55"/>
      <c r="D27" s="55"/>
      <c r="E27" s="55"/>
      <c r="F27" s="55"/>
      <c r="G27" s="55"/>
      <c r="H27" s="55"/>
    </row>
    <row r="28" spans="2:8" customFormat="1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70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71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81">
        <v>3</v>
      </c>
      <c r="D13" s="81">
        <v>0</v>
      </c>
      <c r="E13" s="51">
        <f>C13+D13</f>
        <v>3</v>
      </c>
      <c r="F13" s="82">
        <v>1</v>
      </c>
      <c r="G13" s="82">
        <v>0</v>
      </c>
      <c r="H13" s="51">
        <f>E13+F13+G13</f>
        <v>4</v>
      </c>
    </row>
    <row r="14" spans="1:13">
      <c r="B14" s="49" t="s">
        <v>20</v>
      </c>
      <c r="C14" s="81">
        <v>87</v>
      </c>
      <c r="D14" s="81">
        <v>0</v>
      </c>
      <c r="E14" s="51">
        <f>C14+D14</f>
        <v>87</v>
      </c>
      <c r="F14" s="82">
        <v>0</v>
      </c>
      <c r="G14" s="82">
        <v>1</v>
      </c>
      <c r="H14" s="51">
        <f>E14+F14+G14</f>
        <v>88</v>
      </c>
    </row>
    <row r="15" spans="1:13">
      <c r="B15" s="49" t="s">
        <v>21</v>
      </c>
      <c r="C15" s="81">
        <v>3</v>
      </c>
      <c r="D15" s="81">
        <v>0</v>
      </c>
      <c r="E15" s="51">
        <f>C15+D15</f>
        <v>3</v>
      </c>
      <c r="F15" s="82">
        <v>0</v>
      </c>
      <c r="G15" s="82">
        <v>0</v>
      </c>
      <c r="H15" s="51">
        <f>E15+F15+G15</f>
        <v>3</v>
      </c>
    </row>
    <row r="16" spans="1:13">
      <c r="B16" s="49" t="s">
        <v>22</v>
      </c>
      <c r="C16" s="81">
        <v>14</v>
      </c>
      <c r="D16" s="81">
        <v>0</v>
      </c>
      <c r="E16" s="51">
        <f>C16+D16</f>
        <v>14</v>
      </c>
      <c r="F16" s="82">
        <v>0</v>
      </c>
      <c r="G16" s="82">
        <v>1</v>
      </c>
      <c r="H16" s="51">
        <f>E16+F16+G16</f>
        <v>15</v>
      </c>
    </row>
    <row r="17" spans="2:8">
      <c r="B17" s="52" t="s">
        <v>23</v>
      </c>
      <c r="C17" s="53">
        <f>SUM(C13:C16)</f>
        <v>107</v>
      </c>
      <c r="D17" s="53">
        <f>SUM(D13:D16)</f>
        <v>0</v>
      </c>
      <c r="E17" s="53">
        <f>C17+D17</f>
        <v>107</v>
      </c>
      <c r="F17" s="53">
        <f>SUM(F13:F16)</f>
        <v>1</v>
      </c>
      <c r="G17" s="53">
        <f>SUM(G13:G16)</f>
        <v>2</v>
      </c>
      <c r="H17" s="51">
        <f>E17+F17+G17</f>
        <v>110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83">
        <v>17</v>
      </c>
      <c r="D19" s="83">
        <v>0</v>
      </c>
      <c r="E19" s="51">
        <f t="shared" ref="E19:E25" si="0">C19+D19</f>
        <v>17</v>
      </c>
      <c r="F19" s="51"/>
      <c r="G19" s="84">
        <v>0</v>
      </c>
      <c r="H19" s="51">
        <f t="shared" ref="H19:H25" si="1">E19+G19</f>
        <v>17</v>
      </c>
    </row>
    <row r="20" spans="2:8">
      <c r="B20" s="49" t="s">
        <v>26</v>
      </c>
      <c r="C20" s="83">
        <v>263</v>
      </c>
      <c r="D20" s="83">
        <v>0</v>
      </c>
      <c r="E20" s="51">
        <f t="shared" si="0"/>
        <v>263</v>
      </c>
      <c r="F20" s="51"/>
      <c r="G20" s="84">
        <v>3</v>
      </c>
      <c r="H20" s="51">
        <f t="shared" si="1"/>
        <v>266</v>
      </c>
    </row>
    <row r="21" spans="2:8">
      <c r="B21" s="49" t="s">
        <v>27</v>
      </c>
      <c r="C21" s="83">
        <v>222</v>
      </c>
      <c r="D21" s="83">
        <v>0</v>
      </c>
      <c r="E21" s="51">
        <f t="shared" si="0"/>
        <v>222</v>
      </c>
      <c r="F21" s="51"/>
      <c r="G21" s="84">
        <v>2</v>
      </c>
      <c r="H21" s="51">
        <f t="shared" si="1"/>
        <v>224</v>
      </c>
    </row>
    <row r="22" spans="2:8">
      <c r="B22" s="49" t="s">
        <v>40</v>
      </c>
      <c r="C22" s="83">
        <v>107</v>
      </c>
      <c r="D22" s="83">
        <v>0</v>
      </c>
      <c r="E22" s="51">
        <f t="shared" si="0"/>
        <v>107</v>
      </c>
      <c r="F22" s="51"/>
      <c r="G22" s="84">
        <v>0</v>
      </c>
      <c r="H22" s="51">
        <f t="shared" si="1"/>
        <v>107</v>
      </c>
    </row>
    <row r="23" spans="2:8">
      <c r="B23" s="49" t="s">
        <v>29</v>
      </c>
      <c r="C23" s="83">
        <v>95</v>
      </c>
      <c r="D23" s="83">
        <v>0</v>
      </c>
      <c r="E23" s="51">
        <f t="shared" si="0"/>
        <v>95</v>
      </c>
      <c r="F23" s="51"/>
      <c r="G23" s="84">
        <v>2</v>
      </c>
      <c r="H23" s="51">
        <f t="shared" si="1"/>
        <v>97</v>
      </c>
    </row>
    <row r="24" spans="2:8">
      <c r="B24" s="49" t="s">
        <v>30</v>
      </c>
      <c r="C24" s="83"/>
      <c r="D24" s="83"/>
      <c r="E24" s="51">
        <f t="shared" si="0"/>
        <v>0</v>
      </c>
      <c r="F24" s="51"/>
      <c r="G24" s="84"/>
      <c r="H24" s="51">
        <f t="shared" si="1"/>
        <v>0</v>
      </c>
    </row>
    <row r="25" spans="2:8">
      <c r="B25" s="52" t="s">
        <v>31</v>
      </c>
      <c r="C25" s="53">
        <f>SUM(C19:C24)</f>
        <v>704</v>
      </c>
      <c r="D25" s="53">
        <f>SUM(D19:D24)</f>
        <v>0</v>
      </c>
      <c r="E25" s="53">
        <f t="shared" si="0"/>
        <v>704</v>
      </c>
      <c r="F25" s="53"/>
      <c r="G25" s="53">
        <f>SUM(G19:G24)</f>
        <v>7</v>
      </c>
      <c r="H25" s="51">
        <f t="shared" si="1"/>
        <v>711</v>
      </c>
    </row>
    <row r="26" spans="2:8">
      <c r="B26" s="52" t="s">
        <v>32</v>
      </c>
      <c r="C26" s="54">
        <f>C17+C25</f>
        <v>811</v>
      </c>
      <c r="D26" s="54">
        <f>D17+D25</f>
        <v>0</v>
      </c>
      <c r="E26" s="54">
        <f>E17+E25</f>
        <v>811</v>
      </c>
      <c r="F26" s="54"/>
      <c r="G26" s="54">
        <f>G17+G25</f>
        <v>9</v>
      </c>
      <c r="H26" s="54">
        <f>H17+H25</f>
        <v>821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56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20</v>
      </c>
      <c r="C14" s="50">
        <v>40</v>
      </c>
      <c r="D14" s="50">
        <v>0</v>
      </c>
      <c r="E14" s="51">
        <f>C14+D14</f>
        <v>40</v>
      </c>
      <c r="F14" s="50">
        <v>2</v>
      </c>
      <c r="G14" s="50">
        <v>0</v>
      </c>
      <c r="H14" s="51">
        <f>E14+F14+G14</f>
        <v>42</v>
      </c>
    </row>
    <row r="15" spans="1:13">
      <c r="B15" s="49" t="s">
        <v>21</v>
      </c>
      <c r="C15" s="50">
        <v>9</v>
      </c>
      <c r="D15" s="50">
        <v>0</v>
      </c>
      <c r="E15" s="51">
        <f>C15+D15</f>
        <v>9</v>
      </c>
      <c r="F15" s="50">
        <v>2</v>
      </c>
      <c r="G15" s="50">
        <v>0</v>
      </c>
      <c r="H15" s="51">
        <f>E15+F15+G15</f>
        <v>11</v>
      </c>
    </row>
    <row r="16" spans="1:13">
      <c r="B16" s="49" t="s">
        <v>22</v>
      </c>
      <c r="C16" s="50">
        <v>0</v>
      </c>
      <c r="D16" s="50">
        <v>0</v>
      </c>
      <c r="E16" s="51">
        <f>C16+D16</f>
        <v>0</v>
      </c>
      <c r="F16" s="50">
        <v>0</v>
      </c>
      <c r="G16" s="50">
        <v>0</v>
      </c>
      <c r="H16" s="51">
        <f>E16+F16+G16</f>
        <v>0</v>
      </c>
    </row>
    <row r="17" spans="2:8">
      <c r="B17" s="52" t="s">
        <v>23</v>
      </c>
      <c r="C17" s="53">
        <f>SUM(C13:C16)</f>
        <v>51</v>
      </c>
      <c r="D17" s="53">
        <f>SUM(D13:D16)</f>
        <v>0</v>
      </c>
      <c r="E17" s="53">
        <f>C17+D17</f>
        <v>51</v>
      </c>
      <c r="F17" s="53">
        <f>SUM(F13:F16)</f>
        <v>4</v>
      </c>
      <c r="G17" s="53">
        <f>SUM(G13:G16)</f>
        <v>0</v>
      </c>
      <c r="H17" s="51">
        <f>E17+F17+G17</f>
        <v>55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81</v>
      </c>
      <c r="D20" s="50">
        <v>0</v>
      </c>
      <c r="E20" s="51">
        <f t="shared" si="0"/>
        <v>81</v>
      </c>
      <c r="F20" s="51"/>
      <c r="G20" s="50">
        <v>0</v>
      </c>
      <c r="H20" s="51">
        <f t="shared" si="1"/>
        <v>81</v>
      </c>
    </row>
    <row r="21" spans="2:8">
      <c r="B21" s="49" t="s">
        <v>27</v>
      </c>
      <c r="C21" s="50">
        <v>140</v>
      </c>
      <c r="D21" s="50">
        <v>0</v>
      </c>
      <c r="E21" s="51">
        <f t="shared" si="0"/>
        <v>140</v>
      </c>
      <c r="F21" s="51"/>
      <c r="G21" s="50">
        <v>0</v>
      </c>
      <c r="H21" s="51">
        <f t="shared" si="1"/>
        <v>140</v>
      </c>
    </row>
    <row r="22" spans="2:8">
      <c r="B22" s="49" t="s">
        <v>40</v>
      </c>
      <c r="C22" s="50">
        <v>57</v>
      </c>
      <c r="D22" s="50">
        <v>0</v>
      </c>
      <c r="E22" s="51">
        <f t="shared" si="0"/>
        <v>57</v>
      </c>
      <c r="F22" s="51"/>
      <c r="G22" s="50">
        <v>0</v>
      </c>
      <c r="H22" s="51">
        <f t="shared" si="1"/>
        <v>57</v>
      </c>
    </row>
    <row r="23" spans="2:8">
      <c r="B23" s="49" t="s">
        <v>29</v>
      </c>
      <c r="C23" s="50">
        <v>101</v>
      </c>
      <c r="D23" s="50">
        <v>0</v>
      </c>
      <c r="E23" s="51">
        <f t="shared" si="0"/>
        <v>101</v>
      </c>
      <c r="F23" s="51"/>
      <c r="G23" s="50">
        <v>0</v>
      </c>
      <c r="H23" s="51">
        <f t="shared" si="1"/>
        <v>101</v>
      </c>
    </row>
    <row r="24" spans="2:8">
      <c r="B24" s="49" t="s">
        <v>30</v>
      </c>
      <c r="C24" s="50">
        <v>0</v>
      </c>
      <c r="D24" s="50">
        <v>0</v>
      </c>
      <c r="E24" s="51">
        <f t="shared" si="0"/>
        <v>0</v>
      </c>
      <c r="F24" s="51"/>
      <c r="G24" s="50">
        <v>0</v>
      </c>
      <c r="H24" s="51">
        <f t="shared" si="1"/>
        <v>0</v>
      </c>
    </row>
    <row r="25" spans="2:8">
      <c r="B25" s="52" t="s">
        <v>31</v>
      </c>
      <c r="C25" s="53">
        <f>SUM(C19:C24)</f>
        <v>379</v>
      </c>
      <c r="D25" s="53">
        <f>SUM(D19:D24)</f>
        <v>0</v>
      </c>
      <c r="E25" s="53">
        <f t="shared" si="0"/>
        <v>379</v>
      </c>
      <c r="F25" s="53"/>
      <c r="G25" s="53">
        <f>SUM(G19:G24)</f>
        <v>0</v>
      </c>
      <c r="H25" s="51">
        <f t="shared" si="1"/>
        <v>379</v>
      </c>
    </row>
    <row r="26" spans="2:8">
      <c r="B26" s="52" t="s">
        <v>32</v>
      </c>
      <c r="C26" s="54">
        <f>C17+C25</f>
        <v>430</v>
      </c>
      <c r="D26" s="54">
        <f>D17+D25</f>
        <v>0</v>
      </c>
      <c r="E26" s="54">
        <f>E17+E25</f>
        <v>430</v>
      </c>
      <c r="F26" s="54"/>
      <c r="G26" s="54">
        <f>G17+G25</f>
        <v>0</v>
      </c>
      <c r="H26" s="54">
        <f>H17+H25</f>
        <v>434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62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54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62">
        <v>2</v>
      </c>
      <c r="D13" s="62">
        <v>0</v>
      </c>
      <c r="E13" s="51">
        <f>C13+D13</f>
        <v>2</v>
      </c>
      <c r="F13" s="63">
        <v>0</v>
      </c>
      <c r="G13" s="63">
        <v>0</v>
      </c>
      <c r="H13" s="51">
        <f>E13+F13+G13</f>
        <v>2</v>
      </c>
    </row>
    <row r="14" spans="1:13">
      <c r="B14" s="49" t="s">
        <v>20</v>
      </c>
      <c r="C14" s="62">
        <v>30</v>
      </c>
      <c r="D14" s="62">
        <v>0</v>
      </c>
      <c r="E14" s="51">
        <f>C14+D14</f>
        <v>30</v>
      </c>
      <c r="F14" s="63">
        <v>0</v>
      </c>
      <c r="G14" s="63">
        <v>0</v>
      </c>
      <c r="H14" s="51">
        <f>E14+F14+G14</f>
        <v>30</v>
      </c>
    </row>
    <row r="15" spans="1:13">
      <c r="B15" s="49" t="s">
        <v>21</v>
      </c>
      <c r="C15" s="62">
        <v>10</v>
      </c>
      <c r="D15" s="62">
        <v>0</v>
      </c>
      <c r="E15" s="51">
        <f>C15+D15</f>
        <v>10</v>
      </c>
      <c r="F15" s="63">
        <v>0</v>
      </c>
      <c r="G15" s="63">
        <v>0</v>
      </c>
      <c r="H15" s="51">
        <f>E15+F15+G15</f>
        <v>10</v>
      </c>
    </row>
    <row r="16" spans="1:13">
      <c r="B16" s="49" t="s">
        <v>22</v>
      </c>
      <c r="C16" s="62">
        <v>0</v>
      </c>
      <c r="D16" s="62">
        <v>0</v>
      </c>
      <c r="E16" s="51">
        <f>C16+D16</f>
        <v>0</v>
      </c>
      <c r="F16" s="63">
        <v>0</v>
      </c>
      <c r="G16" s="63">
        <v>0</v>
      </c>
      <c r="H16" s="51">
        <f>E16+F16+G16</f>
        <v>0</v>
      </c>
    </row>
    <row r="17" spans="2:8">
      <c r="B17" s="52" t="s">
        <v>23</v>
      </c>
      <c r="C17" s="53">
        <f>SUM(C13:C16)</f>
        <v>42</v>
      </c>
      <c r="D17" s="53">
        <f>SUM(D13:D16)</f>
        <v>0</v>
      </c>
      <c r="E17" s="53">
        <f>C17+D17</f>
        <v>42</v>
      </c>
      <c r="F17" s="53">
        <f>SUM(F13:F16)</f>
        <v>0</v>
      </c>
      <c r="G17" s="53">
        <f>SUM(G13:G16)</f>
        <v>0</v>
      </c>
      <c r="H17" s="51">
        <f>E17+F17+G17</f>
        <v>42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64">
        <v>0</v>
      </c>
      <c r="D19" s="64">
        <v>0</v>
      </c>
      <c r="E19" s="51">
        <f t="shared" ref="E19:E25" si="0">C19+D19</f>
        <v>0</v>
      </c>
      <c r="F19" s="51"/>
      <c r="G19" s="65">
        <v>0</v>
      </c>
      <c r="H19" s="51">
        <f t="shared" ref="H19:H25" si="1">E19+G19</f>
        <v>0</v>
      </c>
    </row>
    <row r="20" spans="2:8">
      <c r="B20" s="49" t="s">
        <v>26</v>
      </c>
      <c r="C20" s="64">
        <v>98</v>
      </c>
      <c r="D20" s="64">
        <v>0</v>
      </c>
      <c r="E20" s="51">
        <f t="shared" si="0"/>
        <v>98</v>
      </c>
      <c r="F20" s="51"/>
      <c r="G20" s="65">
        <v>0</v>
      </c>
      <c r="H20" s="51">
        <f t="shared" si="1"/>
        <v>98</v>
      </c>
    </row>
    <row r="21" spans="2:8">
      <c r="B21" s="49" t="s">
        <v>27</v>
      </c>
      <c r="C21" s="64">
        <v>53</v>
      </c>
      <c r="D21" s="64">
        <v>0</v>
      </c>
      <c r="E21" s="51">
        <f t="shared" si="0"/>
        <v>53</v>
      </c>
      <c r="F21" s="51"/>
      <c r="G21" s="65">
        <v>0</v>
      </c>
      <c r="H21" s="51">
        <f t="shared" si="1"/>
        <v>53</v>
      </c>
    </row>
    <row r="22" spans="2:8">
      <c r="B22" s="49" t="s">
        <v>40</v>
      </c>
      <c r="C22" s="64">
        <v>57</v>
      </c>
      <c r="D22" s="64">
        <v>0</v>
      </c>
      <c r="E22" s="51">
        <f t="shared" si="0"/>
        <v>57</v>
      </c>
      <c r="F22" s="51"/>
      <c r="G22" s="65">
        <v>0</v>
      </c>
      <c r="H22" s="51">
        <f t="shared" si="1"/>
        <v>57</v>
      </c>
    </row>
    <row r="23" spans="2:8">
      <c r="B23" s="49" t="s">
        <v>29</v>
      </c>
      <c r="C23" s="64">
        <v>30</v>
      </c>
      <c r="D23" s="64">
        <v>0</v>
      </c>
      <c r="E23" s="51">
        <f t="shared" si="0"/>
        <v>30</v>
      </c>
      <c r="F23" s="51"/>
      <c r="G23" s="65">
        <v>1</v>
      </c>
      <c r="H23" s="51">
        <f t="shared" si="1"/>
        <v>31</v>
      </c>
    </row>
    <row r="24" spans="2:8">
      <c r="B24" s="49" t="s">
        <v>30</v>
      </c>
      <c r="C24" s="64">
        <v>10</v>
      </c>
      <c r="D24" s="64">
        <v>0</v>
      </c>
      <c r="E24" s="51">
        <f t="shared" si="0"/>
        <v>10</v>
      </c>
      <c r="F24" s="51"/>
      <c r="G24" s="65">
        <v>0</v>
      </c>
      <c r="H24" s="51">
        <f t="shared" si="1"/>
        <v>10</v>
      </c>
    </row>
    <row r="25" spans="2:8">
      <c r="B25" s="52" t="s">
        <v>31</v>
      </c>
      <c r="C25" s="53">
        <f>SUM(C19:C24)</f>
        <v>248</v>
      </c>
      <c r="D25" s="53">
        <f>SUM(D19:D24)</f>
        <v>0</v>
      </c>
      <c r="E25" s="53">
        <f t="shared" si="0"/>
        <v>248</v>
      </c>
      <c r="F25" s="53"/>
      <c r="G25" s="53">
        <f>SUM(G19:G24)</f>
        <v>1</v>
      </c>
      <c r="H25" s="51">
        <f t="shared" si="1"/>
        <v>249</v>
      </c>
    </row>
    <row r="26" spans="2:8">
      <c r="B26" s="52" t="s">
        <v>32</v>
      </c>
      <c r="C26" s="54">
        <f>C17+C25</f>
        <v>290</v>
      </c>
      <c r="D26" s="54">
        <f>D17+D25</f>
        <v>0</v>
      </c>
      <c r="E26" s="54">
        <f>E17+E25</f>
        <v>290</v>
      </c>
      <c r="F26" s="54"/>
      <c r="G26" s="54">
        <f>G17+G25</f>
        <v>1</v>
      </c>
      <c r="H26" s="54">
        <f>H17+H25</f>
        <v>291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64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>
        <v>44681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66">
        <v>2</v>
      </c>
      <c r="D13" s="66">
        <v>0</v>
      </c>
      <c r="E13" s="51">
        <f>C13+D13</f>
        <v>2</v>
      </c>
      <c r="F13" s="67">
        <v>0</v>
      </c>
      <c r="G13" s="67">
        <v>0</v>
      </c>
      <c r="H13" s="51">
        <f>E13+F13+G13</f>
        <v>2</v>
      </c>
    </row>
    <row r="14" spans="1:13">
      <c r="B14" s="49" t="s">
        <v>20</v>
      </c>
      <c r="C14" s="66">
        <v>27</v>
      </c>
      <c r="D14" s="66">
        <v>1</v>
      </c>
      <c r="E14" s="51">
        <f>C14+D14</f>
        <v>28</v>
      </c>
      <c r="F14" s="67">
        <v>8</v>
      </c>
      <c r="G14" s="67">
        <v>0</v>
      </c>
      <c r="H14" s="51">
        <f>E14+F14+G14</f>
        <v>36</v>
      </c>
    </row>
    <row r="15" spans="1:13">
      <c r="B15" s="49" t="s">
        <v>21</v>
      </c>
      <c r="C15" s="66">
        <v>5</v>
      </c>
      <c r="D15" s="66">
        <v>0</v>
      </c>
      <c r="E15" s="51">
        <f>C15+D15</f>
        <v>5</v>
      </c>
      <c r="F15" s="67">
        <v>4</v>
      </c>
      <c r="G15" s="67">
        <v>0</v>
      </c>
      <c r="H15" s="51">
        <f>E15+F15+G15</f>
        <v>9</v>
      </c>
    </row>
    <row r="16" spans="1:13">
      <c r="B16" s="49" t="s">
        <v>22</v>
      </c>
      <c r="C16" s="66">
        <v>8</v>
      </c>
      <c r="D16" s="66">
        <v>0</v>
      </c>
      <c r="E16" s="51">
        <f>C16+D16</f>
        <v>8</v>
      </c>
      <c r="F16" s="67">
        <v>5</v>
      </c>
      <c r="G16" s="67">
        <v>0</v>
      </c>
      <c r="H16" s="51">
        <f>E16+F16+G16</f>
        <v>13</v>
      </c>
    </row>
    <row r="17" spans="2:8">
      <c r="B17" s="52" t="s">
        <v>23</v>
      </c>
      <c r="C17" s="53">
        <f>SUM(C13:C16)</f>
        <v>42</v>
      </c>
      <c r="D17" s="53">
        <f>SUM(D13:D16)</f>
        <v>1</v>
      </c>
      <c r="E17" s="53">
        <f>C17+D17</f>
        <v>43</v>
      </c>
      <c r="F17" s="53">
        <f>SUM(F13:F16)</f>
        <v>17</v>
      </c>
      <c r="G17" s="53">
        <f>SUM(G13:G16)</f>
        <v>0</v>
      </c>
      <c r="H17" s="51">
        <f>E17+F17+G17</f>
        <v>60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68">
        <v>0</v>
      </c>
      <c r="D19" s="68">
        <v>0</v>
      </c>
      <c r="E19" s="51">
        <f t="shared" ref="E19:E25" si="0">C19+D19</f>
        <v>0</v>
      </c>
      <c r="F19" s="51"/>
      <c r="G19" s="69">
        <v>0</v>
      </c>
      <c r="H19" s="51">
        <f t="shared" ref="H19:H25" si="1">E19+G19</f>
        <v>0</v>
      </c>
    </row>
    <row r="20" spans="2:8">
      <c r="B20" s="49" t="s">
        <v>26</v>
      </c>
      <c r="C20" s="68">
        <v>151</v>
      </c>
      <c r="D20" s="68">
        <v>0</v>
      </c>
      <c r="E20" s="51">
        <f t="shared" si="0"/>
        <v>151</v>
      </c>
      <c r="F20" s="51"/>
      <c r="G20" s="69">
        <v>1</v>
      </c>
      <c r="H20" s="51">
        <f t="shared" si="1"/>
        <v>152</v>
      </c>
    </row>
    <row r="21" spans="2:8">
      <c r="B21" s="49" t="s">
        <v>27</v>
      </c>
      <c r="C21" s="68">
        <v>112</v>
      </c>
      <c r="D21" s="68">
        <v>0</v>
      </c>
      <c r="E21" s="51">
        <f t="shared" si="0"/>
        <v>112</v>
      </c>
      <c r="F21" s="51"/>
      <c r="G21" s="69">
        <v>0</v>
      </c>
      <c r="H21" s="51">
        <f t="shared" si="1"/>
        <v>112</v>
      </c>
    </row>
    <row r="22" spans="2:8">
      <c r="B22" s="49" t="s">
        <v>40</v>
      </c>
      <c r="C22" s="68">
        <v>21</v>
      </c>
      <c r="D22" s="68">
        <v>0</v>
      </c>
      <c r="E22" s="51">
        <f t="shared" si="0"/>
        <v>21</v>
      </c>
      <c r="F22" s="51"/>
      <c r="G22" s="69">
        <v>0</v>
      </c>
      <c r="H22" s="51">
        <f t="shared" si="1"/>
        <v>21</v>
      </c>
    </row>
    <row r="23" spans="2:8">
      <c r="B23" s="49" t="s">
        <v>29</v>
      </c>
      <c r="C23" s="68">
        <v>26</v>
      </c>
      <c r="D23" s="68">
        <v>0</v>
      </c>
      <c r="E23" s="51">
        <f t="shared" si="0"/>
        <v>26</v>
      </c>
      <c r="F23" s="51"/>
      <c r="G23" s="69">
        <v>0</v>
      </c>
      <c r="H23" s="51">
        <f t="shared" si="1"/>
        <v>26</v>
      </c>
    </row>
    <row r="24" spans="2:8">
      <c r="B24" s="49" t="s">
        <v>30</v>
      </c>
      <c r="C24" s="68">
        <v>0</v>
      </c>
      <c r="D24" s="68">
        <v>0</v>
      </c>
      <c r="E24" s="51">
        <f t="shared" si="0"/>
        <v>0</v>
      </c>
      <c r="F24" s="51"/>
      <c r="G24" s="69">
        <v>0</v>
      </c>
      <c r="H24" s="51">
        <f t="shared" si="1"/>
        <v>0</v>
      </c>
    </row>
    <row r="25" spans="2:8">
      <c r="B25" s="52" t="s">
        <v>31</v>
      </c>
      <c r="C25" s="53">
        <f>SUM(C19:C24)</f>
        <v>310</v>
      </c>
      <c r="D25" s="53">
        <f>SUM(D19:D24)</f>
        <v>0</v>
      </c>
      <c r="E25" s="53">
        <f t="shared" si="0"/>
        <v>310</v>
      </c>
      <c r="F25" s="53"/>
      <c r="G25" s="53">
        <f>SUM(G19:G24)</f>
        <v>1</v>
      </c>
      <c r="H25" s="51">
        <f t="shared" si="1"/>
        <v>311</v>
      </c>
    </row>
    <row r="26" spans="2:8">
      <c r="B26" s="52" t="s">
        <v>32</v>
      </c>
      <c r="C26" s="54">
        <f>C17+C25</f>
        <v>352</v>
      </c>
      <c r="D26" s="54">
        <f>D17+D25</f>
        <v>1</v>
      </c>
      <c r="E26" s="54">
        <f>E17+E25</f>
        <v>353</v>
      </c>
      <c r="F26" s="54"/>
      <c r="G26" s="54">
        <f>G17+G25</f>
        <v>1</v>
      </c>
      <c r="H26" s="54">
        <f>H17+H25</f>
        <v>371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57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26</v>
      </c>
      <c r="D14" s="50">
        <v>0</v>
      </c>
      <c r="E14" s="51">
        <f>C14+D14</f>
        <v>26</v>
      </c>
      <c r="F14" s="50">
        <v>2</v>
      </c>
      <c r="G14" s="50">
        <v>0</v>
      </c>
      <c r="H14" s="51">
        <f>E14+F14+G14</f>
        <v>28</v>
      </c>
    </row>
    <row r="15" spans="1:13">
      <c r="B15" s="49" t="s">
        <v>21</v>
      </c>
      <c r="C15" s="50">
        <v>6</v>
      </c>
      <c r="D15" s="50">
        <v>0</v>
      </c>
      <c r="E15" s="51">
        <f>C15+D15</f>
        <v>6</v>
      </c>
      <c r="F15" s="50">
        <v>1</v>
      </c>
      <c r="G15" s="50">
        <v>0</v>
      </c>
      <c r="H15" s="51">
        <f>E15+F15+G15</f>
        <v>7</v>
      </c>
    </row>
    <row r="16" spans="1:13">
      <c r="B16" s="49" t="s">
        <v>22</v>
      </c>
      <c r="C16" s="50">
        <v>0</v>
      </c>
      <c r="D16" s="50">
        <v>0</v>
      </c>
      <c r="E16" s="51">
        <f>C16+D16</f>
        <v>0</v>
      </c>
      <c r="F16" s="50">
        <v>1</v>
      </c>
      <c r="G16" s="50">
        <v>0</v>
      </c>
      <c r="H16" s="51">
        <f>E16+F16+G16</f>
        <v>1</v>
      </c>
    </row>
    <row r="17" spans="2:8">
      <c r="B17" s="52" t="s">
        <v>23</v>
      </c>
      <c r="C17" s="53">
        <f>SUM(C13:C16)</f>
        <v>35</v>
      </c>
      <c r="D17" s="53">
        <f>SUM(D13:D16)</f>
        <v>0</v>
      </c>
      <c r="E17" s="53">
        <f>C17+D17</f>
        <v>35</v>
      </c>
      <c r="F17" s="53">
        <f>SUM(F13:F16)</f>
        <v>4</v>
      </c>
      <c r="G17" s="53">
        <f>SUM(G13:G16)</f>
        <v>0</v>
      </c>
      <c r="H17" s="51">
        <f>E17+F17+G17</f>
        <v>39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12</v>
      </c>
      <c r="D20" s="50">
        <v>0</v>
      </c>
      <c r="E20" s="51">
        <f t="shared" si="0"/>
        <v>12</v>
      </c>
      <c r="F20" s="51"/>
      <c r="G20" s="50">
        <v>0</v>
      </c>
      <c r="H20" s="51">
        <f t="shared" si="1"/>
        <v>12</v>
      </c>
    </row>
    <row r="21" spans="2:8">
      <c r="B21" s="49" t="s">
        <v>27</v>
      </c>
      <c r="C21" s="50">
        <v>103</v>
      </c>
      <c r="D21" s="50">
        <v>0</v>
      </c>
      <c r="E21" s="51">
        <f t="shared" si="0"/>
        <v>103</v>
      </c>
      <c r="F21" s="51"/>
      <c r="G21" s="50">
        <v>0</v>
      </c>
      <c r="H21" s="51">
        <f t="shared" si="1"/>
        <v>103</v>
      </c>
    </row>
    <row r="22" spans="2:8">
      <c r="B22" s="49" t="s">
        <v>40</v>
      </c>
      <c r="C22" s="50">
        <v>34</v>
      </c>
      <c r="D22" s="50">
        <v>0</v>
      </c>
      <c r="E22" s="51">
        <f t="shared" si="0"/>
        <v>34</v>
      </c>
      <c r="F22" s="51"/>
      <c r="G22" s="50">
        <v>0</v>
      </c>
      <c r="H22" s="51">
        <f t="shared" si="1"/>
        <v>34</v>
      </c>
    </row>
    <row r="23" spans="2:8">
      <c r="B23" s="49" t="s">
        <v>29</v>
      </c>
      <c r="C23" s="50">
        <v>48</v>
      </c>
      <c r="D23" s="50">
        <v>0</v>
      </c>
      <c r="E23" s="51">
        <f t="shared" si="0"/>
        <v>48</v>
      </c>
      <c r="F23" s="51"/>
      <c r="G23" s="50">
        <v>0</v>
      </c>
      <c r="H23" s="51">
        <f t="shared" si="1"/>
        <v>48</v>
      </c>
    </row>
    <row r="24" spans="2:8">
      <c r="B24" s="49" t="s">
        <v>30</v>
      </c>
      <c r="C24" s="50">
        <v>53</v>
      </c>
      <c r="D24" s="50">
        <v>0</v>
      </c>
      <c r="E24" s="51">
        <f t="shared" si="0"/>
        <v>53</v>
      </c>
      <c r="F24" s="51"/>
      <c r="G24" s="50">
        <v>1</v>
      </c>
      <c r="H24" s="51">
        <f t="shared" si="1"/>
        <v>54</v>
      </c>
    </row>
    <row r="25" spans="2:8">
      <c r="B25" s="52" t="s">
        <v>31</v>
      </c>
      <c r="C25" s="53">
        <f>SUM(C19:C24)</f>
        <v>250</v>
      </c>
      <c r="D25" s="53">
        <f>SUM(D19:D24)</f>
        <v>0</v>
      </c>
      <c r="E25" s="53">
        <f t="shared" si="0"/>
        <v>250</v>
      </c>
      <c r="F25" s="53"/>
      <c r="G25" s="53">
        <f>SUM(G19:G24)</f>
        <v>1</v>
      </c>
      <c r="H25" s="51">
        <f t="shared" si="1"/>
        <v>251</v>
      </c>
    </row>
    <row r="26" spans="2:8">
      <c r="B26" s="52" t="s">
        <v>32</v>
      </c>
      <c r="C26" s="54">
        <f>C17+C25</f>
        <v>285</v>
      </c>
      <c r="D26" s="54">
        <f>D17+D25</f>
        <v>0</v>
      </c>
      <c r="E26" s="54">
        <f>E17+E25</f>
        <v>285</v>
      </c>
      <c r="F26" s="54"/>
      <c r="G26" s="54">
        <f>G17+G25</f>
        <v>1</v>
      </c>
      <c r="H26" s="54">
        <f>H17+H25</f>
        <v>290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58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20</v>
      </c>
      <c r="C14" s="50">
        <v>58</v>
      </c>
      <c r="D14" s="50">
        <v>0</v>
      </c>
      <c r="E14" s="51">
        <f>C14+D14</f>
        <v>58</v>
      </c>
      <c r="F14" s="50">
        <v>0</v>
      </c>
      <c r="G14" s="50">
        <v>0</v>
      </c>
      <c r="H14" s="51">
        <f>E14+F14+G14</f>
        <v>58</v>
      </c>
    </row>
    <row r="15" spans="1:13">
      <c r="B15" s="49" t="s">
        <v>21</v>
      </c>
      <c r="C15" s="50">
        <v>10</v>
      </c>
      <c r="D15" s="50">
        <v>0</v>
      </c>
      <c r="E15" s="51">
        <f>C15+D15</f>
        <v>10</v>
      </c>
      <c r="F15" s="50">
        <v>0</v>
      </c>
      <c r="G15" s="50">
        <v>0</v>
      </c>
      <c r="H15" s="51">
        <f>E15+F15+G15</f>
        <v>10</v>
      </c>
    </row>
    <row r="16" spans="1:13">
      <c r="B16" s="49" t="s">
        <v>22</v>
      </c>
      <c r="C16" s="50">
        <v>17</v>
      </c>
      <c r="D16" s="50">
        <v>0</v>
      </c>
      <c r="E16" s="51">
        <f>C16+D16</f>
        <v>17</v>
      </c>
      <c r="F16" s="50">
        <v>0</v>
      </c>
      <c r="G16" s="50">
        <v>0</v>
      </c>
      <c r="H16" s="51">
        <f>E16+F16+G16</f>
        <v>17</v>
      </c>
    </row>
    <row r="17" spans="2:8">
      <c r="B17" s="52" t="s">
        <v>23</v>
      </c>
      <c r="C17" s="53">
        <f>SUM(C13:C16)</f>
        <v>87</v>
      </c>
      <c r="D17" s="53">
        <f>SUM(D13:D16)</f>
        <v>0</v>
      </c>
      <c r="E17" s="53">
        <f>C17+D17</f>
        <v>87</v>
      </c>
      <c r="F17" s="53">
        <f>SUM(F13:F16)</f>
        <v>0</v>
      </c>
      <c r="G17" s="53">
        <f>SUM(G13:G16)</f>
        <v>0</v>
      </c>
      <c r="H17" s="51">
        <f>E17+F17+G17</f>
        <v>87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153</v>
      </c>
      <c r="D20" s="50"/>
      <c r="E20" s="51">
        <f t="shared" si="0"/>
        <v>153</v>
      </c>
      <c r="F20" s="51"/>
      <c r="G20" s="50">
        <v>2</v>
      </c>
      <c r="H20" s="51">
        <f t="shared" si="1"/>
        <v>155</v>
      </c>
    </row>
    <row r="21" spans="2:8">
      <c r="B21" s="49" t="s">
        <v>27</v>
      </c>
      <c r="C21" s="50">
        <v>148</v>
      </c>
      <c r="D21" s="50"/>
      <c r="E21" s="51">
        <f t="shared" si="0"/>
        <v>148</v>
      </c>
      <c r="F21" s="51"/>
      <c r="G21" s="50">
        <v>1</v>
      </c>
      <c r="H21" s="51">
        <f t="shared" si="1"/>
        <v>149</v>
      </c>
    </row>
    <row r="22" spans="2:8">
      <c r="B22" s="49" t="s">
        <v>40</v>
      </c>
      <c r="C22" s="50">
        <v>92</v>
      </c>
      <c r="D22" s="50"/>
      <c r="E22" s="51">
        <f t="shared" si="0"/>
        <v>92</v>
      </c>
      <c r="F22" s="51"/>
      <c r="G22" s="50">
        <v>0</v>
      </c>
      <c r="H22" s="51">
        <f t="shared" si="1"/>
        <v>92</v>
      </c>
    </row>
    <row r="23" spans="2:8">
      <c r="B23" s="49" t="s">
        <v>29</v>
      </c>
      <c r="C23" s="50">
        <v>15</v>
      </c>
      <c r="D23" s="50"/>
      <c r="E23" s="51">
        <f t="shared" si="0"/>
        <v>15</v>
      </c>
      <c r="F23" s="51"/>
      <c r="G23" s="50">
        <v>0</v>
      </c>
      <c r="H23" s="51">
        <f t="shared" si="1"/>
        <v>15</v>
      </c>
    </row>
    <row r="24" spans="2:8">
      <c r="B24" s="49" t="s">
        <v>30</v>
      </c>
      <c r="C24" s="50">
        <v>25</v>
      </c>
      <c r="D24" s="50"/>
      <c r="E24" s="51">
        <f t="shared" si="0"/>
        <v>25</v>
      </c>
      <c r="F24" s="51"/>
      <c r="G24" s="50">
        <v>0</v>
      </c>
      <c r="H24" s="51">
        <f t="shared" si="1"/>
        <v>25</v>
      </c>
    </row>
    <row r="25" spans="2:8">
      <c r="B25" s="52" t="s">
        <v>31</v>
      </c>
      <c r="C25" s="53">
        <f>SUM(C19:C24)</f>
        <v>433</v>
      </c>
      <c r="D25" s="53">
        <f>SUM(D19:D24)</f>
        <v>0</v>
      </c>
      <c r="E25" s="53">
        <f t="shared" si="0"/>
        <v>433</v>
      </c>
      <c r="F25" s="53"/>
      <c r="G25" s="53">
        <f>SUM(G19:G24)</f>
        <v>3</v>
      </c>
      <c r="H25" s="51">
        <f t="shared" si="1"/>
        <v>436</v>
      </c>
    </row>
    <row r="26" spans="2:8">
      <c r="B26" s="52" t="s">
        <v>32</v>
      </c>
      <c r="C26" s="54">
        <f>C17+C25</f>
        <v>520</v>
      </c>
      <c r="D26" s="54">
        <f>D17+D25</f>
        <v>0</v>
      </c>
      <c r="E26" s="54">
        <f>E17+E25</f>
        <v>520</v>
      </c>
      <c r="F26" s="54"/>
      <c r="G26" s="54">
        <f>G17+G25</f>
        <v>3</v>
      </c>
      <c r="H26" s="54">
        <f>H17+H25</f>
        <v>523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59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20</v>
      </c>
      <c r="C14" s="50">
        <v>29</v>
      </c>
      <c r="D14" s="50">
        <v>8</v>
      </c>
      <c r="E14" s="51">
        <f>C14+D14</f>
        <v>37</v>
      </c>
      <c r="F14" s="50">
        <v>6</v>
      </c>
      <c r="G14" s="50">
        <v>0</v>
      </c>
      <c r="H14" s="51">
        <f>E14+F14+G14</f>
        <v>43</v>
      </c>
    </row>
    <row r="15" spans="1:13">
      <c r="B15" s="49" t="s">
        <v>21</v>
      </c>
      <c r="C15" s="50">
        <v>4</v>
      </c>
      <c r="D15" s="50">
        <v>0</v>
      </c>
      <c r="E15" s="51">
        <f>C15+D15</f>
        <v>4</v>
      </c>
      <c r="F15" s="50">
        <v>0</v>
      </c>
      <c r="G15" s="50">
        <v>0</v>
      </c>
      <c r="H15" s="51">
        <f>E15+F15+G15</f>
        <v>4</v>
      </c>
    </row>
    <row r="16" spans="1:13">
      <c r="B16" s="49" t="s">
        <v>22</v>
      </c>
      <c r="C16" s="50">
        <v>2</v>
      </c>
      <c r="D16" s="50">
        <v>0</v>
      </c>
      <c r="E16" s="51">
        <f>C16+D16</f>
        <v>2</v>
      </c>
      <c r="F16" s="50">
        <v>0</v>
      </c>
      <c r="G16" s="50">
        <v>0</v>
      </c>
      <c r="H16" s="51">
        <f>E16+F16+G16</f>
        <v>2</v>
      </c>
    </row>
    <row r="17" spans="2:8">
      <c r="B17" s="52" t="s">
        <v>23</v>
      </c>
      <c r="C17" s="53">
        <f>SUM(C13:C16)</f>
        <v>37</v>
      </c>
      <c r="D17" s="53">
        <f>SUM(D13:D16)</f>
        <v>8</v>
      </c>
      <c r="E17" s="53">
        <f>C17+D17</f>
        <v>45</v>
      </c>
      <c r="F17" s="53">
        <f>SUM(F13:F16)</f>
        <v>6</v>
      </c>
      <c r="G17" s="53">
        <f>SUM(G13:G16)</f>
        <v>0</v>
      </c>
      <c r="H17" s="51">
        <f>E17+F17+G17</f>
        <v>51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6</v>
      </c>
      <c r="D19" s="50">
        <v>0</v>
      </c>
      <c r="E19" s="51">
        <f t="shared" ref="E19:E25" si="0">C19+D19</f>
        <v>6</v>
      </c>
      <c r="F19" s="51"/>
      <c r="G19" s="50">
        <v>0</v>
      </c>
      <c r="H19" s="51">
        <f t="shared" ref="H19:H25" si="1">E19+G19</f>
        <v>6</v>
      </c>
    </row>
    <row r="20" spans="2:8">
      <c r="B20" s="49" t="s">
        <v>26</v>
      </c>
      <c r="C20" s="50">
        <v>170</v>
      </c>
      <c r="D20" s="50">
        <v>0</v>
      </c>
      <c r="E20" s="51">
        <f t="shared" si="0"/>
        <v>170</v>
      </c>
      <c r="F20" s="51"/>
      <c r="G20" s="50">
        <v>2</v>
      </c>
      <c r="H20" s="51">
        <f t="shared" si="1"/>
        <v>172</v>
      </c>
    </row>
    <row r="21" spans="2:8">
      <c r="B21" s="49" t="s">
        <v>27</v>
      </c>
      <c r="C21" s="50">
        <v>74</v>
      </c>
      <c r="D21" s="50">
        <v>0</v>
      </c>
      <c r="E21" s="51">
        <f t="shared" si="0"/>
        <v>74</v>
      </c>
      <c r="F21" s="51"/>
      <c r="G21" s="50">
        <v>0</v>
      </c>
      <c r="H21" s="51">
        <f t="shared" si="1"/>
        <v>74</v>
      </c>
    </row>
    <row r="22" spans="2:8">
      <c r="B22" s="49" t="s">
        <v>40</v>
      </c>
      <c r="C22" s="50">
        <v>60</v>
      </c>
      <c r="D22" s="50">
        <v>0</v>
      </c>
      <c r="E22" s="51">
        <f t="shared" si="0"/>
        <v>60</v>
      </c>
      <c r="F22" s="51"/>
      <c r="G22" s="50">
        <v>0</v>
      </c>
      <c r="H22" s="51">
        <f t="shared" si="1"/>
        <v>60</v>
      </c>
    </row>
    <row r="23" spans="2:8">
      <c r="B23" s="49" t="s">
        <v>29</v>
      </c>
      <c r="C23" s="50">
        <v>27</v>
      </c>
      <c r="D23" s="50">
        <v>0</v>
      </c>
      <c r="E23" s="51">
        <f t="shared" si="0"/>
        <v>27</v>
      </c>
      <c r="F23" s="51"/>
      <c r="G23" s="50">
        <v>0</v>
      </c>
      <c r="H23" s="51">
        <f t="shared" si="1"/>
        <v>27</v>
      </c>
    </row>
    <row r="24" spans="2:8">
      <c r="B24" s="49" t="s">
        <v>30</v>
      </c>
      <c r="C24" s="50">
        <v>15</v>
      </c>
      <c r="D24" s="50">
        <v>0</v>
      </c>
      <c r="E24" s="51">
        <f t="shared" si="0"/>
        <v>15</v>
      </c>
      <c r="F24" s="51"/>
      <c r="G24" s="50">
        <v>2</v>
      </c>
      <c r="H24" s="51">
        <f t="shared" si="1"/>
        <v>17</v>
      </c>
    </row>
    <row r="25" spans="2:8">
      <c r="B25" s="52" t="s">
        <v>31</v>
      </c>
      <c r="C25" s="53">
        <f>SUM(C19:C24)</f>
        <v>352</v>
      </c>
      <c r="D25" s="53">
        <f>SUM(D19:D24)</f>
        <v>0</v>
      </c>
      <c r="E25" s="53">
        <f t="shared" si="0"/>
        <v>352</v>
      </c>
      <c r="F25" s="53"/>
      <c r="G25" s="53">
        <f>SUM(G19:G24)</f>
        <v>4</v>
      </c>
      <c r="H25" s="51">
        <f t="shared" si="1"/>
        <v>356</v>
      </c>
    </row>
    <row r="26" spans="2:8">
      <c r="B26" s="52" t="s">
        <v>32</v>
      </c>
      <c r="C26" s="54">
        <f>C17+C25</f>
        <v>389</v>
      </c>
      <c r="D26" s="54">
        <f>D17+D25</f>
        <v>8</v>
      </c>
      <c r="E26" s="54">
        <f>E17+E25</f>
        <v>397</v>
      </c>
      <c r="F26" s="54"/>
      <c r="G26" s="54">
        <f>G17+G25</f>
        <v>4</v>
      </c>
      <c r="H26" s="54">
        <f>H17+H25</f>
        <v>407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42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256</v>
      </c>
      <c r="D14" s="50">
        <v>0</v>
      </c>
      <c r="E14" s="51">
        <f>C14+D14</f>
        <v>256</v>
      </c>
      <c r="F14" s="50">
        <v>30</v>
      </c>
      <c r="G14" s="50">
        <v>3</v>
      </c>
      <c r="H14" s="51">
        <f>E14+F14+G14</f>
        <v>289</v>
      </c>
    </row>
    <row r="15" spans="1:13">
      <c r="B15" s="49" t="s">
        <v>21</v>
      </c>
      <c r="C15" s="50">
        <v>47</v>
      </c>
      <c r="D15" s="50">
        <v>0</v>
      </c>
      <c r="E15" s="51">
        <f>C15+D15</f>
        <v>47</v>
      </c>
      <c r="F15" s="50">
        <v>2</v>
      </c>
      <c r="G15" s="50">
        <v>0</v>
      </c>
      <c r="H15" s="51">
        <f>E15+F15+G15</f>
        <v>49</v>
      </c>
    </row>
    <row r="16" spans="1:13">
      <c r="B16" s="49" t="s">
        <v>22</v>
      </c>
      <c r="C16" s="50">
        <v>141</v>
      </c>
      <c r="D16" s="50">
        <v>0</v>
      </c>
      <c r="E16" s="51">
        <f>C16+D16</f>
        <v>141</v>
      </c>
      <c r="F16" s="50">
        <v>6</v>
      </c>
      <c r="G16" s="50">
        <v>3</v>
      </c>
      <c r="H16" s="51">
        <f>E16+F16+G16</f>
        <v>150</v>
      </c>
    </row>
    <row r="17" spans="2:8">
      <c r="B17" s="52" t="s">
        <v>23</v>
      </c>
      <c r="C17" s="53">
        <f>SUM(C13:C16)</f>
        <v>447</v>
      </c>
      <c r="D17" s="53">
        <f>SUM(D13:D16)</f>
        <v>0</v>
      </c>
      <c r="E17" s="53">
        <f>C17+D17</f>
        <v>447</v>
      </c>
      <c r="F17" s="53">
        <f>SUM(F13:F16)</f>
        <v>38</v>
      </c>
      <c r="G17" s="53">
        <f>SUM(G13:G16)</f>
        <v>6</v>
      </c>
      <c r="H17" s="51">
        <f>E17+F17+G17</f>
        <v>491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3</v>
      </c>
      <c r="D19" s="50">
        <v>0</v>
      </c>
      <c r="E19" s="51">
        <f t="shared" ref="E19:E25" si="0">C19+D19</f>
        <v>3</v>
      </c>
      <c r="F19" s="51"/>
      <c r="G19" s="50">
        <v>0</v>
      </c>
      <c r="H19" s="51">
        <f t="shared" ref="H19:H25" si="1">E19+G19</f>
        <v>3</v>
      </c>
    </row>
    <row r="20" spans="2:8">
      <c r="B20" s="49" t="s">
        <v>26</v>
      </c>
      <c r="C20" s="50">
        <v>1143</v>
      </c>
      <c r="D20" s="50">
        <v>0</v>
      </c>
      <c r="E20" s="51">
        <f t="shared" si="0"/>
        <v>1143</v>
      </c>
      <c r="F20" s="51"/>
      <c r="G20" s="50">
        <v>19</v>
      </c>
      <c r="H20" s="51">
        <f t="shared" si="1"/>
        <v>1162</v>
      </c>
    </row>
    <row r="21" spans="2:8">
      <c r="B21" s="49" t="s">
        <v>27</v>
      </c>
      <c r="C21" s="50">
        <v>656</v>
      </c>
      <c r="D21" s="50">
        <v>0</v>
      </c>
      <c r="E21" s="51">
        <f t="shared" si="0"/>
        <v>656</v>
      </c>
      <c r="F21" s="51"/>
      <c r="G21" s="50">
        <v>4</v>
      </c>
      <c r="H21" s="51">
        <f t="shared" si="1"/>
        <v>660</v>
      </c>
    </row>
    <row r="22" spans="2:8">
      <c r="B22" s="49" t="s">
        <v>40</v>
      </c>
      <c r="C22" s="50">
        <v>286</v>
      </c>
      <c r="D22" s="50">
        <v>0</v>
      </c>
      <c r="E22" s="51">
        <f t="shared" si="0"/>
        <v>286</v>
      </c>
      <c r="F22" s="51"/>
      <c r="G22" s="50">
        <v>17</v>
      </c>
      <c r="H22" s="51">
        <f t="shared" si="1"/>
        <v>303</v>
      </c>
    </row>
    <row r="23" spans="2:8">
      <c r="B23" s="49" t="s">
        <v>29</v>
      </c>
      <c r="C23" s="50">
        <v>286</v>
      </c>
      <c r="D23" s="50">
        <v>0</v>
      </c>
      <c r="E23" s="51">
        <f t="shared" si="0"/>
        <v>286</v>
      </c>
      <c r="F23" s="51"/>
      <c r="G23" s="50">
        <v>6</v>
      </c>
      <c r="H23" s="51">
        <f t="shared" si="1"/>
        <v>292</v>
      </c>
    </row>
    <row r="24" spans="2:8">
      <c r="B24" s="49" t="s">
        <v>30</v>
      </c>
      <c r="C24" s="50">
        <v>0</v>
      </c>
      <c r="D24" s="50">
        <v>0</v>
      </c>
      <c r="E24" s="51">
        <f t="shared" si="0"/>
        <v>0</v>
      </c>
      <c r="F24" s="51"/>
      <c r="G24" s="50">
        <v>0</v>
      </c>
      <c r="H24" s="51">
        <f t="shared" si="1"/>
        <v>0</v>
      </c>
    </row>
    <row r="25" spans="2:8">
      <c r="B25" s="52" t="s">
        <v>31</v>
      </c>
      <c r="C25" s="53">
        <f>SUM(C19:C24)</f>
        <v>2374</v>
      </c>
      <c r="D25" s="53">
        <f>SUM(D19:D24)</f>
        <v>0</v>
      </c>
      <c r="E25" s="53">
        <f t="shared" si="0"/>
        <v>2374</v>
      </c>
      <c r="F25" s="53"/>
      <c r="G25" s="53">
        <f>SUM(G19:G24)</f>
        <v>46</v>
      </c>
      <c r="H25" s="51">
        <f t="shared" si="1"/>
        <v>2420</v>
      </c>
    </row>
    <row r="26" spans="2:8">
      <c r="B26" s="52" t="s">
        <v>32</v>
      </c>
      <c r="C26" s="54">
        <f>C17+C25</f>
        <v>2821</v>
      </c>
      <c r="D26" s="54">
        <f>D17+D25</f>
        <v>0</v>
      </c>
      <c r="E26" s="54">
        <f>E17+E25</f>
        <v>2821</v>
      </c>
      <c r="F26" s="54"/>
      <c r="G26" s="54">
        <f>G17+G25</f>
        <v>52</v>
      </c>
      <c r="H26" s="54">
        <f>H17+H25</f>
        <v>2911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43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/>
      <c r="E13" s="51">
        <f>C13+D13</f>
        <v>3</v>
      </c>
      <c r="F13" s="50"/>
      <c r="G13" s="50"/>
      <c r="H13" s="51">
        <f>E13+F13+G13</f>
        <v>3</v>
      </c>
    </row>
    <row r="14" spans="1:13">
      <c r="B14" s="49" t="s">
        <v>20</v>
      </c>
      <c r="C14" s="50">
        <v>518</v>
      </c>
      <c r="D14" s="50"/>
      <c r="E14" s="51">
        <f>C14+D14</f>
        <v>518</v>
      </c>
      <c r="F14" s="50">
        <v>9</v>
      </c>
      <c r="G14" s="50">
        <v>1</v>
      </c>
      <c r="H14" s="51">
        <f>E14+F14+G14</f>
        <v>528</v>
      </c>
    </row>
    <row r="15" spans="1:13">
      <c r="B15" s="49" t="s">
        <v>21</v>
      </c>
      <c r="C15" s="50">
        <v>137</v>
      </c>
      <c r="D15" s="50"/>
      <c r="E15" s="51">
        <f>C15+D15</f>
        <v>137</v>
      </c>
      <c r="F15" s="50"/>
      <c r="G15" s="50"/>
      <c r="H15" s="51">
        <f>E15+F15+G15</f>
        <v>137</v>
      </c>
    </row>
    <row r="16" spans="1:13">
      <c r="B16" s="49" t="s">
        <v>22</v>
      </c>
      <c r="C16" s="50">
        <v>49</v>
      </c>
      <c r="D16" s="50"/>
      <c r="E16" s="51">
        <f>C16+D16</f>
        <v>49</v>
      </c>
      <c r="F16" s="50"/>
      <c r="G16" s="50"/>
      <c r="H16" s="51">
        <f>E16+F16+G16</f>
        <v>49</v>
      </c>
    </row>
    <row r="17" spans="2:8">
      <c r="B17" s="52" t="s">
        <v>23</v>
      </c>
      <c r="C17" s="53">
        <f>SUM(C13:C16)</f>
        <v>707</v>
      </c>
      <c r="D17" s="53">
        <f>SUM(D13:D16)</f>
        <v>0</v>
      </c>
      <c r="E17" s="53">
        <f>C17+D17</f>
        <v>707</v>
      </c>
      <c r="F17" s="53">
        <f>SUM(F13:F16)</f>
        <v>9</v>
      </c>
      <c r="G17" s="53">
        <f>SUM(G13:G16)</f>
        <v>1</v>
      </c>
      <c r="H17" s="51">
        <f>E17+F17+G17</f>
        <v>717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5</v>
      </c>
      <c r="D19" s="50"/>
      <c r="E19" s="51">
        <f t="shared" ref="E19:E25" si="0">C19+D19</f>
        <v>5</v>
      </c>
      <c r="F19" s="51"/>
      <c r="G19" s="50"/>
      <c r="H19" s="51">
        <f t="shared" ref="H19:H25" si="1">E19+G19</f>
        <v>5</v>
      </c>
    </row>
    <row r="20" spans="2:8">
      <c r="B20" s="49" t="s">
        <v>26</v>
      </c>
      <c r="C20" s="50">
        <v>827</v>
      </c>
      <c r="D20" s="50"/>
      <c r="E20" s="51">
        <f t="shared" si="0"/>
        <v>827</v>
      </c>
      <c r="F20" s="51"/>
      <c r="G20" s="50">
        <v>8</v>
      </c>
      <c r="H20" s="51">
        <f t="shared" si="1"/>
        <v>835</v>
      </c>
    </row>
    <row r="21" spans="2:8">
      <c r="B21" s="49" t="s">
        <v>27</v>
      </c>
      <c r="C21" s="50">
        <v>262</v>
      </c>
      <c r="D21" s="50"/>
      <c r="E21" s="51">
        <f t="shared" si="0"/>
        <v>262</v>
      </c>
      <c r="F21" s="51"/>
      <c r="G21" s="50">
        <v>2</v>
      </c>
      <c r="H21" s="51">
        <f t="shared" si="1"/>
        <v>264</v>
      </c>
    </row>
    <row r="22" spans="2:8">
      <c r="B22" s="49" t="s">
        <v>40</v>
      </c>
      <c r="C22" s="50">
        <v>688</v>
      </c>
      <c r="D22" s="50"/>
      <c r="E22" s="51">
        <f t="shared" si="0"/>
        <v>688</v>
      </c>
      <c r="F22" s="51"/>
      <c r="G22" s="50">
        <v>38</v>
      </c>
      <c r="H22" s="51">
        <f t="shared" si="1"/>
        <v>726</v>
      </c>
    </row>
    <row r="23" spans="2:8">
      <c r="B23" s="49" t="s">
        <v>29</v>
      </c>
      <c r="C23" s="50">
        <v>257</v>
      </c>
      <c r="D23" s="50"/>
      <c r="E23" s="51">
        <f t="shared" si="0"/>
        <v>257</v>
      </c>
      <c r="F23" s="51"/>
      <c r="G23" s="50">
        <v>8</v>
      </c>
      <c r="H23" s="51">
        <f t="shared" si="1"/>
        <v>265</v>
      </c>
    </row>
    <row r="24" spans="2:8">
      <c r="B24" s="49" t="s">
        <v>30</v>
      </c>
      <c r="C24" s="50">
        <v>434</v>
      </c>
      <c r="D24" s="50"/>
      <c r="E24" s="51">
        <f t="shared" si="0"/>
        <v>434</v>
      </c>
      <c r="F24" s="51"/>
      <c r="G24" s="50">
        <v>15</v>
      </c>
      <c r="H24" s="51">
        <f t="shared" si="1"/>
        <v>449</v>
      </c>
    </row>
    <row r="25" spans="2:8">
      <c r="B25" s="52" t="s">
        <v>31</v>
      </c>
      <c r="C25" s="53">
        <f>SUM(C19:C24)</f>
        <v>2473</v>
      </c>
      <c r="D25" s="53">
        <f>SUM(D19:D24)</f>
        <v>0</v>
      </c>
      <c r="E25" s="53">
        <f t="shared" si="0"/>
        <v>2473</v>
      </c>
      <c r="F25" s="53"/>
      <c r="G25" s="53">
        <f>SUM(G19:G24)</f>
        <v>71</v>
      </c>
      <c r="H25" s="51">
        <f t="shared" si="1"/>
        <v>2544</v>
      </c>
    </row>
    <row r="26" spans="2:8">
      <c r="B26" s="52" t="s">
        <v>32</v>
      </c>
      <c r="C26" s="54">
        <f>C17+C25</f>
        <v>3180</v>
      </c>
      <c r="D26" s="54">
        <f>D17+D25</f>
        <v>0</v>
      </c>
      <c r="E26" s="54">
        <f>E17+E25</f>
        <v>3180</v>
      </c>
      <c r="F26" s="54"/>
      <c r="G26" s="54">
        <f>G17+G25</f>
        <v>72</v>
      </c>
      <c r="H26" s="54">
        <f>H17+H25</f>
        <v>3261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44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45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286</v>
      </c>
      <c r="D14" s="50">
        <v>1</v>
      </c>
      <c r="E14" s="51">
        <f>C14+D14</f>
        <v>287</v>
      </c>
      <c r="F14" s="50">
        <v>27</v>
      </c>
      <c r="G14" s="50">
        <v>0</v>
      </c>
      <c r="H14" s="51">
        <f>E14+F14+G14</f>
        <v>314</v>
      </c>
    </row>
    <row r="15" spans="1:13">
      <c r="B15" s="49" t="s">
        <v>21</v>
      </c>
      <c r="C15" s="50">
        <v>3</v>
      </c>
      <c r="D15" s="50">
        <v>0</v>
      </c>
      <c r="E15" s="51">
        <f>C15+D15</f>
        <v>3</v>
      </c>
      <c r="F15" s="50">
        <v>1</v>
      </c>
      <c r="G15" s="50">
        <v>0</v>
      </c>
      <c r="H15" s="51">
        <f>E15+F15+G15</f>
        <v>4</v>
      </c>
    </row>
    <row r="16" spans="1:13">
      <c r="B16" s="49" t="s">
        <v>22</v>
      </c>
      <c r="C16" s="50"/>
      <c r="D16" s="50"/>
      <c r="E16" s="51">
        <f>C16+D16</f>
        <v>0</v>
      </c>
      <c r="F16" s="50"/>
      <c r="G16" s="50"/>
      <c r="H16" s="51">
        <f>E16+F16+G16</f>
        <v>0</v>
      </c>
    </row>
    <row r="17" spans="2:8">
      <c r="B17" s="52" t="s">
        <v>23</v>
      </c>
      <c r="C17" s="53">
        <f>SUM(C13:C16)</f>
        <v>292</v>
      </c>
      <c r="D17" s="53">
        <f>SUM(D13:D16)</f>
        <v>1</v>
      </c>
      <c r="E17" s="53">
        <f>C17+D17</f>
        <v>293</v>
      </c>
      <c r="F17" s="53">
        <f>SUM(F13:F16)</f>
        <v>28</v>
      </c>
      <c r="G17" s="53">
        <f>SUM(G13:G16)</f>
        <v>0</v>
      </c>
      <c r="H17" s="51">
        <f>E17+F17+G17</f>
        <v>321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321</v>
      </c>
      <c r="D19" s="50">
        <v>0</v>
      </c>
      <c r="E19" s="51">
        <f t="shared" ref="E19:E25" si="0">C19+D19</f>
        <v>321</v>
      </c>
      <c r="F19" s="51"/>
      <c r="G19" s="50">
        <v>4</v>
      </c>
      <c r="H19" s="51">
        <f t="shared" ref="H19:H25" si="1">E19+G19</f>
        <v>325</v>
      </c>
    </row>
    <row r="20" spans="2:8">
      <c r="B20" s="49" t="s">
        <v>26</v>
      </c>
      <c r="C20" s="50">
        <v>971</v>
      </c>
      <c r="D20" s="50">
        <v>0</v>
      </c>
      <c r="E20" s="51">
        <f t="shared" si="0"/>
        <v>971</v>
      </c>
      <c r="F20" s="51"/>
      <c r="G20" s="50">
        <v>1</v>
      </c>
      <c r="H20" s="51">
        <f t="shared" si="1"/>
        <v>972</v>
      </c>
    </row>
    <row r="21" spans="2:8">
      <c r="B21" s="49" t="s">
        <v>27</v>
      </c>
      <c r="C21" s="50">
        <v>459</v>
      </c>
      <c r="D21" s="50">
        <v>0</v>
      </c>
      <c r="E21" s="51">
        <f t="shared" si="0"/>
        <v>459</v>
      </c>
      <c r="F21" s="51"/>
      <c r="G21" s="50">
        <v>1</v>
      </c>
      <c r="H21" s="51">
        <f t="shared" si="1"/>
        <v>460</v>
      </c>
    </row>
    <row r="22" spans="2:8">
      <c r="B22" s="49" t="s">
        <v>40</v>
      </c>
      <c r="C22" s="50">
        <v>450</v>
      </c>
      <c r="D22" s="50">
        <v>0</v>
      </c>
      <c r="E22" s="51">
        <f t="shared" si="0"/>
        <v>450</v>
      </c>
      <c r="F22" s="51"/>
      <c r="G22" s="50">
        <v>2</v>
      </c>
      <c r="H22" s="51">
        <f t="shared" si="1"/>
        <v>452</v>
      </c>
    </row>
    <row r="23" spans="2:8">
      <c r="B23" s="49" t="s">
        <v>29</v>
      </c>
      <c r="C23" s="50">
        <v>266</v>
      </c>
      <c r="D23" s="50">
        <v>0</v>
      </c>
      <c r="E23" s="51">
        <f t="shared" si="0"/>
        <v>266</v>
      </c>
      <c r="F23" s="51"/>
      <c r="G23" s="50">
        <v>0</v>
      </c>
      <c r="H23" s="51">
        <f t="shared" si="1"/>
        <v>266</v>
      </c>
    </row>
    <row r="24" spans="2:8">
      <c r="B24" s="49" t="s">
        <v>30</v>
      </c>
      <c r="C24" s="50">
        <v>284</v>
      </c>
      <c r="D24" s="50">
        <v>0</v>
      </c>
      <c r="E24" s="51">
        <f t="shared" si="0"/>
        <v>284</v>
      </c>
      <c r="F24" s="51"/>
      <c r="G24" s="50">
        <v>1</v>
      </c>
      <c r="H24" s="51">
        <f t="shared" si="1"/>
        <v>285</v>
      </c>
    </row>
    <row r="25" spans="2:8">
      <c r="B25" s="52" t="s">
        <v>31</v>
      </c>
      <c r="C25" s="53">
        <f>SUM(C19:C24)</f>
        <v>2751</v>
      </c>
      <c r="D25" s="53">
        <f>SUM(D19:D24)</f>
        <v>0</v>
      </c>
      <c r="E25" s="53">
        <f t="shared" si="0"/>
        <v>2751</v>
      </c>
      <c r="F25" s="53"/>
      <c r="G25" s="53">
        <f>SUM(G19:G24)</f>
        <v>9</v>
      </c>
      <c r="H25" s="51">
        <f t="shared" si="1"/>
        <v>2760</v>
      </c>
    </row>
    <row r="26" spans="2:8">
      <c r="B26" s="52" t="s">
        <v>32</v>
      </c>
      <c r="C26" s="54">
        <f>C17+C25</f>
        <v>3043</v>
      </c>
      <c r="D26" s="54">
        <f>D17+D25</f>
        <v>1</v>
      </c>
      <c r="E26" s="54">
        <f>E17+E25</f>
        <v>3044</v>
      </c>
      <c r="F26" s="54"/>
      <c r="G26" s="54">
        <f>G17+G25</f>
        <v>9</v>
      </c>
      <c r="H26" s="54">
        <f>H17+H25</f>
        <v>3081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46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203</v>
      </c>
      <c r="D14" s="50">
        <v>0</v>
      </c>
      <c r="E14" s="51">
        <f>C14+D14</f>
        <v>203</v>
      </c>
      <c r="F14" s="50">
        <v>8</v>
      </c>
      <c r="G14" s="50">
        <v>1</v>
      </c>
      <c r="H14" s="51">
        <f>E14+F14+G14</f>
        <v>212</v>
      </c>
    </row>
    <row r="15" spans="1:13">
      <c r="B15" s="49" t="s">
        <v>21</v>
      </c>
      <c r="C15" s="50">
        <v>75</v>
      </c>
      <c r="D15" s="50">
        <v>0</v>
      </c>
      <c r="E15" s="51">
        <f>C15+D15</f>
        <v>75</v>
      </c>
      <c r="F15" s="50">
        <v>4</v>
      </c>
      <c r="G15" s="50">
        <v>0</v>
      </c>
      <c r="H15" s="51">
        <f>E15+F15+G15</f>
        <v>79</v>
      </c>
    </row>
    <row r="16" spans="1:13">
      <c r="B16" s="49" t="s">
        <v>22</v>
      </c>
      <c r="C16" s="50">
        <v>26</v>
      </c>
      <c r="D16" s="50">
        <v>0</v>
      </c>
      <c r="E16" s="51">
        <f>C16+D16</f>
        <v>26</v>
      </c>
      <c r="F16" s="50">
        <v>0</v>
      </c>
      <c r="G16" s="50">
        <v>0</v>
      </c>
      <c r="H16" s="51">
        <f>E16+F16+G16</f>
        <v>26</v>
      </c>
    </row>
    <row r="17" spans="2:8">
      <c r="B17" s="52" t="s">
        <v>23</v>
      </c>
      <c r="C17" s="53">
        <f>SUM(C13:C16)</f>
        <v>307</v>
      </c>
      <c r="D17" s="53">
        <f>SUM(D13:D16)</f>
        <v>0</v>
      </c>
      <c r="E17" s="53">
        <f>C17+D17</f>
        <v>307</v>
      </c>
      <c r="F17" s="53">
        <f>SUM(F13:F16)</f>
        <v>12</v>
      </c>
      <c r="G17" s="53">
        <f>SUM(G13:G16)</f>
        <v>1</v>
      </c>
      <c r="H17" s="51">
        <f>E17+F17+G17</f>
        <v>320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713</v>
      </c>
      <c r="D20" s="50">
        <v>0</v>
      </c>
      <c r="E20" s="51">
        <f t="shared" si="0"/>
        <v>713</v>
      </c>
      <c r="F20" s="51"/>
      <c r="G20" s="50">
        <v>1</v>
      </c>
      <c r="H20" s="51">
        <f t="shared" si="1"/>
        <v>714</v>
      </c>
    </row>
    <row r="21" spans="2:8">
      <c r="B21" s="49" t="s">
        <v>27</v>
      </c>
      <c r="C21" s="50">
        <v>431</v>
      </c>
      <c r="D21" s="50">
        <v>0</v>
      </c>
      <c r="E21" s="51">
        <f t="shared" si="0"/>
        <v>431</v>
      </c>
      <c r="F21" s="51"/>
      <c r="G21" s="50">
        <v>0</v>
      </c>
      <c r="H21" s="51">
        <f t="shared" si="1"/>
        <v>431</v>
      </c>
    </row>
    <row r="22" spans="2:8">
      <c r="B22" s="49" t="s">
        <v>40</v>
      </c>
      <c r="C22" s="50">
        <v>191</v>
      </c>
      <c r="D22" s="50">
        <v>0</v>
      </c>
      <c r="E22" s="51">
        <f t="shared" si="0"/>
        <v>191</v>
      </c>
      <c r="F22" s="51"/>
      <c r="G22" s="50">
        <v>3</v>
      </c>
      <c r="H22" s="51">
        <f t="shared" si="1"/>
        <v>194</v>
      </c>
    </row>
    <row r="23" spans="2:8">
      <c r="B23" s="49" t="s">
        <v>29</v>
      </c>
      <c r="C23" s="50">
        <v>262</v>
      </c>
      <c r="D23" s="50">
        <v>0</v>
      </c>
      <c r="E23" s="51">
        <f t="shared" si="0"/>
        <v>262</v>
      </c>
      <c r="F23" s="51"/>
      <c r="G23" s="50">
        <v>1</v>
      </c>
      <c r="H23" s="51">
        <f t="shared" si="1"/>
        <v>263</v>
      </c>
    </row>
    <row r="24" spans="2:8">
      <c r="B24" s="49" t="s">
        <v>30</v>
      </c>
      <c r="C24" s="50">
        <v>33</v>
      </c>
      <c r="D24" s="50">
        <v>0</v>
      </c>
      <c r="E24" s="51">
        <f t="shared" si="0"/>
        <v>33</v>
      </c>
      <c r="F24" s="51"/>
      <c r="G24" s="50">
        <v>0</v>
      </c>
      <c r="H24" s="51">
        <f t="shared" si="1"/>
        <v>33</v>
      </c>
    </row>
    <row r="25" spans="2:8">
      <c r="B25" s="52" t="s">
        <v>31</v>
      </c>
      <c r="C25" s="53">
        <f>SUM(C19:C24)</f>
        <v>1630</v>
      </c>
      <c r="D25" s="53">
        <f>SUM(D19:D24)</f>
        <v>0</v>
      </c>
      <c r="E25" s="53">
        <f t="shared" si="0"/>
        <v>1630</v>
      </c>
      <c r="F25" s="53"/>
      <c r="G25" s="53">
        <f>SUM(G19:G24)</f>
        <v>5</v>
      </c>
      <c r="H25" s="51">
        <f t="shared" si="1"/>
        <v>1635</v>
      </c>
    </row>
    <row r="26" spans="2:8">
      <c r="B26" s="52" t="s">
        <v>32</v>
      </c>
      <c r="C26" s="54">
        <f>C17+C25</f>
        <v>1937</v>
      </c>
      <c r="D26" s="54">
        <f>D17+D25</f>
        <v>0</v>
      </c>
      <c r="E26" s="54">
        <f>E17+E25</f>
        <v>1937</v>
      </c>
      <c r="F26" s="54"/>
      <c r="G26" s="54">
        <f>G17+G25</f>
        <v>6</v>
      </c>
      <c r="H26" s="54">
        <f>H17+H25</f>
        <v>1955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47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20</v>
      </c>
      <c r="C14" s="50">
        <v>132</v>
      </c>
      <c r="D14" s="50">
        <v>0</v>
      </c>
      <c r="E14" s="51">
        <f>C14+D14</f>
        <v>132</v>
      </c>
      <c r="F14" s="50">
        <v>5</v>
      </c>
      <c r="G14" s="50">
        <v>0</v>
      </c>
      <c r="H14" s="51">
        <f>E14+F14+G14</f>
        <v>137</v>
      </c>
    </row>
    <row r="15" spans="1:13">
      <c r="B15" s="49" t="s">
        <v>21</v>
      </c>
      <c r="C15" s="50">
        <v>20</v>
      </c>
      <c r="D15" s="50">
        <v>0</v>
      </c>
      <c r="E15" s="51">
        <f>C15+D15</f>
        <v>20</v>
      </c>
      <c r="F15" s="50">
        <v>0</v>
      </c>
      <c r="G15" s="50">
        <v>0</v>
      </c>
      <c r="H15" s="51">
        <f>E15+F15+G15</f>
        <v>20</v>
      </c>
    </row>
    <row r="16" spans="1:13">
      <c r="B16" s="49" t="s">
        <v>22</v>
      </c>
      <c r="C16" s="50">
        <v>0</v>
      </c>
      <c r="D16" s="50">
        <v>0</v>
      </c>
      <c r="E16" s="51">
        <f>C16+D16</f>
        <v>0</v>
      </c>
      <c r="F16" s="50">
        <v>0</v>
      </c>
      <c r="G16" s="50">
        <v>0</v>
      </c>
      <c r="H16" s="51">
        <f>E16+F16+G16</f>
        <v>0</v>
      </c>
    </row>
    <row r="17" spans="2:8">
      <c r="B17" s="52" t="s">
        <v>23</v>
      </c>
      <c r="C17" s="53">
        <f>SUM(C13:C16)</f>
        <v>155</v>
      </c>
      <c r="D17" s="53">
        <f>SUM(D13:D16)</f>
        <v>0</v>
      </c>
      <c r="E17" s="53">
        <f>C17+D17</f>
        <v>155</v>
      </c>
      <c r="F17" s="53">
        <f>SUM(F13:F16)</f>
        <v>5</v>
      </c>
      <c r="G17" s="53">
        <f>SUM(G13:G16)</f>
        <v>0</v>
      </c>
      <c r="H17" s="51">
        <f>E17+F17+G17</f>
        <v>160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0</v>
      </c>
      <c r="D19" s="50">
        <v>0</v>
      </c>
      <c r="E19" s="51">
        <f t="shared" ref="E19:E25" si="0">C19+D19</f>
        <v>0</v>
      </c>
      <c r="F19" s="51"/>
      <c r="G19" s="50">
        <v>0</v>
      </c>
      <c r="H19" s="51">
        <f t="shared" ref="H19:H25" si="1">E19+G19</f>
        <v>0</v>
      </c>
    </row>
    <row r="20" spans="2:8">
      <c r="B20" s="49" t="s">
        <v>26</v>
      </c>
      <c r="C20" s="50">
        <v>498</v>
      </c>
      <c r="D20" s="50">
        <v>0</v>
      </c>
      <c r="E20" s="51">
        <f t="shared" si="0"/>
        <v>498</v>
      </c>
      <c r="F20" s="51"/>
      <c r="G20" s="50">
        <v>0</v>
      </c>
      <c r="H20" s="51">
        <f t="shared" si="1"/>
        <v>498</v>
      </c>
    </row>
    <row r="21" spans="2:8">
      <c r="B21" s="49" t="s">
        <v>27</v>
      </c>
      <c r="C21" s="50">
        <v>508</v>
      </c>
      <c r="D21" s="50">
        <v>0</v>
      </c>
      <c r="E21" s="51">
        <f t="shared" si="0"/>
        <v>508</v>
      </c>
      <c r="F21" s="51"/>
      <c r="G21" s="50">
        <v>0</v>
      </c>
      <c r="H21" s="51">
        <f t="shared" si="1"/>
        <v>508</v>
      </c>
    </row>
    <row r="22" spans="2:8">
      <c r="B22" s="49" t="s">
        <v>40</v>
      </c>
      <c r="C22" s="50">
        <v>223</v>
      </c>
      <c r="D22" s="50">
        <v>0</v>
      </c>
      <c r="E22" s="51">
        <f t="shared" si="0"/>
        <v>223</v>
      </c>
      <c r="F22" s="51"/>
      <c r="G22" s="50">
        <v>0</v>
      </c>
      <c r="H22" s="51">
        <f t="shared" si="1"/>
        <v>223</v>
      </c>
    </row>
    <row r="23" spans="2:8">
      <c r="B23" s="49" t="s">
        <v>29</v>
      </c>
      <c r="C23" s="50">
        <v>342</v>
      </c>
      <c r="D23" s="50">
        <v>0</v>
      </c>
      <c r="E23" s="51">
        <f t="shared" si="0"/>
        <v>342</v>
      </c>
      <c r="F23" s="51"/>
      <c r="G23" s="50">
        <v>0</v>
      </c>
      <c r="H23" s="51">
        <f t="shared" si="1"/>
        <v>342</v>
      </c>
    </row>
    <row r="24" spans="2:8">
      <c r="B24" s="49" t="s">
        <v>30</v>
      </c>
      <c r="C24" s="50">
        <v>0</v>
      </c>
      <c r="D24" s="50">
        <v>0</v>
      </c>
      <c r="E24" s="51">
        <f t="shared" si="0"/>
        <v>0</v>
      </c>
      <c r="F24" s="51"/>
      <c r="G24" s="50">
        <v>0</v>
      </c>
      <c r="H24" s="51">
        <f t="shared" si="1"/>
        <v>0</v>
      </c>
    </row>
    <row r="25" spans="2:8">
      <c r="B25" s="52" t="s">
        <v>31</v>
      </c>
      <c r="C25" s="53">
        <f>SUM(C19:C24)</f>
        <v>1571</v>
      </c>
      <c r="D25" s="53">
        <f>SUM(D19:D24)</f>
        <v>0</v>
      </c>
      <c r="E25" s="53">
        <f t="shared" si="0"/>
        <v>1571</v>
      </c>
      <c r="F25" s="53"/>
      <c r="G25" s="53">
        <f>SUM(G19:G24)</f>
        <v>0</v>
      </c>
      <c r="H25" s="51">
        <f t="shared" si="1"/>
        <v>1571</v>
      </c>
    </row>
    <row r="26" spans="2:8">
      <c r="B26" s="52" t="s">
        <v>32</v>
      </c>
      <c r="C26" s="54">
        <f>C17+C25</f>
        <v>1726</v>
      </c>
      <c r="D26" s="54">
        <f>D17+D25</f>
        <v>0</v>
      </c>
      <c r="E26" s="54">
        <f>E17+E25</f>
        <v>1726</v>
      </c>
      <c r="F26" s="54"/>
      <c r="G26" s="54">
        <f>G17+G25</f>
        <v>0</v>
      </c>
      <c r="H26" s="54">
        <f>H17+H25</f>
        <v>1731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48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 t="s">
        <v>37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50">
        <v>2</v>
      </c>
      <c r="D13" s="50"/>
      <c r="E13" s="51">
        <f>C13+D13</f>
        <v>2</v>
      </c>
      <c r="F13" s="50"/>
      <c r="G13" s="50"/>
      <c r="H13" s="51">
        <f>E13+F13+G13</f>
        <v>2</v>
      </c>
    </row>
    <row r="14" spans="1:13">
      <c r="B14" s="49" t="s">
        <v>20</v>
      </c>
      <c r="C14" s="50">
        <v>117</v>
      </c>
      <c r="D14" s="50"/>
      <c r="E14" s="51">
        <f>C14+D14</f>
        <v>117</v>
      </c>
      <c r="F14" s="50">
        <v>1</v>
      </c>
      <c r="G14" s="50"/>
      <c r="H14" s="51">
        <f>E14+F14+G14</f>
        <v>118</v>
      </c>
    </row>
    <row r="15" spans="1:13">
      <c r="B15" s="49" t="s">
        <v>21</v>
      </c>
      <c r="C15" s="50">
        <v>11</v>
      </c>
      <c r="D15" s="50"/>
      <c r="E15" s="51">
        <f>C15+D15</f>
        <v>11</v>
      </c>
      <c r="F15" s="50"/>
      <c r="G15" s="50"/>
      <c r="H15" s="51">
        <f>E15+F15+G15</f>
        <v>11</v>
      </c>
    </row>
    <row r="16" spans="1:13">
      <c r="B16" s="49" t="s">
        <v>22</v>
      </c>
      <c r="C16" s="50">
        <v>32</v>
      </c>
      <c r="D16" s="50"/>
      <c r="E16" s="51">
        <f>C16+D16</f>
        <v>32</v>
      </c>
      <c r="F16" s="50">
        <v>3</v>
      </c>
      <c r="G16" s="50"/>
      <c r="H16" s="51">
        <f>E16+F16+G16</f>
        <v>35</v>
      </c>
    </row>
    <row r="17" spans="2:8">
      <c r="B17" s="52" t="s">
        <v>23</v>
      </c>
      <c r="C17" s="53">
        <f>SUM(C13:C16)</f>
        <v>162</v>
      </c>
      <c r="D17" s="53">
        <f>SUM(D13:D16)</f>
        <v>0</v>
      </c>
      <c r="E17" s="53">
        <f>C17+D17</f>
        <v>162</v>
      </c>
      <c r="F17" s="53">
        <f>SUM(F13:F16)</f>
        <v>4</v>
      </c>
      <c r="G17" s="53">
        <f>SUM(G13:G16)</f>
        <v>0</v>
      </c>
      <c r="H17" s="51">
        <f>E17+F17+G17</f>
        <v>166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50">
        <v>20</v>
      </c>
      <c r="D19" s="50"/>
      <c r="E19" s="51">
        <f t="shared" ref="E19:E25" si="0">C19+D19</f>
        <v>20</v>
      </c>
      <c r="F19" s="51"/>
      <c r="G19" s="50"/>
      <c r="H19" s="51">
        <f t="shared" ref="H19:H25" si="1">E19+G19</f>
        <v>20</v>
      </c>
    </row>
    <row r="20" spans="2:8">
      <c r="B20" s="49" t="s">
        <v>26</v>
      </c>
      <c r="C20" s="50">
        <v>503</v>
      </c>
      <c r="D20" s="50"/>
      <c r="E20" s="51">
        <f t="shared" si="0"/>
        <v>503</v>
      </c>
      <c r="F20" s="51"/>
      <c r="G20" s="50">
        <v>1</v>
      </c>
      <c r="H20" s="51">
        <f t="shared" si="1"/>
        <v>504</v>
      </c>
    </row>
    <row r="21" spans="2:8">
      <c r="B21" s="49" t="s">
        <v>27</v>
      </c>
      <c r="C21" s="50">
        <v>284</v>
      </c>
      <c r="D21" s="50"/>
      <c r="E21" s="51">
        <f t="shared" si="0"/>
        <v>284</v>
      </c>
      <c r="F21" s="51"/>
      <c r="G21" s="50">
        <v>3</v>
      </c>
      <c r="H21" s="51">
        <f t="shared" si="1"/>
        <v>287</v>
      </c>
    </row>
    <row r="22" spans="2:8">
      <c r="B22" s="49" t="s">
        <v>40</v>
      </c>
      <c r="C22" s="50">
        <v>123</v>
      </c>
      <c r="D22" s="50"/>
      <c r="E22" s="51">
        <f t="shared" si="0"/>
        <v>123</v>
      </c>
      <c r="F22" s="51"/>
      <c r="G22" s="50"/>
      <c r="H22" s="51">
        <f t="shared" si="1"/>
        <v>123</v>
      </c>
    </row>
    <row r="23" spans="2:8">
      <c r="B23" s="49" t="s">
        <v>29</v>
      </c>
      <c r="C23" s="50">
        <v>138</v>
      </c>
      <c r="D23" s="50"/>
      <c r="E23" s="51">
        <f t="shared" si="0"/>
        <v>138</v>
      </c>
      <c r="F23" s="51"/>
      <c r="G23" s="50"/>
      <c r="H23" s="51">
        <f t="shared" si="1"/>
        <v>138</v>
      </c>
    </row>
    <row r="24" spans="2:8">
      <c r="B24" s="49" t="s">
        <v>30</v>
      </c>
      <c r="C24" s="50">
        <v>2</v>
      </c>
      <c r="D24" s="50"/>
      <c r="E24" s="51">
        <f t="shared" si="0"/>
        <v>2</v>
      </c>
      <c r="F24" s="51"/>
      <c r="G24" s="50"/>
      <c r="H24" s="51">
        <f t="shared" si="1"/>
        <v>2</v>
      </c>
    </row>
    <row r="25" spans="2:8">
      <c r="B25" s="52" t="s">
        <v>31</v>
      </c>
      <c r="C25" s="53">
        <f>SUM(C19:C24)</f>
        <v>1070</v>
      </c>
      <c r="D25" s="53">
        <f>SUM(D19:D24)</f>
        <v>0</v>
      </c>
      <c r="E25" s="53">
        <f t="shared" si="0"/>
        <v>1070</v>
      </c>
      <c r="F25" s="53"/>
      <c r="G25" s="53">
        <f>SUM(G19:G24)</f>
        <v>4</v>
      </c>
      <c r="H25" s="51">
        <f t="shared" si="1"/>
        <v>1074</v>
      </c>
    </row>
    <row r="26" spans="2:8">
      <c r="B26" s="52" t="s">
        <v>32</v>
      </c>
      <c r="C26" s="54">
        <f>C17+C25</f>
        <v>1232</v>
      </c>
      <c r="D26" s="54">
        <f>D17+D25</f>
        <v>0</v>
      </c>
      <c r="E26" s="54">
        <f>E17+E25</f>
        <v>1232</v>
      </c>
      <c r="F26" s="54"/>
      <c r="G26" s="54">
        <f>G17+G25</f>
        <v>4</v>
      </c>
      <c r="H26" s="54">
        <f>H17+H25</f>
        <v>1240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7" width="9.140625" style="25"/>
  </cols>
  <sheetData>
    <row r="1" spans="1:13" ht="15" customHeight="1">
      <c r="B1" s="26" t="s">
        <v>0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 customHeight="1">
      <c r="B2" s="31" t="s">
        <v>33</v>
      </c>
      <c r="C2" s="32"/>
      <c r="D2" s="32"/>
      <c r="E2" s="33" t="s">
        <v>65</v>
      </c>
      <c r="F2" s="32"/>
      <c r="G2" s="32"/>
      <c r="H2" s="34"/>
      <c r="J2" s="30"/>
      <c r="K2" s="30"/>
      <c r="L2" s="30"/>
      <c r="M2" s="30"/>
    </row>
    <row r="3" spans="1:13">
      <c r="B3" s="31" t="s">
        <v>34</v>
      </c>
      <c r="C3" s="92" t="s">
        <v>35</v>
      </c>
      <c r="D3" s="92"/>
      <c r="E3" s="92"/>
      <c r="F3" s="35"/>
      <c r="G3" s="36"/>
      <c r="H3" s="37"/>
    </row>
    <row r="4" spans="1:13">
      <c r="B4" s="38" t="s">
        <v>36</v>
      </c>
      <c r="C4" s="39"/>
      <c r="D4" s="40">
        <v>44681</v>
      </c>
      <c r="E4" s="41"/>
      <c r="F4" s="41"/>
      <c r="G4" s="42"/>
      <c r="H4" s="43"/>
    </row>
    <row r="5" spans="1:13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>
      <c r="B6" s="44" t="s">
        <v>5</v>
      </c>
      <c r="C6" s="45"/>
      <c r="D6" s="45"/>
      <c r="E6" s="45"/>
      <c r="F6" s="45"/>
      <c r="G6" s="45"/>
      <c r="H6" s="45"/>
    </row>
    <row r="7" spans="1:13">
      <c r="B7" s="90" t="s">
        <v>6</v>
      </c>
      <c r="C7" s="90" t="s">
        <v>7</v>
      </c>
      <c r="D7" s="90"/>
      <c r="E7" s="90"/>
      <c r="F7" s="90"/>
      <c r="G7" s="90" t="s">
        <v>8</v>
      </c>
      <c r="H7" s="90" t="s">
        <v>9</v>
      </c>
    </row>
    <row r="8" spans="1:13">
      <c r="B8" s="90"/>
      <c r="C8" s="90" t="s">
        <v>10</v>
      </c>
      <c r="D8" s="90"/>
      <c r="E8" s="90"/>
      <c r="F8" s="90" t="s">
        <v>11</v>
      </c>
      <c r="G8" s="90"/>
      <c r="H8" s="90"/>
    </row>
    <row r="9" spans="1:13">
      <c r="B9" s="90"/>
      <c r="C9" s="46" t="s">
        <v>12</v>
      </c>
      <c r="D9" s="46" t="s">
        <v>13</v>
      </c>
      <c r="E9" s="90" t="s">
        <v>14</v>
      </c>
      <c r="F9" s="90"/>
      <c r="G9" s="90"/>
      <c r="H9" s="90"/>
    </row>
    <row r="10" spans="1:13">
      <c r="B10" s="90"/>
      <c r="C10" s="47" t="s">
        <v>13</v>
      </c>
      <c r="D10" s="47" t="s">
        <v>15</v>
      </c>
      <c r="E10" s="90"/>
      <c r="F10" s="90"/>
      <c r="G10" s="90"/>
      <c r="H10" s="90"/>
    </row>
    <row r="11" spans="1:13">
      <c r="B11" s="90"/>
      <c r="C11" s="48" t="s">
        <v>16</v>
      </c>
      <c r="D11" s="48" t="s">
        <v>17</v>
      </c>
      <c r="E11" s="90"/>
      <c r="F11" s="90"/>
      <c r="G11" s="90"/>
      <c r="H11" s="90"/>
    </row>
    <row r="12" spans="1:13">
      <c r="B12" s="94" t="s">
        <v>38</v>
      </c>
      <c r="C12" s="94"/>
      <c r="D12" s="94"/>
      <c r="E12" s="94"/>
      <c r="F12" s="94"/>
      <c r="G12" s="94"/>
      <c r="H12" s="94"/>
    </row>
    <row r="13" spans="1:13" ht="12.75" customHeight="1">
      <c r="B13" s="49" t="s">
        <v>19</v>
      </c>
      <c r="C13" s="70">
        <v>1</v>
      </c>
      <c r="D13" s="70">
        <v>0</v>
      </c>
      <c r="E13" s="51">
        <f>C13+D13</f>
        <v>1</v>
      </c>
      <c r="F13" s="71">
        <v>1</v>
      </c>
      <c r="G13" s="72">
        <v>0</v>
      </c>
      <c r="H13" s="51">
        <f>E13+F13+G13</f>
        <v>2</v>
      </c>
    </row>
    <row r="14" spans="1:13">
      <c r="B14" s="49" t="s">
        <v>20</v>
      </c>
      <c r="C14" s="70">
        <v>53</v>
      </c>
      <c r="D14" s="70">
        <v>4</v>
      </c>
      <c r="E14" s="51">
        <f>C14+D14</f>
        <v>57</v>
      </c>
      <c r="F14" s="71">
        <v>3</v>
      </c>
      <c r="G14" s="72">
        <v>0</v>
      </c>
      <c r="H14" s="51">
        <f>E14+F14+G14</f>
        <v>60</v>
      </c>
    </row>
    <row r="15" spans="1:13">
      <c r="B15" s="49" t="s">
        <v>21</v>
      </c>
      <c r="C15" s="70">
        <v>1</v>
      </c>
      <c r="D15" s="70">
        <v>0</v>
      </c>
      <c r="E15" s="51">
        <f>C15+D15</f>
        <v>1</v>
      </c>
      <c r="F15" s="71">
        <v>0</v>
      </c>
      <c r="G15" s="72">
        <v>0</v>
      </c>
      <c r="H15" s="51">
        <f>E15+F15+G15</f>
        <v>1</v>
      </c>
    </row>
    <row r="16" spans="1:13">
      <c r="B16" s="49" t="s">
        <v>22</v>
      </c>
      <c r="C16" s="70">
        <v>18</v>
      </c>
      <c r="D16" s="70">
        <v>1</v>
      </c>
      <c r="E16" s="51">
        <f>C16+D16</f>
        <v>19</v>
      </c>
      <c r="F16" s="71">
        <v>4</v>
      </c>
      <c r="G16" s="72">
        <v>0</v>
      </c>
      <c r="H16" s="51">
        <f>E16+F16+G16</f>
        <v>23</v>
      </c>
    </row>
    <row r="17" spans="2:8">
      <c r="B17" s="52" t="s">
        <v>23</v>
      </c>
      <c r="C17" s="53">
        <f>SUM(C13:C16)</f>
        <v>73</v>
      </c>
      <c r="D17" s="53">
        <f>SUM(D13:D16)</f>
        <v>5</v>
      </c>
      <c r="E17" s="53">
        <f>C17+D17</f>
        <v>78</v>
      </c>
      <c r="F17" s="53">
        <f>SUM(F13:F16)</f>
        <v>8</v>
      </c>
      <c r="G17" s="53">
        <f>SUM(G13:G16)</f>
        <v>0</v>
      </c>
      <c r="H17" s="51">
        <f>E17+F17+G17</f>
        <v>86</v>
      </c>
    </row>
    <row r="18" spans="2:8">
      <c r="B18" s="91" t="s">
        <v>39</v>
      </c>
      <c r="C18" s="91"/>
      <c r="D18" s="91"/>
      <c r="E18" s="91"/>
      <c r="F18" s="91"/>
      <c r="G18" s="91"/>
      <c r="H18" s="91"/>
    </row>
    <row r="19" spans="2:8">
      <c r="B19" s="49" t="s">
        <v>25</v>
      </c>
      <c r="C19" s="73">
        <v>7</v>
      </c>
      <c r="D19" s="74">
        <v>0</v>
      </c>
      <c r="E19" s="51">
        <f t="shared" ref="E19:E25" si="0">C19+D19</f>
        <v>7</v>
      </c>
      <c r="F19" s="51"/>
      <c r="G19" s="75">
        <v>0</v>
      </c>
      <c r="H19" s="51">
        <f t="shared" ref="H19:H25" si="1">E19+G19</f>
        <v>7</v>
      </c>
    </row>
    <row r="20" spans="2:8">
      <c r="B20" s="49" t="s">
        <v>26</v>
      </c>
      <c r="C20" s="73">
        <v>160</v>
      </c>
      <c r="D20" s="74">
        <v>0</v>
      </c>
      <c r="E20" s="51">
        <f t="shared" si="0"/>
        <v>160</v>
      </c>
      <c r="F20" s="51"/>
      <c r="G20" s="75">
        <v>3</v>
      </c>
      <c r="H20" s="51">
        <f t="shared" si="1"/>
        <v>163</v>
      </c>
    </row>
    <row r="21" spans="2:8">
      <c r="B21" s="49" t="s">
        <v>27</v>
      </c>
      <c r="C21" s="73">
        <v>182</v>
      </c>
      <c r="D21" s="74">
        <v>0</v>
      </c>
      <c r="E21" s="51">
        <f t="shared" si="0"/>
        <v>182</v>
      </c>
      <c r="F21" s="51"/>
      <c r="G21" s="75">
        <v>1</v>
      </c>
      <c r="H21" s="51">
        <f t="shared" si="1"/>
        <v>183</v>
      </c>
    </row>
    <row r="22" spans="2:8">
      <c r="B22" s="49" t="s">
        <v>40</v>
      </c>
      <c r="C22" s="73">
        <v>116</v>
      </c>
      <c r="D22" s="74">
        <v>0</v>
      </c>
      <c r="E22" s="51">
        <f t="shared" si="0"/>
        <v>116</v>
      </c>
      <c r="F22" s="51"/>
      <c r="G22" s="75">
        <v>3</v>
      </c>
      <c r="H22" s="51">
        <f t="shared" si="1"/>
        <v>119</v>
      </c>
    </row>
    <row r="23" spans="2:8">
      <c r="B23" s="49" t="s">
        <v>29</v>
      </c>
      <c r="C23" s="73">
        <v>54</v>
      </c>
      <c r="D23" s="74">
        <v>0</v>
      </c>
      <c r="E23" s="51">
        <f t="shared" si="0"/>
        <v>54</v>
      </c>
      <c r="F23" s="51"/>
      <c r="G23" s="75">
        <v>0</v>
      </c>
      <c r="H23" s="51">
        <f t="shared" si="1"/>
        <v>54</v>
      </c>
    </row>
    <row r="24" spans="2:8">
      <c r="B24" s="49" t="s">
        <v>30</v>
      </c>
      <c r="C24" s="73">
        <v>10</v>
      </c>
      <c r="D24" s="74">
        <v>0</v>
      </c>
      <c r="E24" s="51">
        <f t="shared" si="0"/>
        <v>10</v>
      </c>
      <c r="F24" s="51"/>
      <c r="G24" s="76">
        <v>1</v>
      </c>
      <c r="H24" s="51">
        <f t="shared" si="1"/>
        <v>11</v>
      </c>
    </row>
    <row r="25" spans="2:8">
      <c r="B25" s="52" t="s">
        <v>31</v>
      </c>
      <c r="C25" s="53">
        <f>SUM(C19:C24)</f>
        <v>529</v>
      </c>
      <c r="D25" s="53">
        <f>SUM(D19:D24)</f>
        <v>0</v>
      </c>
      <c r="E25" s="53">
        <f t="shared" si="0"/>
        <v>529</v>
      </c>
      <c r="F25" s="53"/>
      <c r="G25" s="53">
        <f>SUM(G19:G24)</f>
        <v>8</v>
      </c>
      <c r="H25" s="51">
        <f t="shared" si="1"/>
        <v>537</v>
      </c>
    </row>
    <row r="26" spans="2:8">
      <c r="B26" s="52" t="s">
        <v>32</v>
      </c>
      <c r="C26" s="54">
        <f>C17+C25</f>
        <v>602</v>
      </c>
      <c r="D26" s="54">
        <f>D17+D25</f>
        <v>5</v>
      </c>
      <c r="E26" s="54">
        <f>E17+E25</f>
        <v>607</v>
      </c>
      <c r="F26" s="54"/>
      <c r="G26" s="54">
        <f>G17+G25</f>
        <v>8</v>
      </c>
      <c r="H26" s="54">
        <f>H17+H25</f>
        <v>623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41</v>
      </c>
      <c r="C28" s="55"/>
      <c r="D28" s="55"/>
      <c r="E28" s="55"/>
      <c r="F28" s="55"/>
      <c r="G28" s="55"/>
      <c r="H28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8"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B13:H24">
      <formula1>0</formula1>
    </dataValidation>
    <dataValidation type="whole" operator="greaterThanOrEqual" allowBlank="1" showInputMessage="1" showErrorMessage="1" sqref="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2022-05-13T17:07:32Z</dcterms:modified>
  <cp:category/>
</cp:coreProperties>
</file>