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525" windowWidth="22695" windowHeight="9405" tabRatio="911"/>
  </bookViews>
  <sheets>
    <sheet name="Consolidado JT" sheetId="1" r:id="rId1"/>
    <sheet name="TST" sheetId="2" r:id="rId2"/>
    <sheet name="TRT1" sheetId="3" r:id="rId3"/>
    <sheet name="TRT2" sheetId="4" r:id="rId4"/>
    <sheet name="TRT3" sheetId="5" r:id="rId5"/>
    <sheet name="TRT4" sheetId="6" r:id="rId6"/>
    <sheet name="TRT5" sheetId="7" r:id="rId7"/>
    <sheet name="TRT6" sheetId="8" r:id="rId8"/>
    <sheet name="TRT7" sheetId="9" r:id="rId9"/>
    <sheet name="TRT8" sheetId="10" r:id="rId10"/>
    <sheet name="TRT9" sheetId="11" r:id="rId11"/>
    <sheet name="TRT10" sheetId="12" r:id="rId12"/>
    <sheet name="TRT11" sheetId="13" r:id="rId13"/>
    <sheet name="TRT12" sheetId="14" r:id="rId14"/>
    <sheet name="TRT13" sheetId="15" r:id="rId15"/>
    <sheet name="TRT14" sheetId="16" r:id="rId16"/>
    <sheet name="TRT15" sheetId="17" r:id="rId17"/>
    <sheet name="TRT16" sheetId="18" r:id="rId18"/>
    <sheet name="TRT17" sheetId="19" r:id="rId19"/>
    <sheet name="TRT18" sheetId="20" r:id="rId20"/>
    <sheet name="TRT19" sheetId="21" r:id="rId21"/>
    <sheet name="TRT20" sheetId="22" r:id="rId22"/>
    <sheet name="TRT21" sheetId="23" r:id="rId23"/>
    <sheet name="TRT22" sheetId="24" r:id="rId24"/>
    <sheet name="TRT23" sheetId="25" r:id="rId25"/>
    <sheet name="TRT24" sheetId="26" r:id="rId26"/>
  </sheets>
  <calcPr calcId="145621"/>
</workbook>
</file>

<file path=xl/calcChain.xml><?xml version="1.0" encoding="utf-8"?>
<calcChain xmlns="http://schemas.openxmlformats.org/spreadsheetml/2006/main">
  <c r="N37" i="16" l="1"/>
  <c r="F37" i="2" l="1"/>
  <c r="G37" i="2"/>
  <c r="N10" i="2"/>
  <c r="L23" i="2"/>
  <c r="L10" i="2"/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F21" i="1"/>
  <c r="F20" i="1"/>
  <c r="F19" i="1"/>
  <c r="H19" i="1" s="1"/>
  <c r="F18" i="1"/>
  <c r="H18" i="1" s="1"/>
  <c r="F17" i="1"/>
  <c r="F16" i="1"/>
  <c r="F15" i="1"/>
  <c r="H15" i="1" s="1"/>
  <c r="F14" i="1"/>
  <c r="F13" i="1"/>
  <c r="F12" i="1"/>
  <c r="F11" i="1"/>
  <c r="F10" i="1"/>
  <c r="H10" i="1" s="1"/>
  <c r="N53" i="26"/>
  <c r="M53" i="26"/>
  <c r="L53" i="26"/>
  <c r="K53" i="26"/>
  <c r="J53" i="26"/>
  <c r="I53" i="26"/>
  <c r="H53" i="26"/>
  <c r="G53" i="26"/>
  <c r="F53" i="26"/>
  <c r="N51" i="26"/>
  <c r="M51" i="26"/>
  <c r="L51" i="26"/>
  <c r="K51" i="26"/>
  <c r="J51" i="26"/>
  <c r="I51" i="26"/>
  <c r="H51" i="26"/>
  <c r="G51" i="26"/>
  <c r="F51" i="26"/>
  <c r="M50" i="26"/>
  <c r="J50" i="26"/>
  <c r="H50" i="26"/>
  <c r="M49" i="26"/>
  <c r="J49" i="26"/>
  <c r="H49" i="26"/>
  <c r="M48" i="26"/>
  <c r="J48" i="26"/>
  <c r="H48" i="26"/>
  <c r="M47" i="26"/>
  <c r="J47" i="26"/>
  <c r="H47" i="26"/>
  <c r="M46" i="26"/>
  <c r="J46" i="26"/>
  <c r="H46" i="26"/>
  <c r="M45" i="26"/>
  <c r="J45" i="26"/>
  <c r="H45" i="26"/>
  <c r="M44" i="26"/>
  <c r="J44" i="26"/>
  <c r="H44" i="26"/>
  <c r="M43" i="26"/>
  <c r="J43" i="26"/>
  <c r="H43" i="26"/>
  <c r="M42" i="26"/>
  <c r="J42" i="26"/>
  <c r="H42" i="26"/>
  <c r="M41" i="26"/>
  <c r="J41" i="26"/>
  <c r="H41" i="26"/>
  <c r="M40" i="26"/>
  <c r="J40" i="26"/>
  <c r="H40" i="26"/>
  <c r="M39" i="26"/>
  <c r="J39" i="26"/>
  <c r="H39" i="26"/>
  <c r="M38" i="26"/>
  <c r="J38" i="26"/>
  <c r="H38" i="26"/>
  <c r="N37" i="26"/>
  <c r="M37" i="26"/>
  <c r="L37" i="26"/>
  <c r="K37" i="26"/>
  <c r="J37" i="26"/>
  <c r="I37" i="26"/>
  <c r="H37" i="26"/>
  <c r="G37" i="26"/>
  <c r="F37" i="26"/>
  <c r="M36" i="26"/>
  <c r="J36" i="26"/>
  <c r="H36" i="26"/>
  <c r="M35" i="26"/>
  <c r="J35" i="26"/>
  <c r="H35" i="26"/>
  <c r="M34" i="26"/>
  <c r="J34" i="26"/>
  <c r="H34" i="26"/>
  <c r="M33" i="26"/>
  <c r="J33" i="26"/>
  <c r="H33" i="26"/>
  <c r="M32" i="26"/>
  <c r="J32" i="26"/>
  <c r="H32" i="26"/>
  <c r="M31" i="26"/>
  <c r="J31" i="26"/>
  <c r="H31" i="26"/>
  <c r="M30" i="26"/>
  <c r="J30" i="26"/>
  <c r="H30" i="26"/>
  <c r="M29" i="26"/>
  <c r="J29" i="26"/>
  <c r="H29" i="26"/>
  <c r="M28" i="26"/>
  <c r="J28" i="26"/>
  <c r="H28" i="26"/>
  <c r="M27" i="26"/>
  <c r="J27" i="26"/>
  <c r="H27" i="26"/>
  <c r="M26" i="26"/>
  <c r="J26" i="26"/>
  <c r="H26" i="26"/>
  <c r="M25" i="26"/>
  <c r="J25" i="26"/>
  <c r="H25" i="26"/>
  <c r="M24" i="26"/>
  <c r="J24" i="26"/>
  <c r="H24" i="26"/>
  <c r="N23" i="26"/>
  <c r="M23" i="26"/>
  <c r="L23" i="26"/>
  <c r="K23" i="26"/>
  <c r="J23" i="26"/>
  <c r="I23" i="26"/>
  <c r="H23" i="26"/>
  <c r="G23" i="26"/>
  <c r="F23" i="26"/>
  <c r="M22" i="26"/>
  <c r="J22" i="26"/>
  <c r="H22" i="26"/>
  <c r="M21" i="26"/>
  <c r="J21" i="26"/>
  <c r="H21" i="26"/>
  <c r="M20" i="26"/>
  <c r="J20" i="26"/>
  <c r="H20" i="26"/>
  <c r="M19" i="26"/>
  <c r="J19" i="26"/>
  <c r="H19" i="26"/>
  <c r="M18" i="26"/>
  <c r="J18" i="26"/>
  <c r="H18" i="26"/>
  <c r="M17" i="26"/>
  <c r="J17" i="26"/>
  <c r="H17" i="26"/>
  <c r="M16" i="26"/>
  <c r="J16" i="26"/>
  <c r="H16" i="26"/>
  <c r="M15" i="26"/>
  <c r="J15" i="26"/>
  <c r="H15" i="26"/>
  <c r="M14" i="26"/>
  <c r="J14" i="26"/>
  <c r="H14" i="26"/>
  <c r="M13" i="26"/>
  <c r="J13" i="26"/>
  <c r="H13" i="26"/>
  <c r="M12" i="26"/>
  <c r="J12" i="26"/>
  <c r="H12" i="26"/>
  <c r="M11" i="26"/>
  <c r="J11" i="26"/>
  <c r="H11" i="26"/>
  <c r="M10" i="26"/>
  <c r="J10" i="26"/>
  <c r="H10" i="26"/>
  <c r="N53" i="25"/>
  <c r="M53" i="25"/>
  <c r="L53" i="25"/>
  <c r="K53" i="25"/>
  <c r="J53" i="25"/>
  <c r="I53" i="25"/>
  <c r="H53" i="25"/>
  <c r="G53" i="25"/>
  <c r="F53" i="25"/>
  <c r="N51" i="25"/>
  <c r="M51" i="25"/>
  <c r="L51" i="25"/>
  <c r="K51" i="25"/>
  <c r="J51" i="25"/>
  <c r="I51" i="25"/>
  <c r="H51" i="25"/>
  <c r="G51" i="25"/>
  <c r="F51" i="25"/>
  <c r="M50" i="25"/>
  <c r="J50" i="25"/>
  <c r="H50" i="25"/>
  <c r="M49" i="25"/>
  <c r="J49" i="25"/>
  <c r="H49" i="25"/>
  <c r="M48" i="25"/>
  <c r="J48" i="25"/>
  <c r="H48" i="25"/>
  <c r="M47" i="25"/>
  <c r="J47" i="25"/>
  <c r="H47" i="25"/>
  <c r="M46" i="25"/>
  <c r="J46" i="25"/>
  <c r="H46" i="25"/>
  <c r="M45" i="25"/>
  <c r="J45" i="25"/>
  <c r="H45" i="25"/>
  <c r="M44" i="25"/>
  <c r="J44" i="25"/>
  <c r="H44" i="25"/>
  <c r="M43" i="25"/>
  <c r="J43" i="25"/>
  <c r="H43" i="25"/>
  <c r="M42" i="25"/>
  <c r="J42" i="25"/>
  <c r="H42" i="25"/>
  <c r="M41" i="25"/>
  <c r="J41" i="25"/>
  <c r="H41" i="25"/>
  <c r="M40" i="25"/>
  <c r="J40" i="25"/>
  <c r="H40" i="25"/>
  <c r="M39" i="25"/>
  <c r="J39" i="25"/>
  <c r="H39" i="25"/>
  <c r="M38" i="25"/>
  <c r="J38" i="25"/>
  <c r="H38" i="25"/>
  <c r="N37" i="25"/>
  <c r="M37" i="25"/>
  <c r="L37" i="25"/>
  <c r="K37" i="25"/>
  <c r="J37" i="25"/>
  <c r="I37" i="25"/>
  <c r="H37" i="25"/>
  <c r="G37" i="25"/>
  <c r="F37" i="25"/>
  <c r="M36" i="25"/>
  <c r="J36" i="25"/>
  <c r="H36" i="25"/>
  <c r="M35" i="25"/>
  <c r="J35" i="25"/>
  <c r="H35" i="25"/>
  <c r="M34" i="25"/>
  <c r="J34" i="25"/>
  <c r="H34" i="25"/>
  <c r="M33" i="25"/>
  <c r="J33" i="25"/>
  <c r="H33" i="25"/>
  <c r="M32" i="25"/>
  <c r="J32" i="25"/>
  <c r="H32" i="25"/>
  <c r="M31" i="25"/>
  <c r="J31" i="25"/>
  <c r="H31" i="25"/>
  <c r="M30" i="25"/>
  <c r="J30" i="25"/>
  <c r="H30" i="25"/>
  <c r="M29" i="25"/>
  <c r="J29" i="25"/>
  <c r="H29" i="25"/>
  <c r="M28" i="25"/>
  <c r="J28" i="25"/>
  <c r="H28" i="25"/>
  <c r="M27" i="25"/>
  <c r="J27" i="25"/>
  <c r="H27" i="25"/>
  <c r="M26" i="25"/>
  <c r="J26" i="25"/>
  <c r="H26" i="25"/>
  <c r="M25" i="25"/>
  <c r="J25" i="25"/>
  <c r="H25" i="25"/>
  <c r="M24" i="25"/>
  <c r="J24" i="25"/>
  <c r="H24" i="25"/>
  <c r="N23" i="25"/>
  <c r="M23" i="25"/>
  <c r="L23" i="25"/>
  <c r="K23" i="25"/>
  <c r="J23" i="25"/>
  <c r="I23" i="25"/>
  <c r="H23" i="25"/>
  <c r="G23" i="25"/>
  <c r="F23" i="25"/>
  <c r="M22" i="25"/>
  <c r="J22" i="25"/>
  <c r="H22" i="25"/>
  <c r="M21" i="25"/>
  <c r="J21" i="25"/>
  <c r="H21" i="25"/>
  <c r="M20" i="25"/>
  <c r="J20" i="25"/>
  <c r="H20" i="25"/>
  <c r="M19" i="25"/>
  <c r="J19" i="25"/>
  <c r="H19" i="25"/>
  <c r="M18" i="25"/>
  <c r="J18" i="25"/>
  <c r="H18" i="25"/>
  <c r="M17" i="25"/>
  <c r="J17" i="25"/>
  <c r="H17" i="25"/>
  <c r="M16" i="25"/>
  <c r="J16" i="25"/>
  <c r="H16" i="25"/>
  <c r="M15" i="25"/>
  <c r="J15" i="25"/>
  <c r="H15" i="25"/>
  <c r="M14" i="25"/>
  <c r="J14" i="25"/>
  <c r="H14" i="25"/>
  <c r="M13" i="25"/>
  <c r="J13" i="25"/>
  <c r="H13" i="25"/>
  <c r="M12" i="25"/>
  <c r="J12" i="25"/>
  <c r="H12" i="25"/>
  <c r="M11" i="25"/>
  <c r="J11" i="25"/>
  <c r="H11" i="25"/>
  <c r="M10" i="25"/>
  <c r="J10" i="25"/>
  <c r="H10" i="25"/>
  <c r="N53" i="24"/>
  <c r="M53" i="24"/>
  <c r="L53" i="24"/>
  <c r="K53" i="24"/>
  <c r="J53" i="24"/>
  <c r="I53" i="24"/>
  <c r="H53" i="24"/>
  <c r="G53" i="24"/>
  <c r="F53" i="24"/>
  <c r="N51" i="24"/>
  <c r="M51" i="24"/>
  <c r="L51" i="24"/>
  <c r="K51" i="24"/>
  <c r="J51" i="24"/>
  <c r="I51" i="24"/>
  <c r="H51" i="24"/>
  <c r="G51" i="24"/>
  <c r="F51" i="24"/>
  <c r="M50" i="24"/>
  <c r="J50" i="24"/>
  <c r="H50" i="24"/>
  <c r="M49" i="24"/>
  <c r="J49" i="24"/>
  <c r="H49" i="24"/>
  <c r="M48" i="24"/>
  <c r="J48" i="24"/>
  <c r="H48" i="24"/>
  <c r="M47" i="24"/>
  <c r="J47" i="24"/>
  <c r="H47" i="24"/>
  <c r="M46" i="24"/>
  <c r="J46" i="24"/>
  <c r="H46" i="24"/>
  <c r="M45" i="24"/>
  <c r="J45" i="24"/>
  <c r="H45" i="24"/>
  <c r="M44" i="24"/>
  <c r="J44" i="24"/>
  <c r="H44" i="24"/>
  <c r="M43" i="24"/>
  <c r="J43" i="24"/>
  <c r="H43" i="24"/>
  <c r="M42" i="24"/>
  <c r="J42" i="24"/>
  <c r="H42" i="24"/>
  <c r="M41" i="24"/>
  <c r="J41" i="24"/>
  <c r="H41" i="24"/>
  <c r="M40" i="24"/>
  <c r="J40" i="24"/>
  <c r="H40" i="24"/>
  <c r="M39" i="24"/>
  <c r="J39" i="24"/>
  <c r="H39" i="24"/>
  <c r="M38" i="24"/>
  <c r="J38" i="24"/>
  <c r="H38" i="24"/>
  <c r="N37" i="24"/>
  <c r="M37" i="24"/>
  <c r="L37" i="24"/>
  <c r="K37" i="24"/>
  <c r="J37" i="24"/>
  <c r="I37" i="24"/>
  <c r="H37" i="24"/>
  <c r="G37" i="24"/>
  <c r="F37" i="24"/>
  <c r="M36" i="24"/>
  <c r="J36" i="24"/>
  <c r="H36" i="24"/>
  <c r="M35" i="24"/>
  <c r="J35" i="24"/>
  <c r="H35" i="24"/>
  <c r="M34" i="24"/>
  <c r="J34" i="24"/>
  <c r="H34" i="24"/>
  <c r="M33" i="24"/>
  <c r="J33" i="24"/>
  <c r="H33" i="24"/>
  <c r="M32" i="24"/>
  <c r="J32" i="24"/>
  <c r="H32" i="24"/>
  <c r="M31" i="24"/>
  <c r="J31" i="24"/>
  <c r="H31" i="24"/>
  <c r="M30" i="24"/>
  <c r="J30" i="24"/>
  <c r="H30" i="24"/>
  <c r="M29" i="24"/>
  <c r="J29" i="24"/>
  <c r="H29" i="24"/>
  <c r="M28" i="24"/>
  <c r="J28" i="24"/>
  <c r="H28" i="24"/>
  <c r="M27" i="24"/>
  <c r="J27" i="24"/>
  <c r="H27" i="24"/>
  <c r="M26" i="24"/>
  <c r="J26" i="24"/>
  <c r="H26" i="24"/>
  <c r="M25" i="24"/>
  <c r="J25" i="24"/>
  <c r="H25" i="24"/>
  <c r="M24" i="24"/>
  <c r="J24" i="24"/>
  <c r="H24" i="24"/>
  <c r="N23" i="24"/>
  <c r="M23" i="24"/>
  <c r="L23" i="24"/>
  <c r="K23" i="24"/>
  <c r="J23" i="24"/>
  <c r="I23" i="24"/>
  <c r="H23" i="24"/>
  <c r="G23" i="24"/>
  <c r="F23" i="24"/>
  <c r="M22" i="24"/>
  <c r="J22" i="24"/>
  <c r="H22" i="24"/>
  <c r="M21" i="24"/>
  <c r="J21" i="24"/>
  <c r="H21" i="24"/>
  <c r="M20" i="24"/>
  <c r="J20" i="24"/>
  <c r="H20" i="24"/>
  <c r="M19" i="24"/>
  <c r="J19" i="24"/>
  <c r="H19" i="24"/>
  <c r="M18" i="24"/>
  <c r="J18" i="24"/>
  <c r="H18" i="24"/>
  <c r="M17" i="24"/>
  <c r="J17" i="24"/>
  <c r="H17" i="24"/>
  <c r="M16" i="24"/>
  <c r="J16" i="24"/>
  <c r="H16" i="24"/>
  <c r="M15" i="24"/>
  <c r="J15" i="24"/>
  <c r="H15" i="24"/>
  <c r="M14" i="24"/>
  <c r="J14" i="24"/>
  <c r="H14" i="24"/>
  <c r="M13" i="24"/>
  <c r="J13" i="24"/>
  <c r="H13" i="24"/>
  <c r="M12" i="24"/>
  <c r="J12" i="24"/>
  <c r="H12" i="24"/>
  <c r="M11" i="24"/>
  <c r="J11" i="24"/>
  <c r="H11" i="24"/>
  <c r="M10" i="24"/>
  <c r="J10" i="24"/>
  <c r="H10" i="24"/>
  <c r="N51" i="23"/>
  <c r="L51" i="23"/>
  <c r="K51" i="23"/>
  <c r="I51" i="23"/>
  <c r="G51" i="23"/>
  <c r="F51" i="23"/>
  <c r="M50" i="23"/>
  <c r="H50" i="23"/>
  <c r="J50" i="23" s="1"/>
  <c r="M49" i="23"/>
  <c r="J49" i="23"/>
  <c r="H49" i="23"/>
  <c r="M48" i="23"/>
  <c r="H48" i="23"/>
  <c r="J48" i="23" s="1"/>
  <c r="M47" i="23"/>
  <c r="H47" i="23"/>
  <c r="J47" i="23" s="1"/>
  <c r="M46" i="23"/>
  <c r="H46" i="23"/>
  <c r="J46" i="23" s="1"/>
  <c r="M45" i="23"/>
  <c r="J45" i="23"/>
  <c r="H45" i="23"/>
  <c r="M44" i="23"/>
  <c r="H44" i="23"/>
  <c r="J44" i="23" s="1"/>
  <c r="M43" i="23"/>
  <c r="H43" i="23"/>
  <c r="J43" i="23" s="1"/>
  <c r="M42" i="23"/>
  <c r="H42" i="23"/>
  <c r="J42" i="23" s="1"/>
  <c r="M41" i="23"/>
  <c r="J41" i="23"/>
  <c r="H41" i="23"/>
  <c r="M40" i="23"/>
  <c r="H40" i="23"/>
  <c r="J40" i="23" s="1"/>
  <c r="M39" i="23"/>
  <c r="H39" i="23"/>
  <c r="J39" i="23" s="1"/>
  <c r="M38" i="23"/>
  <c r="M51" i="23" s="1"/>
  <c r="H38" i="23"/>
  <c r="H51" i="23" s="1"/>
  <c r="N37" i="23"/>
  <c r="L37" i="23"/>
  <c r="K37" i="23"/>
  <c r="I37" i="23"/>
  <c r="G37" i="23"/>
  <c r="F37" i="23"/>
  <c r="M36" i="23"/>
  <c r="J36" i="23"/>
  <c r="H36" i="23"/>
  <c r="M35" i="23"/>
  <c r="H35" i="23"/>
  <c r="J35" i="23" s="1"/>
  <c r="M34" i="23"/>
  <c r="H34" i="23"/>
  <c r="J34" i="23" s="1"/>
  <c r="M33" i="23"/>
  <c r="H33" i="23"/>
  <c r="J33" i="23" s="1"/>
  <c r="M32" i="23"/>
  <c r="J32" i="23"/>
  <c r="H32" i="23"/>
  <c r="M31" i="23"/>
  <c r="H31" i="23"/>
  <c r="J31" i="23" s="1"/>
  <c r="M30" i="23"/>
  <c r="H30" i="23"/>
  <c r="J30" i="23" s="1"/>
  <c r="M29" i="23"/>
  <c r="H29" i="23"/>
  <c r="J29" i="23" s="1"/>
  <c r="M28" i="23"/>
  <c r="J28" i="23"/>
  <c r="H28" i="23"/>
  <c r="M27" i="23"/>
  <c r="H27" i="23"/>
  <c r="J27" i="23" s="1"/>
  <c r="M26" i="23"/>
  <c r="H26" i="23"/>
  <c r="J26" i="23" s="1"/>
  <c r="M25" i="23"/>
  <c r="H25" i="23"/>
  <c r="J25" i="23" s="1"/>
  <c r="M24" i="23"/>
  <c r="M37" i="23" s="1"/>
  <c r="J24" i="23"/>
  <c r="H24" i="23"/>
  <c r="N23" i="23"/>
  <c r="L23" i="23"/>
  <c r="L53" i="23" s="1"/>
  <c r="K23" i="23"/>
  <c r="K53" i="23" s="1"/>
  <c r="I23" i="23"/>
  <c r="G23" i="23"/>
  <c r="G53" i="23" s="1"/>
  <c r="F23" i="23"/>
  <c r="F53" i="23" s="1"/>
  <c r="M22" i="23"/>
  <c r="H22" i="23"/>
  <c r="J22" i="23" s="1"/>
  <c r="M21" i="23"/>
  <c r="J21" i="23"/>
  <c r="H21" i="23"/>
  <c r="M20" i="23"/>
  <c r="H20" i="23"/>
  <c r="J20" i="23" s="1"/>
  <c r="M19" i="23"/>
  <c r="H19" i="23"/>
  <c r="J19" i="23" s="1"/>
  <c r="M18" i="23"/>
  <c r="H18" i="23"/>
  <c r="J18" i="23" s="1"/>
  <c r="M17" i="23"/>
  <c r="J17" i="23"/>
  <c r="H17" i="23"/>
  <c r="M16" i="23"/>
  <c r="H16" i="23"/>
  <c r="J16" i="23" s="1"/>
  <c r="M15" i="23"/>
  <c r="H15" i="23"/>
  <c r="J15" i="23" s="1"/>
  <c r="M14" i="23"/>
  <c r="H14" i="23"/>
  <c r="J14" i="23" s="1"/>
  <c r="M13" i="23"/>
  <c r="J13" i="23"/>
  <c r="H13" i="23"/>
  <c r="M12" i="23"/>
  <c r="H12" i="23"/>
  <c r="J12" i="23" s="1"/>
  <c r="M11" i="23"/>
  <c r="H11" i="23"/>
  <c r="J11" i="23" s="1"/>
  <c r="M10" i="23"/>
  <c r="M23" i="23" s="1"/>
  <c r="H10" i="23"/>
  <c r="H23" i="23" s="1"/>
  <c r="N51" i="22"/>
  <c r="L51" i="22"/>
  <c r="K51" i="22"/>
  <c r="I51" i="22"/>
  <c r="G51" i="22"/>
  <c r="F51" i="22"/>
  <c r="M50" i="22"/>
  <c r="J50" i="22"/>
  <c r="H50" i="22"/>
  <c r="M49" i="22"/>
  <c r="J49" i="22"/>
  <c r="H49" i="22"/>
  <c r="M48" i="22"/>
  <c r="H48" i="22"/>
  <c r="J48" i="22" s="1"/>
  <c r="M47" i="22"/>
  <c r="H47" i="22"/>
  <c r="J47" i="22" s="1"/>
  <c r="M46" i="22"/>
  <c r="J46" i="22"/>
  <c r="H46" i="22"/>
  <c r="M45" i="22"/>
  <c r="J45" i="22"/>
  <c r="H45" i="22"/>
  <c r="M44" i="22"/>
  <c r="H44" i="22"/>
  <c r="J44" i="22" s="1"/>
  <c r="M43" i="22"/>
  <c r="H43" i="22"/>
  <c r="J43" i="22" s="1"/>
  <c r="M42" i="22"/>
  <c r="J42" i="22"/>
  <c r="H42" i="22"/>
  <c r="M41" i="22"/>
  <c r="J41" i="22"/>
  <c r="H41" i="22"/>
  <c r="M40" i="22"/>
  <c r="H40" i="22"/>
  <c r="J40" i="22" s="1"/>
  <c r="M39" i="22"/>
  <c r="H39" i="22"/>
  <c r="J39" i="22" s="1"/>
  <c r="M38" i="22"/>
  <c r="M51" i="22" s="1"/>
  <c r="J38" i="22"/>
  <c r="H38" i="22"/>
  <c r="N37" i="22"/>
  <c r="L37" i="22"/>
  <c r="K37" i="22"/>
  <c r="I37" i="22"/>
  <c r="I53" i="22" s="1"/>
  <c r="G37" i="22"/>
  <c r="F37" i="22"/>
  <c r="M36" i="22"/>
  <c r="J36" i="22"/>
  <c r="H36" i="22"/>
  <c r="M35" i="22"/>
  <c r="H35" i="22"/>
  <c r="J35" i="22" s="1"/>
  <c r="M34" i="22"/>
  <c r="J34" i="22"/>
  <c r="H34" i="22"/>
  <c r="M33" i="22"/>
  <c r="H33" i="22"/>
  <c r="J33" i="22" s="1"/>
  <c r="M32" i="22"/>
  <c r="J32" i="22"/>
  <c r="H32" i="22"/>
  <c r="M31" i="22"/>
  <c r="H31" i="22"/>
  <c r="J31" i="22" s="1"/>
  <c r="M30" i="22"/>
  <c r="J30" i="22"/>
  <c r="H30" i="22"/>
  <c r="M29" i="22"/>
  <c r="H29" i="22"/>
  <c r="J29" i="22" s="1"/>
  <c r="M28" i="22"/>
  <c r="J28" i="22"/>
  <c r="H28" i="22"/>
  <c r="M27" i="22"/>
  <c r="H27" i="22"/>
  <c r="J27" i="22" s="1"/>
  <c r="M26" i="22"/>
  <c r="J26" i="22"/>
  <c r="H26" i="22"/>
  <c r="M25" i="22"/>
  <c r="H25" i="22"/>
  <c r="J25" i="22" s="1"/>
  <c r="M24" i="22"/>
  <c r="M37" i="22" s="1"/>
  <c r="J24" i="22"/>
  <c r="H24" i="22"/>
  <c r="N23" i="22"/>
  <c r="N53" i="22" s="1"/>
  <c r="L23" i="22"/>
  <c r="K23" i="22"/>
  <c r="K53" i="22" s="1"/>
  <c r="I23" i="22"/>
  <c r="G23" i="22"/>
  <c r="G53" i="22" s="1"/>
  <c r="F23" i="22"/>
  <c r="M22" i="22"/>
  <c r="H22" i="22"/>
  <c r="J22" i="22" s="1"/>
  <c r="M21" i="22"/>
  <c r="H21" i="22"/>
  <c r="J21" i="22" s="1"/>
  <c r="M20" i="22"/>
  <c r="J20" i="22"/>
  <c r="H20" i="22"/>
  <c r="M19" i="22"/>
  <c r="H19" i="22"/>
  <c r="J19" i="22" s="1"/>
  <c r="M18" i="22"/>
  <c r="H18" i="22"/>
  <c r="J18" i="22" s="1"/>
  <c r="M17" i="22"/>
  <c r="H17" i="22"/>
  <c r="J17" i="22" s="1"/>
  <c r="M16" i="22"/>
  <c r="J16" i="22"/>
  <c r="H16" i="22"/>
  <c r="M15" i="22"/>
  <c r="H15" i="22"/>
  <c r="J15" i="22" s="1"/>
  <c r="M14" i="22"/>
  <c r="H14" i="22"/>
  <c r="J14" i="22" s="1"/>
  <c r="M13" i="22"/>
  <c r="H13" i="22"/>
  <c r="J13" i="22" s="1"/>
  <c r="M12" i="22"/>
  <c r="M23" i="22" s="1"/>
  <c r="J12" i="22"/>
  <c r="H12" i="22"/>
  <c r="M11" i="22"/>
  <c r="H11" i="22"/>
  <c r="J11" i="22" s="1"/>
  <c r="M10" i="22"/>
  <c r="H10" i="22"/>
  <c r="H23" i="22" s="1"/>
  <c r="N53" i="21"/>
  <c r="M53" i="21"/>
  <c r="L53" i="21"/>
  <c r="K53" i="21"/>
  <c r="J53" i="21"/>
  <c r="I53" i="21"/>
  <c r="H53" i="21"/>
  <c r="G53" i="21"/>
  <c r="F53" i="21"/>
  <c r="N51" i="21"/>
  <c r="M51" i="21"/>
  <c r="L51" i="21"/>
  <c r="K51" i="21"/>
  <c r="J51" i="21"/>
  <c r="I51" i="21"/>
  <c r="H51" i="21"/>
  <c r="G51" i="21"/>
  <c r="F51" i="21"/>
  <c r="M50" i="21"/>
  <c r="J50" i="21"/>
  <c r="H50" i="21"/>
  <c r="M49" i="21"/>
  <c r="J49" i="21"/>
  <c r="H49" i="21"/>
  <c r="M48" i="21"/>
  <c r="J48" i="21"/>
  <c r="H48" i="21"/>
  <c r="M47" i="21"/>
  <c r="J47" i="21"/>
  <c r="H47" i="21"/>
  <c r="M46" i="21"/>
  <c r="J46" i="21"/>
  <c r="H46" i="21"/>
  <c r="M45" i="21"/>
  <c r="J45" i="21"/>
  <c r="H45" i="21"/>
  <c r="M44" i="21"/>
  <c r="J44" i="21"/>
  <c r="H44" i="21"/>
  <c r="M43" i="21"/>
  <c r="J43" i="21"/>
  <c r="H43" i="21"/>
  <c r="M42" i="21"/>
  <c r="J42" i="21"/>
  <c r="H42" i="21"/>
  <c r="M41" i="21"/>
  <c r="J41" i="21"/>
  <c r="H41" i="21"/>
  <c r="M40" i="21"/>
  <c r="J40" i="21"/>
  <c r="H40" i="21"/>
  <c r="M39" i="21"/>
  <c r="J39" i="21"/>
  <c r="H39" i="21"/>
  <c r="M38" i="21"/>
  <c r="J38" i="21"/>
  <c r="H38" i="21"/>
  <c r="N37" i="21"/>
  <c r="M37" i="21"/>
  <c r="L37" i="21"/>
  <c r="K37" i="21"/>
  <c r="J37" i="21"/>
  <c r="I37" i="21"/>
  <c r="H37" i="21"/>
  <c r="G37" i="21"/>
  <c r="F37" i="21"/>
  <c r="M36" i="21"/>
  <c r="J36" i="21"/>
  <c r="H36" i="21"/>
  <c r="M35" i="21"/>
  <c r="J35" i="21"/>
  <c r="H35" i="21"/>
  <c r="M34" i="21"/>
  <c r="J34" i="21"/>
  <c r="H34" i="21"/>
  <c r="M33" i="21"/>
  <c r="J33" i="21"/>
  <c r="H33" i="21"/>
  <c r="M32" i="21"/>
  <c r="J32" i="21"/>
  <c r="H32" i="21"/>
  <c r="M31" i="21"/>
  <c r="J31" i="21"/>
  <c r="H31" i="21"/>
  <c r="M30" i="21"/>
  <c r="J30" i="21"/>
  <c r="H30" i="21"/>
  <c r="M29" i="21"/>
  <c r="J29" i="21"/>
  <c r="H29" i="21"/>
  <c r="M28" i="21"/>
  <c r="J28" i="21"/>
  <c r="H28" i="21"/>
  <c r="M27" i="21"/>
  <c r="J27" i="21"/>
  <c r="H27" i="21"/>
  <c r="M26" i="21"/>
  <c r="J26" i="21"/>
  <c r="H26" i="21"/>
  <c r="M25" i="21"/>
  <c r="J25" i="21"/>
  <c r="H25" i="21"/>
  <c r="M24" i="21"/>
  <c r="J24" i="21"/>
  <c r="H24" i="21"/>
  <c r="N23" i="21"/>
  <c r="M23" i="21"/>
  <c r="L23" i="21"/>
  <c r="K23" i="21"/>
  <c r="J23" i="21"/>
  <c r="I23" i="21"/>
  <c r="H23" i="21"/>
  <c r="G23" i="21"/>
  <c r="F23" i="21"/>
  <c r="M22" i="21"/>
  <c r="J22" i="21"/>
  <c r="H22" i="21"/>
  <c r="M21" i="21"/>
  <c r="J21" i="21"/>
  <c r="H21" i="21"/>
  <c r="M20" i="21"/>
  <c r="J20" i="21"/>
  <c r="H20" i="21"/>
  <c r="M19" i="21"/>
  <c r="J19" i="21"/>
  <c r="H19" i="21"/>
  <c r="M18" i="21"/>
  <c r="J18" i="21"/>
  <c r="H18" i="21"/>
  <c r="M17" i="21"/>
  <c r="J17" i="21"/>
  <c r="H17" i="21"/>
  <c r="M16" i="21"/>
  <c r="J16" i="21"/>
  <c r="H16" i="21"/>
  <c r="M15" i="21"/>
  <c r="J15" i="21"/>
  <c r="H15" i="21"/>
  <c r="M14" i="21"/>
  <c r="J14" i="21"/>
  <c r="H14" i="21"/>
  <c r="M13" i="21"/>
  <c r="J13" i="21"/>
  <c r="H13" i="21"/>
  <c r="M12" i="21"/>
  <c r="J12" i="21"/>
  <c r="H12" i="21"/>
  <c r="M11" i="21"/>
  <c r="J11" i="21"/>
  <c r="H11" i="21"/>
  <c r="M10" i="21"/>
  <c r="J10" i="21"/>
  <c r="H10" i="21"/>
  <c r="F53" i="20"/>
  <c r="N51" i="20"/>
  <c r="L51" i="20"/>
  <c r="K51" i="20"/>
  <c r="I51" i="20"/>
  <c r="G51" i="20"/>
  <c r="F51" i="20"/>
  <c r="M50" i="20"/>
  <c r="H50" i="20"/>
  <c r="J50" i="20" s="1"/>
  <c r="M49" i="20"/>
  <c r="J49" i="20"/>
  <c r="H49" i="20"/>
  <c r="M48" i="20"/>
  <c r="H48" i="20"/>
  <c r="J48" i="20" s="1"/>
  <c r="M47" i="20"/>
  <c r="J47" i="20"/>
  <c r="H47" i="20"/>
  <c r="M46" i="20"/>
  <c r="H46" i="20"/>
  <c r="J46" i="20" s="1"/>
  <c r="M45" i="20"/>
  <c r="J45" i="20"/>
  <c r="H45" i="20"/>
  <c r="M44" i="20"/>
  <c r="H44" i="20"/>
  <c r="J44" i="20" s="1"/>
  <c r="M43" i="20"/>
  <c r="J43" i="20"/>
  <c r="H43" i="20"/>
  <c r="M42" i="20"/>
  <c r="H42" i="20"/>
  <c r="J42" i="20" s="1"/>
  <c r="M41" i="20"/>
  <c r="J41" i="20"/>
  <c r="H41" i="20"/>
  <c r="M40" i="20"/>
  <c r="H40" i="20"/>
  <c r="J40" i="20" s="1"/>
  <c r="M39" i="20"/>
  <c r="J39" i="20"/>
  <c r="H39" i="20"/>
  <c r="M38" i="20"/>
  <c r="M51" i="20" s="1"/>
  <c r="H38" i="20"/>
  <c r="H51" i="20" s="1"/>
  <c r="N37" i="20"/>
  <c r="L37" i="20"/>
  <c r="L53" i="20" s="1"/>
  <c r="K37" i="20"/>
  <c r="I37" i="20"/>
  <c r="G37" i="20"/>
  <c r="F37" i="20"/>
  <c r="M36" i="20"/>
  <c r="H36" i="20"/>
  <c r="J36" i="20" s="1"/>
  <c r="M35" i="20"/>
  <c r="J35" i="20"/>
  <c r="H35" i="20"/>
  <c r="M34" i="20"/>
  <c r="H34" i="20"/>
  <c r="J34" i="20" s="1"/>
  <c r="M33" i="20"/>
  <c r="J33" i="20"/>
  <c r="H33" i="20"/>
  <c r="M32" i="20"/>
  <c r="H32" i="20"/>
  <c r="J32" i="20" s="1"/>
  <c r="M31" i="20"/>
  <c r="J31" i="20"/>
  <c r="H31" i="20"/>
  <c r="M30" i="20"/>
  <c r="H30" i="20"/>
  <c r="J30" i="20" s="1"/>
  <c r="M29" i="20"/>
  <c r="J29" i="20"/>
  <c r="H29" i="20"/>
  <c r="M28" i="20"/>
  <c r="H28" i="20"/>
  <c r="J28" i="20" s="1"/>
  <c r="M27" i="20"/>
  <c r="J27" i="20"/>
  <c r="H27" i="20"/>
  <c r="M26" i="20"/>
  <c r="H26" i="20"/>
  <c r="J26" i="20" s="1"/>
  <c r="M25" i="20"/>
  <c r="J25" i="20"/>
  <c r="H25" i="20"/>
  <c r="M24" i="20"/>
  <c r="M37" i="20" s="1"/>
  <c r="H24" i="20"/>
  <c r="H37" i="20" s="1"/>
  <c r="N23" i="20"/>
  <c r="L23" i="20"/>
  <c r="K23" i="20"/>
  <c r="I23" i="20"/>
  <c r="I53" i="20" s="1"/>
  <c r="G23" i="20"/>
  <c r="F23" i="20"/>
  <c r="M22" i="20"/>
  <c r="H22" i="20"/>
  <c r="J22" i="20" s="1"/>
  <c r="M21" i="20"/>
  <c r="H21" i="20"/>
  <c r="J21" i="20" s="1"/>
  <c r="M20" i="20"/>
  <c r="H20" i="20"/>
  <c r="J20" i="20" s="1"/>
  <c r="M19" i="20"/>
  <c r="J19" i="20"/>
  <c r="H19" i="20"/>
  <c r="M18" i="20"/>
  <c r="H18" i="20"/>
  <c r="J18" i="20" s="1"/>
  <c r="M17" i="20"/>
  <c r="H17" i="20"/>
  <c r="J17" i="20" s="1"/>
  <c r="M16" i="20"/>
  <c r="H16" i="20"/>
  <c r="J16" i="20" s="1"/>
  <c r="M15" i="20"/>
  <c r="J15" i="20"/>
  <c r="H15" i="20"/>
  <c r="M14" i="20"/>
  <c r="H14" i="20"/>
  <c r="J14" i="20" s="1"/>
  <c r="M13" i="20"/>
  <c r="H13" i="20"/>
  <c r="J13" i="20" s="1"/>
  <c r="M12" i="20"/>
  <c r="M23" i="20" s="1"/>
  <c r="H12" i="20"/>
  <c r="J12" i="20" s="1"/>
  <c r="M11" i="20"/>
  <c r="J11" i="20"/>
  <c r="H11" i="20"/>
  <c r="M10" i="20"/>
  <c r="H10" i="20"/>
  <c r="H23" i="20" s="1"/>
  <c r="N53" i="19"/>
  <c r="M53" i="19"/>
  <c r="L53" i="19"/>
  <c r="K53" i="19"/>
  <c r="J53" i="19"/>
  <c r="I53" i="19"/>
  <c r="H53" i="19"/>
  <c r="G53" i="19"/>
  <c r="F53" i="19"/>
  <c r="N51" i="19"/>
  <c r="M51" i="19"/>
  <c r="L51" i="19"/>
  <c r="K51" i="19"/>
  <c r="J51" i="19"/>
  <c r="I51" i="19"/>
  <c r="H51" i="19"/>
  <c r="G51" i="19"/>
  <c r="F51" i="19"/>
  <c r="M50" i="19"/>
  <c r="J50" i="19"/>
  <c r="H50" i="19"/>
  <c r="M49" i="19"/>
  <c r="J49" i="19"/>
  <c r="H49" i="19"/>
  <c r="M48" i="19"/>
  <c r="J48" i="19"/>
  <c r="H48" i="19"/>
  <c r="M47" i="19"/>
  <c r="J47" i="19"/>
  <c r="H47" i="19"/>
  <c r="M46" i="19"/>
  <c r="J46" i="19"/>
  <c r="H46" i="19"/>
  <c r="M45" i="19"/>
  <c r="J45" i="19"/>
  <c r="H45" i="19"/>
  <c r="M44" i="19"/>
  <c r="J44" i="19"/>
  <c r="H44" i="19"/>
  <c r="M43" i="19"/>
  <c r="J43" i="19"/>
  <c r="H43" i="19"/>
  <c r="M42" i="19"/>
  <c r="J42" i="19"/>
  <c r="H42" i="19"/>
  <c r="M41" i="19"/>
  <c r="J41" i="19"/>
  <c r="H41" i="19"/>
  <c r="M40" i="19"/>
  <c r="J40" i="19"/>
  <c r="H40" i="19"/>
  <c r="M39" i="19"/>
  <c r="J39" i="19"/>
  <c r="H39" i="19"/>
  <c r="M38" i="19"/>
  <c r="J38" i="19"/>
  <c r="H38" i="19"/>
  <c r="N37" i="19"/>
  <c r="M37" i="19"/>
  <c r="L37" i="19"/>
  <c r="K37" i="19"/>
  <c r="J37" i="19"/>
  <c r="I37" i="19"/>
  <c r="H37" i="19"/>
  <c r="G37" i="19"/>
  <c r="F37" i="19"/>
  <c r="M36" i="19"/>
  <c r="J36" i="19"/>
  <c r="H36" i="19"/>
  <c r="M35" i="19"/>
  <c r="J35" i="19"/>
  <c r="H35" i="19"/>
  <c r="M34" i="19"/>
  <c r="J34" i="19"/>
  <c r="H34" i="19"/>
  <c r="M33" i="19"/>
  <c r="J33" i="19"/>
  <c r="H33" i="19"/>
  <c r="M32" i="19"/>
  <c r="J32" i="19"/>
  <c r="H32" i="19"/>
  <c r="M31" i="19"/>
  <c r="J31" i="19"/>
  <c r="H31" i="19"/>
  <c r="M30" i="19"/>
  <c r="J30" i="19"/>
  <c r="H30" i="19"/>
  <c r="M29" i="19"/>
  <c r="J29" i="19"/>
  <c r="H29" i="19"/>
  <c r="M28" i="19"/>
  <c r="J28" i="19"/>
  <c r="H28" i="19"/>
  <c r="M27" i="19"/>
  <c r="J27" i="19"/>
  <c r="H27" i="19"/>
  <c r="M26" i="19"/>
  <c r="J26" i="19"/>
  <c r="H26" i="19"/>
  <c r="M25" i="19"/>
  <c r="J25" i="19"/>
  <c r="H25" i="19"/>
  <c r="M24" i="19"/>
  <c r="J24" i="19"/>
  <c r="H24" i="19"/>
  <c r="N23" i="19"/>
  <c r="M23" i="19"/>
  <c r="L23" i="19"/>
  <c r="K23" i="19"/>
  <c r="J23" i="19"/>
  <c r="I23" i="19"/>
  <c r="H23" i="19"/>
  <c r="G23" i="19"/>
  <c r="F23" i="19"/>
  <c r="M22" i="19"/>
  <c r="J22" i="19"/>
  <c r="H22" i="19"/>
  <c r="M21" i="19"/>
  <c r="J21" i="19"/>
  <c r="H21" i="19"/>
  <c r="M20" i="19"/>
  <c r="J20" i="19"/>
  <c r="H20" i="19"/>
  <c r="M19" i="19"/>
  <c r="J19" i="19"/>
  <c r="H19" i="19"/>
  <c r="M18" i="19"/>
  <c r="J18" i="19"/>
  <c r="H18" i="19"/>
  <c r="M17" i="19"/>
  <c r="J17" i="19"/>
  <c r="H17" i="19"/>
  <c r="M16" i="19"/>
  <c r="J16" i="19"/>
  <c r="H16" i="19"/>
  <c r="M15" i="19"/>
  <c r="J15" i="19"/>
  <c r="H15" i="19"/>
  <c r="M14" i="19"/>
  <c r="J14" i="19"/>
  <c r="H14" i="19"/>
  <c r="M13" i="19"/>
  <c r="J13" i="19"/>
  <c r="H13" i="19"/>
  <c r="M12" i="19"/>
  <c r="J12" i="19"/>
  <c r="H12" i="19"/>
  <c r="M11" i="19"/>
  <c r="J11" i="19"/>
  <c r="H11" i="19"/>
  <c r="M10" i="19"/>
  <c r="J10" i="19"/>
  <c r="H10" i="19"/>
  <c r="N53" i="18"/>
  <c r="M53" i="18"/>
  <c r="L53" i="18"/>
  <c r="K53" i="18"/>
  <c r="J53" i="18"/>
  <c r="I53" i="18"/>
  <c r="H53" i="18"/>
  <c r="G53" i="18"/>
  <c r="F53" i="18"/>
  <c r="N51" i="18"/>
  <c r="M51" i="18"/>
  <c r="L51" i="18"/>
  <c r="K51" i="18"/>
  <c r="J51" i="18"/>
  <c r="I51" i="18"/>
  <c r="H51" i="18"/>
  <c r="G51" i="18"/>
  <c r="F51" i="18"/>
  <c r="M50" i="18"/>
  <c r="J50" i="18"/>
  <c r="H50" i="18"/>
  <c r="M49" i="18"/>
  <c r="J49" i="18"/>
  <c r="H49" i="18"/>
  <c r="M48" i="18"/>
  <c r="J48" i="18"/>
  <c r="H48" i="18"/>
  <c r="M47" i="18"/>
  <c r="J47" i="18"/>
  <c r="H47" i="18"/>
  <c r="M46" i="18"/>
  <c r="J46" i="18"/>
  <c r="H46" i="18"/>
  <c r="M45" i="18"/>
  <c r="J45" i="18"/>
  <c r="H45" i="18"/>
  <c r="M44" i="18"/>
  <c r="J44" i="18"/>
  <c r="H44" i="18"/>
  <c r="M43" i="18"/>
  <c r="J43" i="18"/>
  <c r="H43" i="18"/>
  <c r="M42" i="18"/>
  <c r="J42" i="18"/>
  <c r="H42" i="18"/>
  <c r="M41" i="18"/>
  <c r="J41" i="18"/>
  <c r="H41" i="18"/>
  <c r="M40" i="18"/>
  <c r="J40" i="18"/>
  <c r="H40" i="18"/>
  <c r="M39" i="18"/>
  <c r="J39" i="18"/>
  <c r="H39" i="18"/>
  <c r="M38" i="18"/>
  <c r="J38" i="18"/>
  <c r="H38" i="18"/>
  <c r="N37" i="18"/>
  <c r="M37" i="18"/>
  <c r="L37" i="18"/>
  <c r="K37" i="18"/>
  <c r="J37" i="18"/>
  <c r="I37" i="18"/>
  <c r="H37" i="18"/>
  <c r="G37" i="18"/>
  <c r="F37" i="18"/>
  <c r="M36" i="18"/>
  <c r="J36" i="18"/>
  <c r="H36" i="18"/>
  <c r="M35" i="18"/>
  <c r="J35" i="18"/>
  <c r="H35" i="18"/>
  <c r="M34" i="18"/>
  <c r="J34" i="18"/>
  <c r="H34" i="18"/>
  <c r="M33" i="18"/>
  <c r="J33" i="18"/>
  <c r="H33" i="18"/>
  <c r="M32" i="18"/>
  <c r="J32" i="18"/>
  <c r="H32" i="18"/>
  <c r="M31" i="18"/>
  <c r="J31" i="18"/>
  <c r="H31" i="18"/>
  <c r="M30" i="18"/>
  <c r="J30" i="18"/>
  <c r="H30" i="18"/>
  <c r="M29" i="18"/>
  <c r="J29" i="18"/>
  <c r="H29" i="18"/>
  <c r="M28" i="18"/>
  <c r="J28" i="18"/>
  <c r="H28" i="18"/>
  <c r="M27" i="18"/>
  <c r="J27" i="18"/>
  <c r="H27" i="18"/>
  <c r="M26" i="18"/>
  <c r="J26" i="18"/>
  <c r="H26" i="18"/>
  <c r="M25" i="18"/>
  <c r="J25" i="18"/>
  <c r="H25" i="18"/>
  <c r="M24" i="18"/>
  <c r="J24" i="18"/>
  <c r="H24" i="18"/>
  <c r="N23" i="18"/>
  <c r="M23" i="18"/>
  <c r="L23" i="18"/>
  <c r="K23" i="18"/>
  <c r="J23" i="18"/>
  <c r="I23" i="18"/>
  <c r="H23" i="18"/>
  <c r="G23" i="18"/>
  <c r="F23" i="18"/>
  <c r="M22" i="18"/>
  <c r="J22" i="18"/>
  <c r="H22" i="18"/>
  <c r="M21" i="18"/>
  <c r="J21" i="18"/>
  <c r="H21" i="18"/>
  <c r="M20" i="18"/>
  <c r="J20" i="18"/>
  <c r="H20" i="18"/>
  <c r="M19" i="18"/>
  <c r="J19" i="18"/>
  <c r="H19" i="18"/>
  <c r="M18" i="18"/>
  <c r="J18" i="18"/>
  <c r="H18" i="18"/>
  <c r="M17" i="18"/>
  <c r="J17" i="18"/>
  <c r="H17" i="18"/>
  <c r="M16" i="18"/>
  <c r="J16" i="18"/>
  <c r="H16" i="18"/>
  <c r="M15" i="18"/>
  <c r="J15" i="18"/>
  <c r="H15" i="18"/>
  <c r="M14" i="18"/>
  <c r="J14" i="18"/>
  <c r="H14" i="18"/>
  <c r="M13" i="18"/>
  <c r="J13" i="18"/>
  <c r="H13" i="18"/>
  <c r="M12" i="18"/>
  <c r="J12" i="18"/>
  <c r="H12" i="18"/>
  <c r="M11" i="18"/>
  <c r="J11" i="18"/>
  <c r="H11" i="18"/>
  <c r="M10" i="18"/>
  <c r="J10" i="18"/>
  <c r="H10" i="18"/>
  <c r="N53" i="17"/>
  <c r="M53" i="17"/>
  <c r="L53" i="17"/>
  <c r="K53" i="17"/>
  <c r="J53" i="17"/>
  <c r="I53" i="17"/>
  <c r="H53" i="17"/>
  <c r="G53" i="17"/>
  <c r="F53" i="17"/>
  <c r="N51" i="17"/>
  <c r="M51" i="17"/>
  <c r="L51" i="17"/>
  <c r="K51" i="17"/>
  <c r="J51" i="17"/>
  <c r="I51" i="17"/>
  <c r="H51" i="17"/>
  <c r="G51" i="17"/>
  <c r="F51" i="17"/>
  <c r="M50" i="17"/>
  <c r="J50" i="17"/>
  <c r="H50" i="17"/>
  <c r="M49" i="17"/>
  <c r="J49" i="17"/>
  <c r="H49" i="17"/>
  <c r="M48" i="17"/>
  <c r="J48" i="17"/>
  <c r="H48" i="17"/>
  <c r="M47" i="17"/>
  <c r="J47" i="17"/>
  <c r="H47" i="17"/>
  <c r="M46" i="17"/>
  <c r="J46" i="17"/>
  <c r="H46" i="17"/>
  <c r="M45" i="17"/>
  <c r="J45" i="17"/>
  <c r="H45" i="17"/>
  <c r="M44" i="17"/>
  <c r="J44" i="17"/>
  <c r="H44" i="17"/>
  <c r="M43" i="17"/>
  <c r="J43" i="17"/>
  <c r="H43" i="17"/>
  <c r="M42" i="17"/>
  <c r="J42" i="17"/>
  <c r="H42" i="17"/>
  <c r="M41" i="17"/>
  <c r="J41" i="17"/>
  <c r="H41" i="17"/>
  <c r="M40" i="17"/>
  <c r="J40" i="17"/>
  <c r="H40" i="17"/>
  <c r="M39" i="17"/>
  <c r="J39" i="17"/>
  <c r="H39" i="17"/>
  <c r="M38" i="17"/>
  <c r="J38" i="17"/>
  <c r="H38" i="17"/>
  <c r="N37" i="17"/>
  <c r="M37" i="17"/>
  <c r="L37" i="17"/>
  <c r="K37" i="17"/>
  <c r="J37" i="17"/>
  <c r="I37" i="17"/>
  <c r="H37" i="17"/>
  <c r="G37" i="17"/>
  <c r="F37" i="17"/>
  <c r="M36" i="17"/>
  <c r="J36" i="17"/>
  <c r="I36" i="17"/>
  <c r="H36" i="17"/>
  <c r="M35" i="17"/>
  <c r="J35" i="17"/>
  <c r="H35" i="17"/>
  <c r="M34" i="17"/>
  <c r="J34" i="17"/>
  <c r="H34" i="17"/>
  <c r="M33" i="17"/>
  <c r="J33" i="17"/>
  <c r="H33" i="17"/>
  <c r="M32" i="17"/>
  <c r="J32" i="17"/>
  <c r="H32" i="17"/>
  <c r="M31" i="17"/>
  <c r="J31" i="17"/>
  <c r="H31" i="17"/>
  <c r="M30" i="17"/>
  <c r="J30" i="17"/>
  <c r="H30" i="17"/>
  <c r="M29" i="17"/>
  <c r="J29" i="17"/>
  <c r="H29" i="17"/>
  <c r="M28" i="17"/>
  <c r="J28" i="17"/>
  <c r="H28" i="17"/>
  <c r="M27" i="17"/>
  <c r="J27" i="17"/>
  <c r="H27" i="17"/>
  <c r="M26" i="17"/>
  <c r="J26" i="17"/>
  <c r="H26" i="17"/>
  <c r="M25" i="17"/>
  <c r="J25" i="17"/>
  <c r="H25" i="17"/>
  <c r="M24" i="17"/>
  <c r="J24" i="17"/>
  <c r="H24" i="17"/>
  <c r="N23" i="17"/>
  <c r="M23" i="17"/>
  <c r="L23" i="17"/>
  <c r="K23" i="17"/>
  <c r="J23" i="17"/>
  <c r="I23" i="17"/>
  <c r="H23" i="17"/>
  <c r="G23" i="17"/>
  <c r="F23" i="17"/>
  <c r="M22" i="17"/>
  <c r="J22" i="17"/>
  <c r="I22" i="17"/>
  <c r="H22" i="17"/>
  <c r="M21" i="17"/>
  <c r="J21" i="17"/>
  <c r="H21" i="17"/>
  <c r="M20" i="17"/>
  <c r="J20" i="17"/>
  <c r="H20" i="17"/>
  <c r="M19" i="17"/>
  <c r="J19" i="17"/>
  <c r="H19" i="17"/>
  <c r="M18" i="17"/>
  <c r="J18" i="17"/>
  <c r="H18" i="17"/>
  <c r="M17" i="17"/>
  <c r="J17" i="17"/>
  <c r="H17" i="17"/>
  <c r="M16" i="17"/>
  <c r="J16" i="17"/>
  <c r="H16" i="17"/>
  <c r="M15" i="17"/>
  <c r="J15" i="17"/>
  <c r="H15" i="17"/>
  <c r="M14" i="17"/>
  <c r="J14" i="17"/>
  <c r="H14" i="17"/>
  <c r="M13" i="17"/>
  <c r="J13" i="17"/>
  <c r="H13" i="17"/>
  <c r="M12" i="17"/>
  <c r="J12" i="17"/>
  <c r="H12" i="17"/>
  <c r="M11" i="17"/>
  <c r="J11" i="17"/>
  <c r="H11" i="17"/>
  <c r="M10" i="17"/>
  <c r="J10" i="17"/>
  <c r="H10" i="17"/>
  <c r="N51" i="16"/>
  <c r="L51" i="16"/>
  <c r="K51" i="16"/>
  <c r="I51" i="16"/>
  <c r="G51" i="16"/>
  <c r="F51" i="16"/>
  <c r="M50" i="16"/>
  <c r="J50" i="16"/>
  <c r="H50" i="16"/>
  <c r="M49" i="16"/>
  <c r="H49" i="16"/>
  <c r="J49" i="16" s="1"/>
  <c r="M48" i="16"/>
  <c r="J48" i="16"/>
  <c r="H48" i="16"/>
  <c r="M47" i="16"/>
  <c r="H47" i="16"/>
  <c r="J47" i="16" s="1"/>
  <c r="M46" i="16"/>
  <c r="J46" i="16"/>
  <c r="H46" i="16"/>
  <c r="M45" i="16"/>
  <c r="H45" i="16"/>
  <c r="J45" i="16" s="1"/>
  <c r="M44" i="16"/>
  <c r="J44" i="16"/>
  <c r="H44" i="16"/>
  <c r="M43" i="16"/>
  <c r="H43" i="16"/>
  <c r="J43" i="16" s="1"/>
  <c r="M42" i="16"/>
  <c r="J42" i="16"/>
  <c r="H42" i="16"/>
  <c r="M41" i="16"/>
  <c r="H41" i="16"/>
  <c r="J41" i="16" s="1"/>
  <c r="M40" i="16"/>
  <c r="J40" i="16"/>
  <c r="H40" i="16"/>
  <c r="M39" i="16"/>
  <c r="H39" i="16"/>
  <c r="H51" i="16" s="1"/>
  <c r="M38" i="16"/>
  <c r="M51" i="16" s="1"/>
  <c r="J38" i="16"/>
  <c r="H38" i="16"/>
  <c r="L37" i="16"/>
  <c r="K37" i="16"/>
  <c r="I37" i="16"/>
  <c r="G37" i="16"/>
  <c r="F37" i="16"/>
  <c r="F53" i="16" s="1"/>
  <c r="M36" i="16"/>
  <c r="J36" i="16"/>
  <c r="H36" i="16"/>
  <c r="M35" i="16"/>
  <c r="H35" i="16"/>
  <c r="J35" i="16" s="1"/>
  <c r="M34" i="16"/>
  <c r="J34" i="16"/>
  <c r="H34" i="16"/>
  <c r="M33" i="16"/>
  <c r="H33" i="16"/>
  <c r="J33" i="16" s="1"/>
  <c r="M32" i="16"/>
  <c r="J32" i="16"/>
  <c r="H32" i="16"/>
  <c r="M31" i="16"/>
  <c r="H31" i="16"/>
  <c r="J31" i="16" s="1"/>
  <c r="M30" i="16"/>
  <c r="J30" i="16"/>
  <c r="H30" i="16"/>
  <c r="M29" i="16"/>
  <c r="H29" i="16"/>
  <c r="J29" i="16" s="1"/>
  <c r="M28" i="16"/>
  <c r="J28" i="16"/>
  <c r="H28" i="16"/>
  <c r="M27" i="16"/>
  <c r="H27" i="16"/>
  <c r="J27" i="16" s="1"/>
  <c r="M26" i="16"/>
  <c r="J26" i="16"/>
  <c r="H26" i="16"/>
  <c r="M25" i="16"/>
  <c r="H25" i="16"/>
  <c r="J25" i="16" s="1"/>
  <c r="M24" i="16"/>
  <c r="M37" i="16" s="1"/>
  <c r="J24" i="16"/>
  <c r="H24" i="16"/>
  <c r="N23" i="16"/>
  <c r="L23" i="16"/>
  <c r="K23" i="16"/>
  <c r="I23" i="16"/>
  <c r="G23" i="16"/>
  <c r="G53" i="16" s="1"/>
  <c r="F23" i="16"/>
  <c r="M22" i="16"/>
  <c r="H22" i="16"/>
  <c r="J22" i="16" s="1"/>
  <c r="M21" i="16"/>
  <c r="H21" i="16"/>
  <c r="J21" i="16" s="1"/>
  <c r="M20" i="16"/>
  <c r="H20" i="16"/>
  <c r="J20" i="16" s="1"/>
  <c r="M19" i="16"/>
  <c r="J19" i="16"/>
  <c r="H19" i="16"/>
  <c r="M18" i="16"/>
  <c r="H18" i="16"/>
  <c r="J18" i="16" s="1"/>
  <c r="M17" i="16"/>
  <c r="H17" i="16"/>
  <c r="J17" i="16" s="1"/>
  <c r="M16" i="16"/>
  <c r="H16" i="16"/>
  <c r="J16" i="16" s="1"/>
  <c r="M15" i="16"/>
  <c r="J15" i="16"/>
  <c r="H15" i="16"/>
  <c r="M14" i="16"/>
  <c r="H14" i="16"/>
  <c r="J14" i="16" s="1"/>
  <c r="M13" i="16"/>
  <c r="H13" i="16"/>
  <c r="J13" i="16" s="1"/>
  <c r="M12" i="16"/>
  <c r="H12" i="16"/>
  <c r="J12" i="16" s="1"/>
  <c r="M11" i="16"/>
  <c r="J11" i="16"/>
  <c r="H11" i="16"/>
  <c r="M10" i="16"/>
  <c r="M23" i="16" s="1"/>
  <c r="H10" i="16"/>
  <c r="H23" i="16" s="1"/>
  <c r="N51" i="15"/>
  <c r="L51" i="15"/>
  <c r="K51" i="15"/>
  <c r="I51" i="15"/>
  <c r="G51" i="15"/>
  <c r="F51" i="15"/>
  <c r="M50" i="15"/>
  <c r="H50" i="15"/>
  <c r="J50" i="15" s="1"/>
  <c r="M49" i="15"/>
  <c r="H49" i="15"/>
  <c r="J49" i="15" s="1"/>
  <c r="M48" i="15"/>
  <c r="H48" i="15"/>
  <c r="J48" i="15" s="1"/>
  <c r="M47" i="15"/>
  <c r="J47" i="15"/>
  <c r="H47" i="15"/>
  <c r="M46" i="15"/>
  <c r="H46" i="15"/>
  <c r="J46" i="15" s="1"/>
  <c r="M45" i="15"/>
  <c r="J45" i="15"/>
  <c r="H45" i="15"/>
  <c r="M44" i="15"/>
  <c r="H44" i="15"/>
  <c r="J44" i="15" s="1"/>
  <c r="M43" i="15"/>
  <c r="H43" i="15"/>
  <c r="J43" i="15" s="1"/>
  <c r="M42" i="15"/>
  <c r="H42" i="15"/>
  <c r="J42" i="15" s="1"/>
  <c r="M41" i="15"/>
  <c r="H41" i="15"/>
  <c r="J41" i="15" s="1"/>
  <c r="M40" i="15"/>
  <c r="H40" i="15"/>
  <c r="J40" i="15" s="1"/>
  <c r="M39" i="15"/>
  <c r="J39" i="15"/>
  <c r="H39" i="15"/>
  <c r="M38" i="15"/>
  <c r="M51" i="15" s="1"/>
  <c r="H38" i="15"/>
  <c r="N37" i="15"/>
  <c r="L37" i="15"/>
  <c r="K37" i="15"/>
  <c r="I37" i="15"/>
  <c r="G37" i="15"/>
  <c r="F37" i="15"/>
  <c r="M36" i="15"/>
  <c r="H36" i="15"/>
  <c r="J36" i="15" s="1"/>
  <c r="M35" i="15"/>
  <c r="J35" i="15"/>
  <c r="H35" i="15"/>
  <c r="M34" i="15"/>
  <c r="H34" i="15"/>
  <c r="J34" i="15" s="1"/>
  <c r="M33" i="15"/>
  <c r="H33" i="15"/>
  <c r="J33" i="15" s="1"/>
  <c r="M32" i="15"/>
  <c r="H32" i="15"/>
  <c r="J32" i="15" s="1"/>
  <c r="M31" i="15"/>
  <c r="H31" i="15"/>
  <c r="J31" i="15" s="1"/>
  <c r="M30" i="15"/>
  <c r="H30" i="15"/>
  <c r="J30" i="15" s="1"/>
  <c r="M29" i="15"/>
  <c r="H29" i="15"/>
  <c r="J29" i="15" s="1"/>
  <c r="M28" i="15"/>
  <c r="H28" i="15"/>
  <c r="J28" i="15" s="1"/>
  <c r="M27" i="15"/>
  <c r="J27" i="15"/>
  <c r="H27" i="15"/>
  <c r="M26" i="15"/>
  <c r="H26" i="15"/>
  <c r="J26" i="15" s="1"/>
  <c r="M25" i="15"/>
  <c r="H25" i="15"/>
  <c r="J25" i="15" s="1"/>
  <c r="M24" i="15"/>
  <c r="H24" i="15"/>
  <c r="N23" i="15"/>
  <c r="L23" i="15"/>
  <c r="K23" i="15"/>
  <c r="I23" i="15"/>
  <c r="I53" i="15" s="1"/>
  <c r="G23" i="15"/>
  <c r="F23" i="15"/>
  <c r="M22" i="15"/>
  <c r="H22" i="15"/>
  <c r="J22" i="15" s="1"/>
  <c r="M21" i="15"/>
  <c r="J21" i="15"/>
  <c r="H21" i="15"/>
  <c r="M20" i="15"/>
  <c r="J20" i="15"/>
  <c r="H20" i="15"/>
  <c r="M19" i="15"/>
  <c r="H19" i="15"/>
  <c r="J19" i="15" s="1"/>
  <c r="M18" i="15"/>
  <c r="H18" i="15"/>
  <c r="J18" i="15" s="1"/>
  <c r="M17" i="15"/>
  <c r="H17" i="15"/>
  <c r="J17" i="15" s="1"/>
  <c r="M16" i="15"/>
  <c r="H16" i="15"/>
  <c r="J16" i="15" s="1"/>
  <c r="M15" i="15"/>
  <c r="H15" i="15"/>
  <c r="J15" i="15" s="1"/>
  <c r="M14" i="15"/>
  <c r="H14" i="15"/>
  <c r="J14" i="15" s="1"/>
  <c r="M13" i="15"/>
  <c r="J13" i="15"/>
  <c r="H13" i="15"/>
  <c r="M12" i="15"/>
  <c r="J12" i="15"/>
  <c r="H12" i="15"/>
  <c r="M11" i="15"/>
  <c r="H11" i="15"/>
  <c r="J11" i="15" s="1"/>
  <c r="M10" i="15"/>
  <c r="M23" i="15" s="1"/>
  <c r="H10" i="15"/>
  <c r="N53" i="14"/>
  <c r="M53" i="14"/>
  <c r="L53" i="14"/>
  <c r="K53" i="14"/>
  <c r="J53" i="14"/>
  <c r="I53" i="14"/>
  <c r="H53" i="14"/>
  <c r="G53" i="14"/>
  <c r="F53" i="14"/>
  <c r="N51" i="14"/>
  <c r="M51" i="14"/>
  <c r="L51" i="14"/>
  <c r="K51" i="14"/>
  <c r="J51" i="14"/>
  <c r="I51" i="14"/>
  <c r="H51" i="14"/>
  <c r="G51" i="14"/>
  <c r="F51" i="14"/>
  <c r="M50" i="14"/>
  <c r="J50" i="14"/>
  <c r="H50" i="14"/>
  <c r="M49" i="14"/>
  <c r="J49" i="14"/>
  <c r="H49" i="14"/>
  <c r="M48" i="14"/>
  <c r="J48" i="14"/>
  <c r="H48" i="14"/>
  <c r="M47" i="14"/>
  <c r="J47" i="14"/>
  <c r="H47" i="14"/>
  <c r="M46" i="14"/>
  <c r="J46" i="14"/>
  <c r="H46" i="14"/>
  <c r="M45" i="14"/>
  <c r="J45" i="14"/>
  <c r="H45" i="14"/>
  <c r="M44" i="14"/>
  <c r="J44" i="14"/>
  <c r="H44" i="14"/>
  <c r="M43" i="14"/>
  <c r="J43" i="14"/>
  <c r="H43" i="14"/>
  <c r="M42" i="14"/>
  <c r="J42" i="14"/>
  <c r="H42" i="14"/>
  <c r="M41" i="14"/>
  <c r="J41" i="14"/>
  <c r="H41" i="14"/>
  <c r="M40" i="14"/>
  <c r="J40" i="14"/>
  <c r="H40" i="14"/>
  <c r="M39" i="14"/>
  <c r="J39" i="14"/>
  <c r="H39" i="14"/>
  <c r="M38" i="14"/>
  <c r="J38" i="14"/>
  <c r="H38" i="14"/>
  <c r="N37" i="14"/>
  <c r="M37" i="14"/>
  <c r="L37" i="14"/>
  <c r="K37" i="14"/>
  <c r="J37" i="14"/>
  <c r="I37" i="14"/>
  <c r="H37" i="14"/>
  <c r="G37" i="14"/>
  <c r="F37" i="14"/>
  <c r="M36" i="14"/>
  <c r="J36" i="14"/>
  <c r="H36" i="14"/>
  <c r="M35" i="14"/>
  <c r="J35" i="14"/>
  <c r="H35" i="14"/>
  <c r="M34" i="14"/>
  <c r="J34" i="14"/>
  <c r="H34" i="14"/>
  <c r="M33" i="14"/>
  <c r="J33" i="14"/>
  <c r="H33" i="14"/>
  <c r="M32" i="14"/>
  <c r="J32" i="14"/>
  <c r="H32" i="14"/>
  <c r="M31" i="14"/>
  <c r="J31" i="14"/>
  <c r="H31" i="14"/>
  <c r="M30" i="14"/>
  <c r="J30" i="14"/>
  <c r="H30" i="14"/>
  <c r="M29" i="14"/>
  <c r="J29" i="14"/>
  <c r="H29" i="14"/>
  <c r="M28" i="14"/>
  <c r="J28" i="14"/>
  <c r="H28" i="14"/>
  <c r="M27" i="14"/>
  <c r="J27" i="14"/>
  <c r="H27" i="14"/>
  <c r="M26" i="14"/>
  <c r="J26" i="14"/>
  <c r="H26" i="14"/>
  <c r="M25" i="14"/>
  <c r="J25" i="14"/>
  <c r="H25" i="14"/>
  <c r="M24" i="14"/>
  <c r="J24" i="14"/>
  <c r="H24" i="14"/>
  <c r="N23" i="14"/>
  <c r="M23" i="14"/>
  <c r="L23" i="14"/>
  <c r="K23" i="14"/>
  <c r="J23" i="14"/>
  <c r="I23" i="14"/>
  <c r="H23" i="14"/>
  <c r="G23" i="14"/>
  <c r="F23" i="14"/>
  <c r="M22" i="14"/>
  <c r="J22" i="14"/>
  <c r="H22" i="14"/>
  <c r="M21" i="14"/>
  <c r="J21" i="14"/>
  <c r="H21" i="14"/>
  <c r="M20" i="14"/>
  <c r="J20" i="14"/>
  <c r="H20" i="14"/>
  <c r="M19" i="14"/>
  <c r="J19" i="14"/>
  <c r="H19" i="14"/>
  <c r="M18" i="14"/>
  <c r="J18" i="14"/>
  <c r="H18" i="14"/>
  <c r="M17" i="14"/>
  <c r="J17" i="14"/>
  <c r="H17" i="14"/>
  <c r="M16" i="14"/>
  <c r="J16" i="14"/>
  <c r="H16" i="14"/>
  <c r="M15" i="14"/>
  <c r="J15" i="14"/>
  <c r="H15" i="14"/>
  <c r="M14" i="14"/>
  <c r="J14" i="14"/>
  <c r="H14" i="14"/>
  <c r="M13" i="14"/>
  <c r="J13" i="14"/>
  <c r="H13" i="14"/>
  <c r="M12" i="14"/>
  <c r="J12" i="14"/>
  <c r="H12" i="14"/>
  <c r="M11" i="14"/>
  <c r="J11" i="14"/>
  <c r="H11" i="14"/>
  <c r="M10" i="14"/>
  <c r="J10" i="14"/>
  <c r="H10" i="14"/>
  <c r="N53" i="13"/>
  <c r="M53" i="13"/>
  <c r="L53" i="13"/>
  <c r="K53" i="13"/>
  <c r="J53" i="13"/>
  <c r="I53" i="13"/>
  <c r="H53" i="13"/>
  <c r="G53" i="13"/>
  <c r="F53" i="13"/>
  <c r="N51" i="13"/>
  <c r="M51" i="13"/>
  <c r="L51" i="13"/>
  <c r="K51" i="13"/>
  <c r="J51" i="13"/>
  <c r="I51" i="13"/>
  <c r="H51" i="13"/>
  <c r="G51" i="13"/>
  <c r="F51" i="13"/>
  <c r="M50" i="13"/>
  <c r="J50" i="13"/>
  <c r="H50" i="13"/>
  <c r="M49" i="13"/>
  <c r="J49" i="13"/>
  <c r="H49" i="13"/>
  <c r="M48" i="13"/>
  <c r="J48" i="13"/>
  <c r="H48" i="13"/>
  <c r="M47" i="13"/>
  <c r="J47" i="13"/>
  <c r="H47" i="13"/>
  <c r="M46" i="13"/>
  <c r="J46" i="13"/>
  <c r="H46" i="13"/>
  <c r="M45" i="13"/>
  <c r="J45" i="13"/>
  <c r="H45" i="13"/>
  <c r="M44" i="13"/>
  <c r="J44" i="13"/>
  <c r="H44" i="13"/>
  <c r="M43" i="13"/>
  <c r="J43" i="13"/>
  <c r="H43" i="13"/>
  <c r="M42" i="13"/>
  <c r="J42" i="13"/>
  <c r="H42" i="13"/>
  <c r="M41" i="13"/>
  <c r="J41" i="13"/>
  <c r="H41" i="13"/>
  <c r="M40" i="13"/>
  <c r="J40" i="13"/>
  <c r="H40" i="13"/>
  <c r="M39" i="13"/>
  <c r="J39" i="13"/>
  <c r="H39" i="13"/>
  <c r="M38" i="13"/>
  <c r="J38" i="13"/>
  <c r="H38" i="13"/>
  <c r="N37" i="13"/>
  <c r="M37" i="13"/>
  <c r="L37" i="13"/>
  <c r="K37" i="13"/>
  <c r="J37" i="13"/>
  <c r="I37" i="13"/>
  <c r="H37" i="13"/>
  <c r="G37" i="13"/>
  <c r="F37" i="13"/>
  <c r="M36" i="13"/>
  <c r="J36" i="13"/>
  <c r="H36" i="13"/>
  <c r="M35" i="13"/>
  <c r="J35" i="13"/>
  <c r="H35" i="13"/>
  <c r="M34" i="13"/>
  <c r="J34" i="13"/>
  <c r="H34" i="13"/>
  <c r="M33" i="13"/>
  <c r="J33" i="13"/>
  <c r="H33" i="13"/>
  <c r="M32" i="13"/>
  <c r="J32" i="13"/>
  <c r="H32" i="13"/>
  <c r="M31" i="13"/>
  <c r="J31" i="13"/>
  <c r="H31" i="13"/>
  <c r="M30" i="13"/>
  <c r="J30" i="13"/>
  <c r="H30" i="13"/>
  <c r="M29" i="13"/>
  <c r="J29" i="13"/>
  <c r="H29" i="13"/>
  <c r="M28" i="13"/>
  <c r="J28" i="13"/>
  <c r="H28" i="13"/>
  <c r="M27" i="13"/>
  <c r="J27" i="13"/>
  <c r="H27" i="13"/>
  <c r="M26" i="13"/>
  <c r="J26" i="13"/>
  <c r="H26" i="13"/>
  <c r="M25" i="13"/>
  <c r="J25" i="13"/>
  <c r="H25" i="13"/>
  <c r="M24" i="13"/>
  <c r="J24" i="13"/>
  <c r="H24" i="13"/>
  <c r="N23" i="13"/>
  <c r="M23" i="13"/>
  <c r="L23" i="13"/>
  <c r="K23" i="13"/>
  <c r="J23" i="13"/>
  <c r="I23" i="13"/>
  <c r="H23" i="13"/>
  <c r="G23" i="13"/>
  <c r="F23" i="13"/>
  <c r="M22" i="13"/>
  <c r="J22" i="13"/>
  <c r="H22" i="13"/>
  <c r="M21" i="13"/>
  <c r="J21" i="13"/>
  <c r="H21" i="13"/>
  <c r="M20" i="13"/>
  <c r="J20" i="13"/>
  <c r="H20" i="13"/>
  <c r="M19" i="13"/>
  <c r="J19" i="13"/>
  <c r="H19" i="13"/>
  <c r="M18" i="13"/>
  <c r="J18" i="13"/>
  <c r="H18" i="13"/>
  <c r="M17" i="13"/>
  <c r="J17" i="13"/>
  <c r="H17" i="13"/>
  <c r="M16" i="13"/>
  <c r="J16" i="13"/>
  <c r="H16" i="13"/>
  <c r="M15" i="13"/>
  <c r="J15" i="13"/>
  <c r="H15" i="13"/>
  <c r="M14" i="13"/>
  <c r="J14" i="13"/>
  <c r="H14" i="13"/>
  <c r="M13" i="13"/>
  <c r="J13" i="13"/>
  <c r="H13" i="13"/>
  <c r="M12" i="13"/>
  <c r="J12" i="13"/>
  <c r="H12" i="13"/>
  <c r="M11" i="13"/>
  <c r="J11" i="13"/>
  <c r="H11" i="13"/>
  <c r="M10" i="13"/>
  <c r="J10" i="13"/>
  <c r="H10" i="13"/>
  <c r="N51" i="12"/>
  <c r="L51" i="12"/>
  <c r="K51" i="12"/>
  <c r="I51" i="12"/>
  <c r="G51" i="12"/>
  <c r="F51" i="12"/>
  <c r="M50" i="12"/>
  <c r="H50" i="12"/>
  <c r="J50" i="12" s="1"/>
  <c r="M49" i="12"/>
  <c r="H49" i="12"/>
  <c r="J49" i="12" s="1"/>
  <c r="M48" i="12"/>
  <c r="J48" i="12"/>
  <c r="H48" i="12"/>
  <c r="M47" i="12"/>
  <c r="H47" i="12"/>
  <c r="J47" i="12" s="1"/>
  <c r="M46" i="12"/>
  <c r="H46" i="12"/>
  <c r="J46" i="12" s="1"/>
  <c r="M45" i="12"/>
  <c r="H45" i="12"/>
  <c r="J45" i="12" s="1"/>
  <c r="M44" i="12"/>
  <c r="J44" i="12"/>
  <c r="H44" i="12"/>
  <c r="M43" i="12"/>
  <c r="H43" i="12"/>
  <c r="J43" i="12" s="1"/>
  <c r="M42" i="12"/>
  <c r="H42" i="12"/>
  <c r="J42" i="12" s="1"/>
  <c r="M41" i="12"/>
  <c r="H41" i="12"/>
  <c r="J41" i="12" s="1"/>
  <c r="M40" i="12"/>
  <c r="H40" i="12"/>
  <c r="J40" i="12" s="1"/>
  <c r="M39" i="12"/>
  <c r="H39" i="12"/>
  <c r="J39" i="12" s="1"/>
  <c r="M38" i="12"/>
  <c r="H38" i="12"/>
  <c r="N37" i="12"/>
  <c r="L37" i="12"/>
  <c r="K37" i="12"/>
  <c r="I37" i="12"/>
  <c r="G37" i="12"/>
  <c r="F37" i="12"/>
  <c r="M36" i="12"/>
  <c r="H36" i="12"/>
  <c r="J36" i="12" s="1"/>
  <c r="M35" i="12"/>
  <c r="H35" i="12"/>
  <c r="J35" i="12" s="1"/>
  <c r="M34" i="12"/>
  <c r="H34" i="12"/>
  <c r="J34" i="12" s="1"/>
  <c r="M33" i="12"/>
  <c r="H33" i="12"/>
  <c r="J33" i="12" s="1"/>
  <c r="M32" i="12"/>
  <c r="H32" i="12"/>
  <c r="J32" i="12" s="1"/>
  <c r="M31" i="12"/>
  <c r="H31" i="12"/>
  <c r="J31" i="12" s="1"/>
  <c r="M30" i="12"/>
  <c r="J30" i="12"/>
  <c r="H30" i="12"/>
  <c r="M29" i="12"/>
  <c r="H29" i="12"/>
  <c r="J29" i="12" s="1"/>
  <c r="M28" i="12"/>
  <c r="H28" i="12"/>
  <c r="J28" i="12" s="1"/>
  <c r="M27" i="12"/>
  <c r="H27" i="12"/>
  <c r="J27" i="12" s="1"/>
  <c r="M26" i="12"/>
  <c r="J26" i="12"/>
  <c r="H26" i="12"/>
  <c r="M25" i="12"/>
  <c r="H25" i="12"/>
  <c r="J25" i="12" s="1"/>
  <c r="M24" i="12"/>
  <c r="H24" i="12"/>
  <c r="N23" i="12"/>
  <c r="L23" i="12"/>
  <c r="K23" i="12"/>
  <c r="I23" i="12"/>
  <c r="G23" i="12"/>
  <c r="F23" i="12"/>
  <c r="M22" i="12"/>
  <c r="H22" i="12"/>
  <c r="J22" i="12" s="1"/>
  <c r="M21" i="12"/>
  <c r="H21" i="12"/>
  <c r="J21" i="12" s="1"/>
  <c r="M20" i="12"/>
  <c r="H20" i="12"/>
  <c r="J20" i="12" s="1"/>
  <c r="M19" i="12"/>
  <c r="H19" i="12"/>
  <c r="J19" i="12" s="1"/>
  <c r="M18" i="12"/>
  <c r="H18" i="12"/>
  <c r="J18" i="12" s="1"/>
  <c r="M17" i="12"/>
  <c r="H17" i="12"/>
  <c r="J17" i="12" s="1"/>
  <c r="M16" i="12"/>
  <c r="H16" i="12"/>
  <c r="J16" i="12" s="1"/>
  <c r="M15" i="12"/>
  <c r="H15" i="12"/>
  <c r="J15" i="12" s="1"/>
  <c r="M14" i="12"/>
  <c r="H14" i="12"/>
  <c r="J14" i="12" s="1"/>
  <c r="M13" i="12"/>
  <c r="H13" i="12"/>
  <c r="J13" i="12" s="1"/>
  <c r="M12" i="12"/>
  <c r="H12" i="12"/>
  <c r="J12" i="12" s="1"/>
  <c r="M11" i="12"/>
  <c r="H11" i="12"/>
  <c r="J11" i="12" s="1"/>
  <c r="M10" i="12"/>
  <c r="H10" i="12"/>
  <c r="N53" i="11"/>
  <c r="M53" i="11"/>
  <c r="L53" i="11"/>
  <c r="K53" i="11"/>
  <c r="J53" i="11"/>
  <c r="I53" i="11"/>
  <c r="H53" i="11"/>
  <c r="G53" i="11"/>
  <c r="F53" i="11"/>
  <c r="N51" i="11"/>
  <c r="M51" i="11"/>
  <c r="L51" i="11"/>
  <c r="K51" i="11"/>
  <c r="J51" i="11"/>
  <c r="I51" i="11"/>
  <c r="H51" i="11"/>
  <c r="G51" i="11"/>
  <c r="F51" i="11"/>
  <c r="M50" i="11"/>
  <c r="J50" i="11"/>
  <c r="H50" i="11"/>
  <c r="M49" i="11"/>
  <c r="J49" i="11"/>
  <c r="H49" i="11"/>
  <c r="M48" i="11"/>
  <c r="J48" i="11"/>
  <c r="H48" i="11"/>
  <c r="M47" i="11"/>
  <c r="J47" i="11"/>
  <c r="H47" i="11"/>
  <c r="M46" i="11"/>
  <c r="J46" i="11"/>
  <c r="H46" i="11"/>
  <c r="M45" i="11"/>
  <c r="J45" i="11"/>
  <c r="H45" i="11"/>
  <c r="M44" i="11"/>
  <c r="J44" i="11"/>
  <c r="H44" i="11"/>
  <c r="M43" i="11"/>
  <c r="J43" i="11"/>
  <c r="H43" i="11"/>
  <c r="M42" i="11"/>
  <c r="J42" i="11"/>
  <c r="H42" i="11"/>
  <c r="M41" i="11"/>
  <c r="J41" i="11"/>
  <c r="H41" i="11"/>
  <c r="M40" i="11"/>
  <c r="J40" i="11"/>
  <c r="H40" i="11"/>
  <c r="M39" i="11"/>
  <c r="J39" i="11"/>
  <c r="H39" i="11"/>
  <c r="M38" i="11"/>
  <c r="J38" i="11"/>
  <c r="H38" i="11"/>
  <c r="N37" i="11"/>
  <c r="M37" i="11"/>
  <c r="L37" i="11"/>
  <c r="K37" i="11"/>
  <c r="J37" i="11"/>
  <c r="I37" i="11"/>
  <c r="H37" i="11"/>
  <c r="G37" i="11"/>
  <c r="F37" i="11"/>
  <c r="M36" i="11"/>
  <c r="J36" i="11"/>
  <c r="H36" i="11"/>
  <c r="M35" i="11"/>
  <c r="J35" i="11"/>
  <c r="H35" i="11"/>
  <c r="M34" i="11"/>
  <c r="J34" i="11"/>
  <c r="H34" i="11"/>
  <c r="M33" i="11"/>
  <c r="J33" i="11"/>
  <c r="H33" i="11"/>
  <c r="M32" i="11"/>
  <c r="J32" i="11"/>
  <c r="H32" i="11"/>
  <c r="M31" i="11"/>
  <c r="J31" i="11"/>
  <c r="H31" i="11"/>
  <c r="M30" i="11"/>
  <c r="J30" i="11"/>
  <c r="H30" i="11"/>
  <c r="M29" i="11"/>
  <c r="J29" i="11"/>
  <c r="H29" i="11"/>
  <c r="M28" i="11"/>
  <c r="J28" i="11"/>
  <c r="H28" i="11"/>
  <c r="M27" i="11"/>
  <c r="J27" i="11"/>
  <c r="H27" i="11"/>
  <c r="M26" i="11"/>
  <c r="J26" i="11"/>
  <c r="H26" i="11"/>
  <c r="M25" i="11"/>
  <c r="J25" i="11"/>
  <c r="H25" i="11"/>
  <c r="M24" i="11"/>
  <c r="J24" i="11"/>
  <c r="H24" i="11"/>
  <c r="N23" i="11"/>
  <c r="M23" i="11"/>
  <c r="L23" i="11"/>
  <c r="K23" i="11"/>
  <c r="J23" i="11"/>
  <c r="I23" i="11"/>
  <c r="H23" i="11"/>
  <c r="G23" i="11"/>
  <c r="F23" i="11"/>
  <c r="M22" i="11"/>
  <c r="J22" i="11"/>
  <c r="H22" i="11"/>
  <c r="M21" i="11"/>
  <c r="J21" i="11"/>
  <c r="H21" i="11"/>
  <c r="M20" i="11"/>
  <c r="J20" i="11"/>
  <c r="H20" i="11"/>
  <c r="M19" i="11"/>
  <c r="J19" i="11"/>
  <c r="H19" i="11"/>
  <c r="M18" i="11"/>
  <c r="J18" i="11"/>
  <c r="H18" i="11"/>
  <c r="M17" i="11"/>
  <c r="J17" i="11"/>
  <c r="H17" i="11"/>
  <c r="M16" i="11"/>
  <c r="J16" i="11"/>
  <c r="H16" i="11"/>
  <c r="M15" i="11"/>
  <c r="J15" i="11"/>
  <c r="H15" i="11"/>
  <c r="M14" i="11"/>
  <c r="J14" i="11"/>
  <c r="H14" i="11"/>
  <c r="M13" i="11"/>
  <c r="J13" i="11"/>
  <c r="H13" i="11"/>
  <c r="M12" i="11"/>
  <c r="J12" i="11"/>
  <c r="H12" i="11"/>
  <c r="M11" i="11"/>
  <c r="J11" i="11"/>
  <c r="H11" i="11"/>
  <c r="M10" i="11"/>
  <c r="J10" i="11"/>
  <c r="H10" i="11"/>
  <c r="N51" i="10"/>
  <c r="L51" i="10"/>
  <c r="K51" i="10"/>
  <c r="I51" i="10"/>
  <c r="G51" i="10"/>
  <c r="F51" i="10"/>
  <c r="M50" i="10"/>
  <c r="H50" i="10"/>
  <c r="J50" i="10" s="1"/>
  <c r="M49" i="10"/>
  <c r="H49" i="10"/>
  <c r="J49" i="10" s="1"/>
  <c r="M48" i="10"/>
  <c r="J48" i="10"/>
  <c r="H48" i="10"/>
  <c r="M47" i="10"/>
  <c r="H47" i="10"/>
  <c r="J47" i="10" s="1"/>
  <c r="M46" i="10"/>
  <c r="H46" i="10"/>
  <c r="J46" i="10" s="1"/>
  <c r="M45" i="10"/>
  <c r="H45" i="10"/>
  <c r="J45" i="10" s="1"/>
  <c r="M44" i="10"/>
  <c r="J44" i="10"/>
  <c r="H44" i="10"/>
  <c r="M43" i="10"/>
  <c r="H43" i="10"/>
  <c r="J43" i="10" s="1"/>
  <c r="M42" i="10"/>
  <c r="H42" i="10"/>
  <c r="J42" i="10" s="1"/>
  <c r="M41" i="10"/>
  <c r="H41" i="10"/>
  <c r="J41" i="10" s="1"/>
  <c r="M40" i="10"/>
  <c r="J40" i="10"/>
  <c r="H40" i="10"/>
  <c r="M39" i="10"/>
  <c r="H39" i="10"/>
  <c r="J39" i="10" s="1"/>
  <c r="M38" i="10"/>
  <c r="M51" i="10" s="1"/>
  <c r="H38" i="10"/>
  <c r="H51" i="10" s="1"/>
  <c r="N37" i="10"/>
  <c r="L37" i="10"/>
  <c r="K37" i="10"/>
  <c r="I37" i="10"/>
  <c r="G37" i="10"/>
  <c r="F37" i="10"/>
  <c r="M36" i="10"/>
  <c r="J36" i="10"/>
  <c r="H36" i="10"/>
  <c r="M35" i="10"/>
  <c r="H35" i="10"/>
  <c r="J35" i="10" s="1"/>
  <c r="M34" i="10"/>
  <c r="J34" i="10"/>
  <c r="H34" i="10"/>
  <c r="M33" i="10"/>
  <c r="H33" i="10"/>
  <c r="J33" i="10" s="1"/>
  <c r="M32" i="10"/>
  <c r="J32" i="10"/>
  <c r="H32" i="10"/>
  <c r="M31" i="10"/>
  <c r="H31" i="10"/>
  <c r="J31" i="10" s="1"/>
  <c r="M30" i="10"/>
  <c r="J30" i="10"/>
  <c r="H30" i="10"/>
  <c r="M29" i="10"/>
  <c r="H29" i="10"/>
  <c r="J29" i="10" s="1"/>
  <c r="M28" i="10"/>
  <c r="J28" i="10"/>
  <c r="H28" i="10"/>
  <c r="M27" i="10"/>
  <c r="H27" i="10"/>
  <c r="J27" i="10" s="1"/>
  <c r="M26" i="10"/>
  <c r="J26" i="10"/>
  <c r="H26" i="10"/>
  <c r="M25" i="10"/>
  <c r="H25" i="10"/>
  <c r="H37" i="10" s="1"/>
  <c r="M24" i="10"/>
  <c r="M37" i="10" s="1"/>
  <c r="J24" i="10"/>
  <c r="H24" i="10"/>
  <c r="N23" i="10"/>
  <c r="L23" i="10"/>
  <c r="L53" i="10" s="1"/>
  <c r="K23" i="10"/>
  <c r="K53" i="10" s="1"/>
  <c r="I23" i="10"/>
  <c r="G23" i="10"/>
  <c r="G53" i="10" s="1"/>
  <c r="F23" i="10"/>
  <c r="F53" i="10" s="1"/>
  <c r="M22" i="10"/>
  <c r="H22" i="10"/>
  <c r="J22" i="10" s="1"/>
  <c r="M21" i="10"/>
  <c r="H21" i="10"/>
  <c r="J21" i="10" s="1"/>
  <c r="M20" i="10"/>
  <c r="H20" i="10"/>
  <c r="J20" i="10" s="1"/>
  <c r="M19" i="10"/>
  <c r="J19" i="10"/>
  <c r="H19" i="10"/>
  <c r="M18" i="10"/>
  <c r="J18" i="10"/>
  <c r="H18" i="10"/>
  <c r="M17" i="10"/>
  <c r="H17" i="10"/>
  <c r="J17" i="10" s="1"/>
  <c r="M16" i="10"/>
  <c r="H16" i="10"/>
  <c r="J16" i="10" s="1"/>
  <c r="M15" i="10"/>
  <c r="J15" i="10"/>
  <c r="H15" i="10"/>
  <c r="M14" i="10"/>
  <c r="J14" i="10"/>
  <c r="H14" i="10"/>
  <c r="M13" i="10"/>
  <c r="H13" i="10"/>
  <c r="J13" i="10" s="1"/>
  <c r="M12" i="10"/>
  <c r="H12" i="10"/>
  <c r="J12" i="10" s="1"/>
  <c r="M11" i="10"/>
  <c r="M23" i="10" s="1"/>
  <c r="J11" i="10"/>
  <c r="H11" i="10"/>
  <c r="M10" i="10"/>
  <c r="J10" i="10"/>
  <c r="H10" i="10"/>
  <c r="H23" i="10" s="1"/>
  <c r="N51" i="9"/>
  <c r="L51" i="9"/>
  <c r="K51" i="9"/>
  <c r="I51" i="9"/>
  <c r="G51" i="9"/>
  <c r="F51" i="9"/>
  <c r="M50" i="9"/>
  <c r="J50" i="9"/>
  <c r="H50" i="9"/>
  <c r="M49" i="9"/>
  <c r="H49" i="9"/>
  <c r="J49" i="9" s="1"/>
  <c r="M48" i="9"/>
  <c r="J48" i="9"/>
  <c r="H48" i="9"/>
  <c r="M47" i="9"/>
  <c r="H47" i="9"/>
  <c r="J47" i="9" s="1"/>
  <c r="M46" i="9"/>
  <c r="J46" i="9"/>
  <c r="H46" i="9"/>
  <c r="M45" i="9"/>
  <c r="H45" i="9"/>
  <c r="J45" i="9" s="1"/>
  <c r="M44" i="9"/>
  <c r="J44" i="9"/>
  <c r="H44" i="9"/>
  <c r="M43" i="9"/>
  <c r="H43" i="9"/>
  <c r="J43" i="9" s="1"/>
  <c r="M42" i="9"/>
  <c r="J42" i="9"/>
  <c r="H42" i="9"/>
  <c r="M41" i="9"/>
  <c r="H41" i="9"/>
  <c r="J41" i="9" s="1"/>
  <c r="M40" i="9"/>
  <c r="J40" i="9"/>
  <c r="H40" i="9"/>
  <c r="M39" i="9"/>
  <c r="H39" i="9"/>
  <c r="J39" i="9" s="1"/>
  <c r="M38" i="9"/>
  <c r="M51" i="9" s="1"/>
  <c r="J38" i="9"/>
  <c r="H38" i="9"/>
  <c r="N37" i="9"/>
  <c r="L37" i="9"/>
  <c r="K37" i="9"/>
  <c r="I37" i="9"/>
  <c r="G37" i="9"/>
  <c r="F37" i="9"/>
  <c r="M36" i="9"/>
  <c r="H36" i="9"/>
  <c r="J36" i="9" s="1"/>
  <c r="M35" i="9"/>
  <c r="J35" i="9"/>
  <c r="H35" i="9"/>
  <c r="M34" i="9"/>
  <c r="H34" i="9"/>
  <c r="J34" i="9" s="1"/>
  <c r="M33" i="9"/>
  <c r="H33" i="9"/>
  <c r="J33" i="9" s="1"/>
  <c r="M32" i="9"/>
  <c r="H32" i="9"/>
  <c r="J32" i="9" s="1"/>
  <c r="M31" i="9"/>
  <c r="J31" i="9"/>
  <c r="H31" i="9"/>
  <c r="M30" i="9"/>
  <c r="H30" i="9"/>
  <c r="J30" i="9" s="1"/>
  <c r="M29" i="9"/>
  <c r="H29" i="9"/>
  <c r="J29" i="9" s="1"/>
  <c r="M28" i="9"/>
  <c r="H28" i="9"/>
  <c r="J28" i="9" s="1"/>
  <c r="M27" i="9"/>
  <c r="J27" i="9"/>
  <c r="H27" i="9"/>
  <c r="M26" i="9"/>
  <c r="H26" i="9"/>
  <c r="J26" i="9" s="1"/>
  <c r="M25" i="9"/>
  <c r="H25" i="9"/>
  <c r="J25" i="9" s="1"/>
  <c r="M24" i="9"/>
  <c r="M37" i="9" s="1"/>
  <c r="H24" i="9"/>
  <c r="H37" i="9" s="1"/>
  <c r="N23" i="9"/>
  <c r="L23" i="9"/>
  <c r="K23" i="9"/>
  <c r="K53" i="9" s="1"/>
  <c r="I23" i="9"/>
  <c r="I53" i="9" s="1"/>
  <c r="G23" i="9"/>
  <c r="G53" i="9" s="1"/>
  <c r="F23" i="9"/>
  <c r="F53" i="9" s="1"/>
  <c r="M22" i="9"/>
  <c r="H22" i="9"/>
  <c r="J22" i="9" s="1"/>
  <c r="M21" i="9"/>
  <c r="H21" i="9"/>
  <c r="J21" i="9" s="1"/>
  <c r="M20" i="9"/>
  <c r="H20" i="9"/>
  <c r="J20" i="9" s="1"/>
  <c r="M19" i="9"/>
  <c r="J19" i="9"/>
  <c r="H19" i="9"/>
  <c r="M18" i="9"/>
  <c r="H18" i="9"/>
  <c r="J18" i="9" s="1"/>
  <c r="M17" i="9"/>
  <c r="J17" i="9"/>
  <c r="H17" i="9"/>
  <c r="M16" i="9"/>
  <c r="H16" i="9"/>
  <c r="J16" i="9" s="1"/>
  <c r="M15" i="9"/>
  <c r="J15" i="9"/>
  <c r="H15" i="9"/>
  <c r="M14" i="9"/>
  <c r="H14" i="9"/>
  <c r="J14" i="9" s="1"/>
  <c r="M13" i="9"/>
  <c r="J13" i="9"/>
  <c r="H13" i="9"/>
  <c r="M12" i="9"/>
  <c r="H12" i="9"/>
  <c r="J12" i="9" s="1"/>
  <c r="M11" i="9"/>
  <c r="J11" i="9"/>
  <c r="H11" i="9"/>
  <c r="M10" i="9"/>
  <c r="M23" i="9" s="1"/>
  <c r="H10" i="9"/>
  <c r="H23" i="9" s="1"/>
  <c r="N53" i="8"/>
  <c r="M53" i="8"/>
  <c r="L53" i="8"/>
  <c r="K53" i="8"/>
  <c r="J53" i="8"/>
  <c r="I53" i="8"/>
  <c r="H53" i="8"/>
  <c r="G53" i="8"/>
  <c r="F53" i="8"/>
  <c r="N51" i="8"/>
  <c r="M51" i="8"/>
  <c r="L51" i="8"/>
  <c r="K51" i="8"/>
  <c r="J51" i="8"/>
  <c r="I51" i="8"/>
  <c r="H51" i="8"/>
  <c r="G51" i="8"/>
  <c r="F51" i="8"/>
  <c r="M50" i="8"/>
  <c r="J50" i="8"/>
  <c r="H50" i="8"/>
  <c r="M49" i="8"/>
  <c r="J49" i="8"/>
  <c r="H49" i="8"/>
  <c r="M48" i="8"/>
  <c r="J48" i="8"/>
  <c r="H48" i="8"/>
  <c r="M47" i="8"/>
  <c r="J47" i="8"/>
  <c r="H47" i="8"/>
  <c r="M46" i="8"/>
  <c r="J46" i="8"/>
  <c r="H46" i="8"/>
  <c r="M45" i="8"/>
  <c r="J45" i="8"/>
  <c r="H45" i="8"/>
  <c r="M44" i="8"/>
  <c r="J44" i="8"/>
  <c r="H44" i="8"/>
  <c r="M43" i="8"/>
  <c r="J43" i="8"/>
  <c r="H43" i="8"/>
  <c r="M42" i="8"/>
  <c r="J42" i="8"/>
  <c r="H42" i="8"/>
  <c r="M41" i="8"/>
  <c r="J41" i="8"/>
  <c r="H41" i="8"/>
  <c r="M40" i="8"/>
  <c r="J40" i="8"/>
  <c r="H40" i="8"/>
  <c r="M39" i="8"/>
  <c r="J39" i="8"/>
  <c r="H39" i="8"/>
  <c r="M38" i="8"/>
  <c r="J38" i="8"/>
  <c r="H38" i="8"/>
  <c r="N37" i="8"/>
  <c r="M37" i="8"/>
  <c r="L37" i="8"/>
  <c r="K37" i="8"/>
  <c r="J37" i="8"/>
  <c r="I37" i="8"/>
  <c r="H37" i="8"/>
  <c r="G37" i="8"/>
  <c r="F37" i="8"/>
  <c r="M36" i="8"/>
  <c r="J36" i="8"/>
  <c r="H36" i="8"/>
  <c r="M35" i="8"/>
  <c r="J35" i="8"/>
  <c r="H35" i="8"/>
  <c r="M34" i="8"/>
  <c r="J34" i="8"/>
  <c r="H34" i="8"/>
  <c r="M33" i="8"/>
  <c r="J33" i="8"/>
  <c r="H33" i="8"/>
  <c r="M32" i="8"/>
  <c r="J32" i="8"/>
  <c r="H32" i="8"/>
  <c r="M31" i="8"/>
  <c r="J31" i="8"/>
  <c r="H31" i="8"/>
  <c r="M30" i="8"/>
  <c r="J30" i="8"/>
  <c r="H30" i="8"/>
  <c r="M29" i="8"/>
  <c r="J29" i="8"/>
  <c r="H29" i="8"/>
  <c r="M28" i="8"/>
  <c r="J28" i="8"/>
  <c r="H28" i="8"/>
  <c r="M27" i="8"/>
  <c r="J27" i="8"/>
  <c r="H27" i="8"/>
  <c r="M26" i="8"/>
  <c r="J26" i="8"/>
  <c r="H26" i="8"/>
  <c r="M25" i="8"/>
  <c r="J25" i="8"/>
  <c r="H25" i="8"/>
  <c r="M24" i="8"/>
  <c r="J24" i="8"/>
  <c r="H24" i="8"/>
  <c r="N23" i="8"/>
  <c r="M23" i="8"/>
  <c r="L23" i="8"/>
  <c r="K23" i="8"/>
  <c r="J23" i="8"/>
  <c r="I23" i="8"/>
  <c r="H23" i="8"/>
  <c r="G23" i="8"/>
  <c r="F23" i="8"/>
  <c r="M22" i="8"/>
  <c r="J22" i="8"/>
  <c r="H22" i="8"/>
  <c r="M21" i="8"/>
  <c r="J21" i="8"/>
  <c r="H21" i="8"/>
  <c r="M20" i="8"/>
  <c r="J20" i="8"/>
  <c r="H20" i="8"/>
  <c r="M19" i="8"/>
  <c r="J19" i="8"/>
  <c r="H19" i="8"/>
  <c r="M18" i="8"/>
  <c r="J18" i="8"/>
  <c r="H18" i="8"/>
  <c r="M17" i="8"/>
  <c r="J17" i="8"/>
  <c r="H17" i="8"/>
  <c r="M16" i="8"/>
  <c r="J16" i="8"/>
  <c r="H16" i="8"/>
  <c r="M15" i="8"/>
  <c r="J15" i="8"/>
  <c r="H15" i="8"/>
  <c r="M14" i="8"/>
  <c r="J14" i="8"/>
  <c r="H14" i="8"/>
  <c r="M13" i="8"/>
  <c r="J13" i="8"/>
  <c r="H13" i="8"/>
  <c r="M12" i="8"/>
  <c r="J12" i="8"/>
  <c r="H12" i="8"/>
  <c r="M11" i="8"/>
  <c r="J11" i="8"/>
  <c r="H11" i="8"/>
  <c r="M10" i="8"/>
  <c r="J10" i="8"/>
  <c r="H10" i="8"/>
  <c r="N53" i="7"/>
  <c r="M53" i="7"/>
  <c r="L53" i="7"/>
  <c r="K53" i="7"/>
  <c r="J53" i="7"/>
  <c r="I53" i="7"/>
  <c r="H53" i="7"/>
  <c r="G53" i="7"/>
  <c r="F53" i="7"/>
  <c r="N51" i="7"/>
  <c r="M51" i="7"/>
  <c r="L51" i="7"/>
  <c r="K51" i="7"/>
  <c r="J51" i="7"/>
  <c r="I51" i="7"/>
  <c r="H51" i="7"/>
  <c r="G51" i="7"/>
  <c r="F51" i="7"/>
  <c r="M50" i="7"/>
  <c r="J50" i="7"/>
  <c r="H50" i="7"/>
  <c r="M49" i="7"/>
  <c r="J49" i="7"/>
  <c r="H49" i="7"/>
  <c r="M48" i="7"/>
  <c r="J48" i="7"/>
  <c r="H48" i="7"/>
  <c r="M47" i="7"/>
  <c r="J47" i="7"/>
  <c r="H47" i="7"/>
  <c r="M46" i="7"/>
  <c r="J46" i="7"/>
  <c r="H46" i="7"/>
  <c r="M45" i="7"/>
  <c r="J45" i="7"/>
  <c r="H45" i="7"/>
  <c r="M44" i="7"/>
  <c r="J44" i="7"/>
  <c r="H44" i="7"/>
  <c r="M43" i="7"/>
  <c r="J43" i="7"/>
  <c r="H43" i="7"/>
  <c r="M42" i="7"/>
  <c r="J42" i="7"/>
  <c r="H42" i="7"/>
  <c r="M41" i="7"/>
  <c r="J41" i="7"/>
  <c r="H41" i="7"/>
  <c r="M40" i="7"/>
  <c r="J40" i="7"/>
  <c r="H40" i="7"/>
  <c r="M39" i="7"/>
  <c r="J39" i="7"/>
  <c r="H39" i="7"/>
  <c r="M38" i="7"/>
  <c r="J38" i="7"/>
  <c r="H38" i="7"/>
  <c r="N37" i="7"/>
  <c r="M37" i="7"/>
  <c r="L37" i="7"/>
  <c r="K37" i="7"/>
  <c r="J37" i="7"/>
  <c r="I37" i="7"/>
  <c r="H37" i="7"/>
  <c r="G37" i="7"/>
  <c r="F37" i="7"/>
  <c r="M36" i="7"/>
  <c r="J36" i="7"/>
  <c r="H36" i="7"/>
  <c r="M35" i="7"/>
  <c r="J35" i="7"/>
  <c r="H35" i="7"/>
  <c r="M34" i="7"/>
  <c r="J34" i="7"/>
  <c r="H34" i="7"/>
  <c r="M33" i="7"/>
  <c r="J33" i="7"/>
  <c r="H33" i="7"/>
  <c r="M32" i="7"/>
  <c r="J32" i="7"/>
  <c r="H32" i="7"/>
  <c r="M31" i="7"/>
  <c r="J31" i="7"/>
  <c r="H31" i="7"/>
  <c r="M30" i="7"/>
  <c r="J30" i="7"/>
  <c r="H30" i="7"/>
  <c r="M29" i="7"/>
  <c r="J29" i="7"/>
  <c r="H29" i="7"/>
  <c r="M28" i="7"/>
  <c r="J28" i="7"/>
  <c r="H28" i="7"/>
  <c r="M27" i="7"/>
  <c r="J27" i="7"/>
  <c r="H27" i="7"/>
  <c r="M26" i="7"/>
  <c r="J26" i="7"/>
  <c r="H26" i="7"/>
  <c r="M25" i="7"/>
  <c r="J25" i="7"/>
  <c r="H25" i="7"/>
  <c r="M24" i="7"/>
  <c r="J24" i="7"/>
  <c r="H24" i="7"/>
  <c r="N23" i="7"/>
  <c r="M23" i="7"/>
  <c r="L23" i="7"/>
  <c r="K23" i="7"/>
  <c r="J23" i="7"/>
  <c r="I23" i="7"/>
  <c r="H23" i="7"/>
  <c r="G23" i="7"/>
  <c r="F23" i="7"/>
  <c r="M22" i="7"/>
  <c r="J22" i="7"/>
  <c r="H22" i="7"/>
  <c r="M21" i="7"/>
  <c r="J21" i="7"/>
  <c r="H21" i="7"/>
  <c r="M20" i="7"/>
  <c r="J20" i="7"/>
  <c r="H20" i="7"/>
  <c r="M19" i="7"/>
  <c r="J19" i="7"/>
  <c r="H19" i="7"/>
  <c r="M18" i="7"/>
  <c r="J18" i="7"/>
  <c r="H18" i="7"/>
  <c r="M17" i="7"/>
  <c r="J17" i="7"/>
  <c r="H17" i="7"/>
  <c r="M16" i="7"/>
  <c r="J16" i="7"/>
  <c r="H16" i="7"/>
  <c r="M15" i="7"/>
  <c r="J15" i="7"/>
  <c r="H15" i="7"/>
  <c r="M14" i="7"/>
  <c r="J14" i="7"/>
  <c r="H14" i="7"/>
  <c r="M13" i="7"/>
  <c r="J13" i="7"/>
  <c r="H13" i="7"/>
  <c r="M12" i="7"/>
  <c r="J12" i="7"/>
  <c r="H12" i="7"/>
  <c r="M11" i="7"/>
  <c r="J11" i="7"/>
  <c r="H11" i="7"/>
  <c r="M10" i="7"/>
  <c r="J10" i="7"/>
  <c r="H10" i="7"/>
  <c r="N53" i="6"/>
  <c r="M53" i="6"/>
  <c r="L53" i="6"/>
  <c r="K53" i="6"/>
  <c r="J53" i="6"/>
  <c r="I53" i="6"/>
  <c r="H53" i="6"/>
  <c r="G53" i="6"/>
  <c r="F53" i="6"/>
  <c r="N51" i="6"/>
  <c r="M51" i="6"/>
  <c r="L51" i="6"/>
  <c r="K51" i="6"/>
  <c r="J51" i="6"/>
  <c r="I51" i="6"/>
  <c r="H51" i="6"/>
  <c r="G51" i="6"/>
  <c r="F51" i="6"/>
  <c r="M50" i="6"/>
  <c r="J50" i="6"/>
  <c r="H50" i="6"/>
  <c r="M49" i="6"/>
  <c r="J49" i="6"/>
  <c r="H49" i="6"/>
  <c r="M48" i="6"/>
  <c r="J48" i="6"/>
  <c r="H48" i="6"/>
  <c r="M47" i="6"/>
  <c r="J47" i="6"/>
  <c r="H47" i="6"/>
  <c r="M46" i="6"/>
  <c r="J46" i="6"/>
  <c r="H46" i="6"/>
  <c r="M45" i="6"/>
  <c r="J45" i="6"/>
  <c r="H45" i="6"/>
  <c r="M44" i="6"/>
  <c r="J44" i="6"/>
  <c r="H44" i="6"/>
  <c r="M43" i="6"/>
  <c r="J43" i="6"/>
  <c r="H43" i="6"/>
  <c r="M42" i="6"/>
  <c r="J42" i="6"/>
  <c r="H42" i="6"/>
  <c r="M41" i="6"/>
  <c r="J41" i="6"/>
  <c r="H41" i="6"/>
  <c r="M40" i="6"/>
  <c r="J40" i="6"/>
  <c r="H40" i="6"/>
  <c r="M39" i="6"/>
  <c r="J39" i="6"/>
  <c r="H39" i="6"/>
  <c r="M38" i="6"/>
  <c r="J38" i="6"/>
  <c r="H38" i="6"/>
  <c r="N37" i="6"/>
  <c r="M37" i="6"/>
  <c r="L37" i="6"/>
  <c r="K37" i="6"/>
  <c r="J37" i="6"/>
  <c r="I37" i="6"/>
  <c r="H37" i="6"/>
  <c r="G37" i="6"/>
  <c r="F37" i="6"/>
  <c r="M36" i="6"/>
  <c r="J36" i="6"/>
  <c r="H36" i="6"/>
  <c r="M35" i="6"/>
  <c r="J35" i="6"/>
  <c r="H35" i="6"/>
  <c r="M34" i="6"/>
  <c r="J34" i="6"/>
  <c r="H34" i="6"/>
  <c r="M33" i="6"/>
  <c r="J33" i="6"/>
  <c r="H33" i="6"/>
  <c r="M32" i="6"/>
  <c r="J32" i="6"/>
  <c r="H32" i="6"/>
  <c r="M31" i="6"/>
  <c r="J31" i="6"/>
  <c r="H31" i="6"/>
  <c r="M30" i="6"/>
  <c r="J30" i="6"/>
  <c r="H30" i="6"/>
  <c r="M29" i="6"/>
  <c r="J29" i="6"/>
  <c r="H29" i="6"/>
  <c r="M28" i="6"/>
  <c r="J28" i="6"/>
  <c r="H28" i="6"/>
  <c r="M27" i="6"/>
  <c r="J27" i="6"/>
  <c r="H27" i="6"/>
  <c r="M26" i="6"/>
  <c r="J26" i="6"/>
  <c r="H26" i="6"/>
  <c r="M25" i="6"/>
  <c r="J25" i="6"/>
  <c r="H25" i="6"/>
  <c r="M24" i="6"/>
  <c r="J24" i="6"/>
  <c r="H24" i="6"/>
  <c r="N23" i="6"/>
  <c r="M23" i="6"/>
  <c r="L23" i="6"/>
  <c r="K23" i="6"/>
  <c r="J23" i="6"/>
  <c r="I23" i="6"/>
  <c r="H23" i="6"/>
  <c r="G23" i="6"/>
  <c r="F23" i="6"/>
  <c r="M22" i="6"/>
  <c r="J22" i="6"/>
  <c r="H22" i="6"/>
  <c r="M21" i="6"/>
  <c r="J21" i="6"/>
  <c r="H21" i="6"/>
  <c r="M20" i="6"/>
  <c r="J20" i="6"/>
  <c r="H20" i="6"/>
  <c r="M19" i="6"/>
  <c r="J19" i="6"/>
  <c r="H19" i="6"/>
  <c r="M18" i="6"/>
  <c r="J18" i="6"/>
  <c r="H18" i="6"/>
  <c r="M17" i="6"/>
  <c r="J17" i="6"/>
  <c r="H17" i="6"/>
  <c r="M16" i="6"/>
  <c r="J16" i="6"/>
  <c r="H16" i="6"/>
  <c r="M15" i="6"/>
  <c r="J15" i="6"/>
  <c r="H15" i="6"/>
  <c r="M14" i="6"/>
  <c r="J14" i="6"/>
  <c r="H14" i="6"/>
  <c r="M13" i="6"/>
  <c r="J13" i="6"/>
  <c r="H13" i="6"/>
  <c r="M12" i="6"/>
  <c r="J12" i="6"/>
  <c r="H12" i="6"/>
  <c r="M11" i="6"/>
  <c r="J11" i="6"/>
  <c r="H11" i="6"/>
  <c r="M10" i="6"/>
  <c r="J10" i="6"/>
  <c r="H10" i="6"/>
  <c r="N53" i="5"/>
  <c r="M53" i="5"/>
  <c r="L53" i="5"/>
  <c r="K53" i="5"/>
  <c r="J53" i="5"/>
  <c r="I53" i="5"/>
  <c r="H53" i="5"/>
  <c r="G53" i="5"/>
  <c r="F53" i="5"/>
  <c r="N51" i="5"/>
  <c r="M51" i="5"/>
  <c r="L51" i="5"/>
  <c r="K51" i="5"/>
  <c r="J51" i="5"/>
  <c r="I51" i="5"/>
  <c r="H51" i="5"/>
  <c r="G51" i="5"/>
  <c r="F51" i="5"/>
  <c r="M50" i="5"/>
  <c r="J50" i="5"/>
  <c r="H50" i="5"/>
  <c r="M49" i="5"/>
  <c r="J49" i="5"/>
  <c r="H49" i="5"/>
  <c r="M48" i="5"/>
  <c r="J48" i="5"/>
  <c r="H48" i="5"/>
  <c r="M47" i="5"/>
  <c r="J47" i="5"/>
  <c r="H47" i="5"/>
  <c r="M46" i="5"/>
  <c r="J46" i="5"/>
  <c r="H46" i="5"/>
  <c r="M45" i="5"/>
  <c r="J45" i="5"/>
  <c r="H45" i="5"/>
  <c r="M44" i="5"/>
  <c r="J44" i="5"/>
  <c r="H44" i="5"/>
  <c r="M43" i="5"/>
  <c r="J43" i="5"/>
  <c r="H43" i="5"/>
  <c r="M42" i="5"/>
  <c r="J42" i="5"/>
  <c r="H42" i="5"/>
  <c r="M41" i="5"/>
  <c r="J41" i="5"/>
  <c r="H41" i="5"/>
  <c r="M40" i="5"/>
  <c r="J40" i="5"/>
  <c r="H40" i="5"/>
  <c r="M39" i="5"/>
  <c r="J39" i="5"/>
  <c r="H39" i="5"/>
  <c r="M38" i="5"/>
  <c r="J38" i="5"/>
  <c r="H38" i="5"/>
  <c r="N37" i="5"/>
  <c r="M37" i="5"/>
  <c r="L37" i="5"/>
  <c r="K37" i="5"/>
  <c r="J37" i="5"/>
  <c r="I37" i="5"/>
  <c r="H37" i="5"/>
  <c r="G37" i="5"/>
  <c r="F37" i="5"/>
  <c r="M36" i="5"/>
  <c r="J36" i="5"/>
  <c r="H36" i="5"/>
  <c r="M35" i="5"/>
  <c r="J35" i="5"/>
  <c r="H35" i="5"/>
  <c r="M34" i="5"/>
  <c r="J34" i="5"/>
  <c r="H34" i="5"/>
  <c r="M33" i="5"/>
  <c r="J33" i="5"/>
  <c r="H33" i="5"/>
  <c r="M32" i="5"/>
  <c r="J32" i="5"/>
  <c r="H32" i="5"/>
  <c r="M31" i="5"/>
  <c r="J31" i="5"/>
  <c r="H31" i="5"/>
  <c r="M30" i="5"/>
  <c r="J30" i="5"/>
  <c r="H30" i="5"/>
  <c r="M29" i="5"/>
  <c r="J29" i="5"/>
  <c r="H29" i="5"/>
  <c r="M28" i="5"/>
  <c r="J28" i="5"/>
  <c r="H28" i="5"/>
  <c r="M27" i="5"/>
  <c r="J27" i="5"/>
  <c r="H27" i="5"/>
  <c r="M26" i="5"/>
  <c r="J26" i="5"/>
  <c r="H26" i="5"/>
  <c r="M25" i="5"/>
  <c r="J25" i="5"/>
  <c r="H25" i="5"/>
  <c r="M24" i="5"/>
  <c r="J24" i="5"/>
  <c r="H24" i="5"/>
  <c r="N23" i="5"/>
  <c r="M23" i="5"/>
  <c r="L23" i="5"/>
  <c r="K23" i="5"/>
  <c r="J23" i="5"/>
  <c r="I23" i="5"/>
  <c r="H23" i="5"/>
  <c r="G23" i="5"/>
  <c r="F23" i="5"/>
  <c r="M22" i="5"/>
  <c r="J22" i="5"/>
  <c r="H22" i="5"/>
  <c r="M21" i="5"/>
  <c r="J21" i="5"/>
  <c r="H21" i="5"/>
  <c r="M20" i="5"/>
  <c r="J20" i="5"/>
  <c r="H20" i="5"/>
  <c r="M19" i="5"/>
  <c r="J19" i="5"/>
  <c r="H19" i="5"/>
  <c r="M18" i="5"/>
  <c r="J18" i="5"/>
  <c r="H18" i="5"/>
  <c r="M17" i="5"/>
  <c r="J17" i="5"/>
  <c r="H17" i="5"/>
  <c r="M16" i="5"/>
  <c r="J16" i="5"/>
  <c r="H16" i="5"/>
  <c r="M15" i="5"/>
  <c r="J15" i="5"/>
  <c r="H15" i="5"/>
  <c r="M14" i="5"/>
  <c r="J14" i="5"/>
  <c r="H14" i="5"/>
  <c r="M13" i="5"/>
  <c r="J13" i="5"/>
  <c r="H13" i="5"/>
  <c r="M12" i="5"/>
  <c r="J12" i="5"/>
  <c r="H12" i="5"/>
  <c r="M11" i="5"/>
  <c r="J11" i="5"/>
  <c r="H11" i="5"/>
  <c r="M10" i="5"/>
  <c r="J10" i="5"/>
  <c r="H10" i="5"/>
  <c r="N53" i="4"/>
  <c r="M53" i="4"/>
  <c r="L53" i="4"/>
  <c r="K53" i="4"/>
  <c r="J53" i="4"/>
  <c r="I53" i="4"/>
  <c r="H53" i="4"/>
  <c r="G53" i="4"/>
  <c r="F53" i="4"/>
  <c r="N51" i="4"/>
  <c r="M51" i="4"/>
  <c r="L51" i="4"/>
  <c r="K51" i="4"/>
  <c r="J51" i="4"/>
  <c r="I51" i="4"/>
  <c r="H51" i="4"/>
  <c r="G51" i="4"/>
  <c r="F51" i="4"/>
  <c r="M50" i="4"/>
  <c r="J50" i="4"/>
  <c r="H50" i="4"/>
  <c r="M49" i="4"/>
  <c r="J49" i="4"/>
  <c r="H49" i="4"/>
  <c r="M48" i="4"/>
  <c r="J48" i="4"/>
  <c r="H48" i="4"/>
  <c r="M47" i="4"/>
  <c r="J47" i="4"/>
  <c r="H47" i="4"/>
  <c r="M46" i="4"/>
  <c r="J46" i="4"/>
  <c r="H46" i="4"/>
  <c r="M45" i="4"/>
  <c r="J45" i="4"/>
  <c r="H45" i="4"/>
  <c r="M44" i="4"/>
  <c r="J44" i="4"/>
  <c r="H44" i="4"/>
  <c r="M43" i="4"/>
  <c r="J43" i="4"/>
  <c r="H43" i="4"/>
  <c r="M42" i="4"/>
  <c r="J42" i="4"/>
  <c r="H42" i="4"/>
  <c r="M41" i="4"/>
  <c r="J41" i="4"/>
  <c r="H41" i="4"/>
  <c r="M40" i="4"/>
  <c r="J40" i="4"/>
  <c r="H40" i="4"/>
  <c r="M39" i="4"/>
  <c r="J39" i="4"/>
  <c r="H39" i="4"/>
  <c r="M38" i="4"/>
  <c r="J38" i="4"/>
  <c r="H38" i="4"/>
  <c r="N37" i="4"/>
  <c r="M37" i="4"/>
  <c r="L37" i="4"/>
  <c r="K37" i="4"/>
  <c r="J37" i="4"/>
  <c r="I37" i="4"/>
  <c r="H37" i="4"/>
  <c r="G37" i="4"/>
  <c r="F37" i="4"/>
  <c r="M36" i="4"/>
  <c r="J36" i="4"/>
  <c r="H36" i="4"/>
  <c r="M35" i="4"/>
  <c r="J35" i="4"/>
  <c r="H35" i="4"/>
  <c r="M34" i="4"/>
  <c r="J34" i="4"/>
  <c r="H34" i="4"/>
  <c r="M33" i="4"/>
  <c r="J33" i="4"/>
  <c r="H33" i="4"/>
  <c r="M32" i="4"/>
  <c r="J32" i="4"/>
  <c r="H32" i="4"/>
  <c r="M31" i="4"/>
  <c r="J31" i="4"/>
  <c r="H31" i="4"/>
  <c r="M30" i="4"/>
  <c r="J30" i="4"/>
  <c r="H30" i="4"/>
  <c r="M29" i="4"/>
  <c r="J29" i="4"/>
  <c r="H29" i="4"/>
  <c r="M28" i="4"/>
  <c r="J28" i="4"/>
  <c r="H28" i="4"/>
  <c r="M27" i="4"/>
  <c r="J27" i="4"/>
  <c r="H27" i="4"/>
  <c r="M26" i="4"/>
  <c r="J26" i="4"/>
  <c r="H26" i="4"/>
  <c r="M25" i="4"/>
  <c r="J25" i="4"/>
  <c r="H25" i="4"/>
  <c r="M24" i="4"/>
  <c r="J24" i="4"/>
  <c r="H24" i="4"/>
  <c r="N23" i="4"/>
  <c r="M23" i="4"/>
  <c r="L23" i="4"/>
  <c r="K23" i="4"/>
  <c r="J23" i="4"/>
  <c r="I23" i="4"/>
  <c r="H23" i="4"/>
  <c r="G23" i="4"/>
  <c r="F23" i="4"/>
  <c r="M22" i="4"/>
  <c r="J22" i="4"/>
  <c r="H22" i="4"/>
  <c r="M21" i="4"/>
  <c r="J21" i="4"/>
  <c r="H21" i="4"/>
  <c r="M20" i="4"/>
  <c r="J20" i="4"/>
  <c r="H20" i="4"/>
  <c r="M19" i="4"/>
  <c r="J19" i="4"/>
  <c r="H19" i="4"/>
  <c r="M18" i="4"/>
  <c r="J18" i="4"/>
  <c r="H18" i="4"/>
  <c r="M17" i="4"/>
  <c r="J17" i="4"/>
  <c r="H17" i="4"/>
  <c r="M16" i="4"/>
  <c r="J16" i="4"/>
  <c r="H16" i="4"/>
  <c r="M15" i="4"/>
  <c r="J15" i="4"/>
  <c r="H15" i="4"/>
  <c r="M14" i="4"/>
  <c r="J14" i="4"/>
  <c r="H14" i="4"/>
  <c r="M13" i="4"/>
  <c r="J13" i="4"/>
  <c r="H13" i="4"/>
  <c r="M12" i="4"/>
  <c r="J12" i="4"/>
  <c r="H12" i="4"/>
  <c r="M11" i="4"/>
  <c r="J11" i="4"/>
  <c r="H11" i="4"/>
  <c r="M10" i="4"/>
  <c r="J10" i="4"/>
  <c r="H10" i="4"/>
  <c r="N53" i="3"/>
  <c r="M53" i="3"/>
  <c r="L53" i="3"/>
  <c r="K53" i="3"/>
  <c r="J53" i="3"/>
  <c r="I53" i="3"/>
  <c r="H53" i="3"/>
  <c r="G53" i="3"/>
  <c r="F53" i="3"/>
  <c r="N51" i="3"/>
  <c r="M51" i="3"/>
  <c r="L51" i="3"/>
  <c r="K51" i="3"/>
  <c r="J51" i="3"/>
  <c r="I51" i="3"/>
  <c r="H51" i="3"/>
  <c r="G51" i="3"/>
  <c r="F51" i="3"/>
  <c r="M50" i="3"/>
  <c r="J50" i="3"/>
  <c r="H50" i="3"/>
  <c r="M49" i="3"/>
  <c r="J49" i="3"/>
  <c r="H49" i="3"/>
  <c r="M48" i="3"/>
  <c r="J48" i="3"/>
  <c r="H48" i="3"/>
  <c r="M47" i="3"/>
  <c r="J47" i="3"/>
  <c r="H47" i="3"/>
  <c r="M46" i="3"/>
  <c r="J46" i="3"/>
  <c r="H46" i="3"/>
  <c r="M45" i="3"/>
  <c r="J45" i="3"/>
  <c r="H45" i="3"/>
  <c r="M44" i="3"/>
  <c r="J44" i="3"/>
  <c r="H44" i="3"/>
  <c r="M43" i="3"/>
  <c r="J43" i="3"/>
  <c r="H43" i="3"/>
  <c r="M42" i="3"/>
  <c r="J42" i="3"/>
  <c r="H42" i="3"/>
  <c r="M41" i="3"/>
  <c r="J41" i="3"/>
  <c r="H41" i="3"/>
  <c r="M40" i="3"/>
  <c r="J40" i="3"/>
  <c r="H40" i="3"/>
  <c r="M39" i="3"/>
  <c r="J39" i="3"/>
  <c r="H39" i="3"/>
  <c r="M38" i="3"/>
  <c r="J38" i="3"/>
  <c r="H38" i="3"/>
  <c r="N37" i="3"/>
  <c r="M37" i="3"/>
  <c r="L37" i="3"/>
  <c r="K37" i="3"/>
  <c r="J37" i="3"/>
  <c r="I37" i="3"/>
  <c r="H37" i="3"/>
  <c r="G37" i="3"/>
  <c r="F37" i="3"/>
  <c r="M36" i="3"/>
  <c r="J36" i="3"/>
  <c r="H36" i="3"/>
  <c r="M35" i="3"/>
  <c r="J35" i="3"/>
  <c r="H35" i="3"/>
  <c r="M34" i="3"/>
  <c r="J34" i="3"/>
  <c r="H34" i="3"/>
  <c r="M33" i="3"/>
  <c r="J33" i="3"/>
  <c r="H33" i="3"/>
  <c r="M32" i="3"/>
  <c r="J32" i="3"/>
  <c r="H32" i="3"/>
  <c r="M31" i="3"/>
  <c r="J31" i="3"/>
  <c r="H31" i="3"/>
  <c r="M30" i="3"/>
  <c r="J30" i="3"/>
  <c r="H30" i="3"/>
  <c r="M29" i="3"/>
  <c r="J29" i="3"/>
  <c r="H29" i="3"/>
  <c r="M28" i="3"/>
  <c r="J28" i="3"/>
  <c r="H28" i="3"/>
  <c r="M27" i="3"/>
  <c r="J27" i="3"/>
  <c r="H27" i="3"/>
  <c r="M26" i="3"/>
  <c r="J26" i="3"/>
  <c r="H26" i="3"/>
  <c r="M25" i="3"/>
  <c r="J25" i="3"/>
  <c r="H25" i="3"/>
  <c r="M24" i="3"/>
  <c r="J24" i="3"/>
  <c r="H24" i="3"/>
  <c r="N23" i="3"/>
  <c r="M23" i="3"/>
  <c r="L23" i="3"/>
  <c r="K23" i="3"/>
  <c r="J23" i="3"/>
  <c r="I23" i="3"/>
  <c r="H23" i="3"/>
  <c r="G23" i="3"/>
  <c r="F23" i="3"/>
  <c r="M22" i="3"/>
  <c r="J22" i="3"/>
  <c r="H22" i="3"/>
  <c r="M21" i="3"/>
  <c r="J21" i="3"/>
  <c r="H21" i="3"/>
  <c r="M20" i="3"/>
  <c r="J20" i="3"/>
  <c r="H20" i="3"/>
  <c r="M19" i="3"/>
  <c r="J19" i="3"/>
  <c r="H19" i="3"/>
  <c r="M18" i="3"/>
  <c r="J18" i="3"/>
  <c r="H18" i="3"/>
  <c r="M17" i="3"/>
  <c r="J17" i="3"/>
  <c r="H17" i="3"/>
  <c r="M16" i="3"/>
  <c r="J16" i="3"/>
  <c r="H16" i="3"/>
  <c r="M15" i="3"/>
  <c r="J15" i="3"/>
  <c r="H15" i="3"/>
  <c r="M14" i="3"/>
  <c r="J14" i="3"/>
  <c r="H14" i="3"/>
  <c r="M13" i="3"/>
  <c r="J13" i="3"/>
  <c r="H13" i="3"/>
  <c r="M12" i="3"/>
  <c r="J12" i="3"/>
  <c r="H12" i="3"/>
  <c r="M11" i="3"/>
  <c r="J11" i="3"/>
  <c r="H11" i="3"/>
  <c r="M10" i="3"/>
  <c r="J10" i="3"/>
  <c r="H10" i="3"/>
  <c r="N51" i="2"/>
  <c r="L51" i="2"/>
  <c r="K51" i="2"/>
  <c r="I51" i="2"/>
  <c r="G51" i="2"/>
  <c r="F51" i="2"/>
  <c r="M50" i="2"/>
  <c r="H50" i="2"/>
  <c r="J50" i="2" s="1"/>
  <c r="M49" i="2"/>
  <c r="J49" i="2"/>
  <c r="H49" i="2"/>
  <c r="M48" i="2"/>
  <c r="H48" i="2"/>
  <c r="J48" i="2" s="1"/>
  <c r="M47" i="2"/>
  <c r="H47" i="2"/>
  <c r="J47" i="2" s="1"/>
  <c r="M46" i="2"/>
  <c r="H46" i="2"/>
  <c r="J46" i="2" s="1"/>
  <c r="M45" i="2"/>
  <c r="J45" i="2"/>
  <c r="H45" i="2"/>
  <c r="M44" i="2"/>
  <c r="H44" i="2"/>
  <c r="J44" i="2" s="1"/>
  <c r="M43" i="2"/>
  <c r="H43" i="2"/>
  <c r="J43" i="2" s="1"/>
  <c r="M42" i="2"/>
  <c r="H42" i="2"/>
  <c r="J42" i="2" s="1"/>
  <c r="M41" i="2"/>
  <c r="J41" i="2"/>
  <c r="H41" i="2"/>
  <c r="M40" i="2"/>
  <c r="H40" i="2"/>
  <c r="J40" i="2" s="1"/>
  <c r="M39" i="2"/>
  <c r="H39" i="2"/>
  <c r="J39" i="2" s="1"/>
  <c r="M38" i="2"/>
  <c r="M51" i="2" s="1"/>
  <c r="H38" i="2"/>
  <c r="N37" i="2"/>
  <c r="L37" i="2"/>
  <c r="L53" i="2" s="1"/>
  <c r="K37" i="2"/>
  <c r="I37" i="2"/>
  <c r="M36" i="2"/>
  <c r="H36" i="2"/>
  <c r="J36" i="2" s="1"/>
  <c r="M35" i="2"/>
  <c r="H35" i="2"/>
  <c r="J35" i="2" s="1"/>
  <c r="M34" i="2"/>
  <c r="H34" i="2"/>
  <c r="J34" i="2" s="1"/>
  <c r="M33" i="2"/>
  <c r="H33" i="2"/>
  <c r="J33" i="2" s="1"/>
  <c r="M32" i="2"/>
  <c r="H32" i="2"/>
  <c r="J32" i="2" s="1"/>
  <c r="M31" i="2"/>
  <c r="H31" i="2"/>
  <c r="J31" i="2" s="1"/>
  <c r="M30" i="2"/>
  <c r="H30" i="2"/>
  <c r="J30" i="2" s="1"/>
  <c r="M29" i="2"/>
  <c r="H29" i="2"/>
  <c r="J29" i="2" s="1"/>
  <c r="M28" i="2"/>
  <c r="H28" i="2"/>
  <c r="J28" i="2" s="1"/>
  <c r="M27" i="2"/>
  <c r="H27" i="2"/>
  <c r="J27" i="2" s="1"/>
  <c r="M26" i="2"/>
  <c r="H26" i="2"/>
  <c r="J26" i="2" s="1"/>
  <c r="M25" i="2"/>
  <c r="H25" i="2"/>
  <c r="J25" i="2" s="1"/>
  <c r="M24" i="2"/>
  <c r="H24" i="2"/>
  <c r="J24" i="2" s="1"/>
  <c r="N23" i="2"/>
  <c r="K23" i="2"/>
  <c r="I23" i="2"/>
  <c r="G23" i="2"/>
  <c r="F23" i="2"/>
  <c r="M22" i="2"/>
  <c r="H22" i="2"/>
  <c r="J22" i="2" s="1"/>
  <c r="M21" i="2"/>
  <c r="H21" i="2"/>
  <c r="J21" i="2" s="1"/>
  <c r="M20" i="2"/>
  <c r="H20" i="2"/>
  <c r="J20" i="2" s="1"/>
  <c r="M19" i="2"/>
  <c r="H19" i="2"/>
  <c r="J19" i="2" s="1"/>
  <c r="M18" i="2"/>
  <c r="J18" i="2"/>
  <c r="H18" i="2"/>
  <c r="M17" i="2"/>
  <c r="H17" i="2"/>
  <c r="J17" i="2" s="1"/>
  <c r="M16" i="2"/>
  <c r="J16" i="2"/>
  <c r="H16" i="2"/>
  <c r="M15" i="2"/>
  <c r="H15" i="2"/>
  <c r="J15" i="2" s="1"/>
  <c r="M14" i="2"/>
  <c r="H14" i="2"/>
  <c r="J14" i="2" s="1"/>
  <c r="M13" i="2"/>
  <c r="H13" i="2"/>
  <c r="J13" i="2" s="1"/>
  <c r="M12" i="2"/>
  <c r="H12" i="2"/>
  <c r="J12" i="2" s="1"/>
  <c r="M11" i="2"/>
  <c r="H11" i="2"/>
  <c r="J11" i="2" s="1"/>
  <c r="M10" i="2"/>
  <c r="J10" i="2"/>
  <c r="H10" i="2"/>
  <c r="N52" i="1"/>
  <c r="M52" i="1"/>
  <c r="L52" i="1"/>
  <c r="K52" i="1"/>
  <c r="J52" i="1"/>
  <c r="I52" i="1"/>
  <c r="H52" i="1"/>
  <c r="G52" i="1"/>
  <c r="F52" i="1"/>
  <c r="N50" i="1"/>
  <c r="L50" i="1"/>
  <c r="K50" i="1"/>
  <c r="I50" i="1"/>
  <c r="G50" i="1"/>
  <c r="F50" i="1"/>
  <c r="N49" i="1"/>
  <c r="L49" i="1"/>
  <c r="K49" i="1"/>
  <c r="I49" i="1"/>
  <c r="G49" i="1"/>
  <c r="F49" i="1"/>
  <c r="N48" i="1"/>
  <c r="L48" i="1"/>
  <c r="K48" i="1"/>
  <c r="I48" i="1"/>
  <c r="G48" i="1"/>
  <c r="F48" i="1"/>
  <c r="N47" i="1"/>
  <c r="L47" i="1"/>
  <c r="K47" i="1"/>
  <c r="I47" i="1"/>
  <c r="G47" i="1"/>
  <c r="F47" i="1"/>
  <c r="N46" i="1"/>
  <c r="L46" i="1"/>
  <c r="K46" i="1"/>
  <c r="I46" i="1"/>
  <c r="G46" i="1"/>
  <c r="F46" i="1"/>
  <c r="N45" i="1"/>
  <c r="L45" i="1"/>
  <c r="K45" i="1"/>
  <c r="I45" i="1"/>
  <c r="G45" i="1"/>
  <c r="F45" i="1"/>
  <c r="N44" i="1"/>
  <c r="L44" i="1"/>
  <c r="K44" i="1"/>
  <c r="I44" i="1"/>
  <c r="G44" i="1"/>
  <c r="F44" i="1"/>
  <c r="N43" i="1"/>
  <c r="L43" i="1"/>
  <c r="K43" i="1"/>
  <c r="I43" i="1"/>
  <c r="G43" i="1"/>
  <c r="F43" i="1"/>
  <c r="N42" i="1"/>
  <c r="L42" i="1"/>
  <c r="K42" i="1"/>
  <c r="I42" i="1"/>
  <c r="G42" i="1"/>
  <c r="F42" i="1"/>
  <c r="N41" i="1"/>
  <c r="L41" i="1"/>
  <c r="K41" i="1"/>
  <c r="I41" i="1"/>
  <c r="G41" i="1"/>
  <c r="F41" i="1"/>
  <c r="N40" i="1"/>
  <c r="L40" i="1"/>
  <c r="K40" i="1"/>
  <c r="I40" i="1"/>
  <c r="G40" i="1"/>
  <c r="F40" i="1"/>
  <c r="N39" i="1"/>
  <c r="L39" i="1"/>
  <c r="K39" i="1"/>
  <c r="I39" i="1"/>
  <c r="G39" i="1"/>
  <c r="F39" i="1"/>
  <c r="N38" i="1"/>
  <c r="L38" i="1"/>
  <c r="K38" i="1"/>
  <c r="K51" i="1" s="1"/>
  <c r="I38" i="1"/>
  <c r="G38" i="1"/>
  <c r="F38" i="1"/>
  <c r="N36" i="1"/>
  <c r="L36" i="1"/>
  <c r="K36" i="1"/>
  <c r="I36" i="1"/>
  <c r="G36" i="1"/>
  <c r="F36" i="1"/>
  <c r="N35" i="1"/>
  <c r="L35" i="1"/>
  <c r="K35" i="1"/>
  <c r="I35" i="1"/>
  <c r="G35" i="1"/>
  <c r="F35" i="1"/>
  <c r="N34" i="1"/>
  <c r="L34" i="1"/>
  <c r="K34" i="1"/>
  <c r="I34" i="1"/>
  <c r="G34" i="1"/>
  <c r="F34" i="1"/>
  <c r="N33" i="1"/>
  <c r="L33" i="1"/>
  <c r="K33" i="1"/>
  <c r="I33" i="1"/>
  <c r="G33" i="1"/>
  <c r="F33" i="1"/>
  <c r="N32" i="1"/>
  <c r="L32" i="1"/>
  <c r="K32" i="1"/>
  <c r="I32" i="1"/>
  <c r="G32" i="1"/>
  <c r="F32" i="1"/>
  <c r="N31" i="1"/>
  <c r="L31" i="1"/>
  <c r="K31" i="1"/>
  <c r="I31" i="1"/>
  <c r="G31" i="1"/>
  <c r="F31" i="1"/>
  <c r="N30" i="1"/>
  <c r="L30" i="1"/>
  <c r="K30" i="1"/>
  <c r="I30" i="1"/>
  <c r="G30" i="1"/>
  <c r="F30" i="1"/>
  <c r="N29" i="1"/>
  <c r="L29" i="1"/>
  <c r="K29" i="1"/>
  <c r="I29" i="1"/>
  <c r="G29" i="1"/>
  <c r="F29" i="1"/>
  <c r="N28" i="1"/>
  <c r="L28" i="1"/>
  <c r="K28" i="1"/>
  <c r="I28" i="1"/>
  <c r="G28" i="1"/>
  <c r="F28" i="1"/>
  <c r="N27" i="1"/>
  <c r="L27" i="1"/>
  <c r="K27" i="1"/>
  <c r="I27" i="1"/>
  <c r="G27" i="1"/>
  <c r="F27" i="1"/>
  <c r="N26" i="1"/>
  <c r="L26" i="1"/>
  <c r="K26" i="1"/>
  <c r="I26" i="1"/>
  <c r="G26" i="1"/>
  <c r="F26" i="1"/>
  <c r="N25" i="1"/>
  <c r="L25" i="1"/>
  <c r="K25" i="1"/>
  <c r="I25" i="1"/>
  <c r="G25" i="1"/>
  <c r="F25" i="1"/>
  <c r="N24" i="1"/>
  <c r="L24" i="1"/>
  <c r="K24" i="1"/>
  <c r="I24" i="1"/>
  <c r="G24" i="1"/>
  <c r="F24" i="1"/>
  <c r="N22" i="1"/>
  <c r="L22" i="1"/>
  <c r="K22" i="1"/>
  <c r="I22" i="1"/>
  <c r="F22" i="1"/>
  <c r="H22" i="1" s="1"/>
  <c r="N21" i="1"/>
  <c r="L21" i="1"/>
  <c r="K21" i="1"/>
  <c r="I21" i="1"/>
  <c r="H21" i="1"/>
  <c r="N20" i="1"/>
  <c r="L20" i="1"/>
  <c r="K20" i="1"/>
  <c r="I20" i="1"/>
  <c r="H20" i="1"/>
  <c r="N19" i="1"/>
  <c r="L19" i="1"/>
  <c r="K19" i="1"/>
  <c r="I19" i="1"/>
  <c r="N18" i="1"/>
  <c r="L18" i="1"/>
  <c r="K18" i="1"/>
  <c r="I18" i="1"/>
  <c r="N17" i="1"/>
  <c r="L17" i="1"/>
  <c r="K17" i="1"/>
  <c r="I17" i="1"/>
  <c r="H17" i="1"/>
  <c r="N16" i="1"/>
  <c r="L16" i="1"/>
  <c r="K16" i="1"/>
  <c r="I16" i="1"/>
  <c r="H16" i="1"/>
  <c r="N15" i="1"/>
  <c r="L15" i="1"/>
  <c r="K15" i="1"/>
  <c r="I15" i="1"/>
  <c r="N14" i="1"/>
  <c r="L14" i="1"/>
  <c r="K14" i="1"/>
  <c r="I14" i="1"/>
  <c r="H14" i="1"/>
  <c r="N13" i="1"/>
  <c r="L13" i="1"/>
  <c r="K13" i="1"/>
  <c r="I13" i="1"/>
  <c r="H13" i="1"/>
  <c r="N12" i="1"/>
  <c r="L12" i="1"/>
  <c r="K12" i="1"/>
  <c r="I12" i="1"/>
  <c r="H12" i="1"/>
  <c r="N11" i="1"/>
  <c r="L11" i="1"/>
  <c r="K11" i="1"/>
  <c r="I11" i="1"/>
  <c r="N10" i="1"/>
  <c r="L10" i="1"/>
  <c r="K10" i="1"/>
  <c r="I10" i="1"/>
  <c r="N53" i="15" l="1"/>
  <c r="H51" i="15"/>
  <c r="J38" i="15"/>
  <c r="J51" i="15" s="1"/>
  <c r="K53" i="15"/>
  <c r="M37" i="15"/>
  <c r="M53" i="15" s="1"/>
  <c r="L53" i="15"/>
  <c r="H37" i="15"/>
  <c r="F53" i="15"/>
  <c r="J24" i="15"/>
  <c r="J37" i="15" s="1"/>
  <c r="G53" i="15"/>
  <c r="H23" i="15"/>
  <c r="J10" i="15"/>
  <c r="J23" i="15" s="1"/>
  <c r="N53" i="20"/>
  <c r="J38" i="20"/>
  <c r="J51" i="20" s="1"/>
  <c r="H42" i="1"/>
  <c r="M53" i="20"/>
  <c r="K53" i="20"/>
  <c r="G53" i="20"/>
  <c r="H53" i="20"/>
  <c r="J24" i="20"/>
  <c r="J37" i="20" s="1"/>
  <c r="J10" i="20"/>
  <c r="J23" i="20" s="1"/>
  <c r="N53" i="16"/>
  <c r="K53" i="16"/>
  <c r="I53" i="16"/>
  <c r="H41" i="1"/>
  <c r="J41" i="1" s="1"/>
  <c r="H43" i="1"/>
  <c r="J43" i="1" s="1"/>
  <c r="H45" i="1"/>
  <c r="J45" i="1" s="1"/>
  <c r="H47" i="1"/>
  <c r="J47" i="1" s="1"/>
  <c r="H49" i="1"/>
  <c r="J49" i="1" s="1"/>
  <c r="J39" i="16"/>
  <c r="J51" i="16" s="1"/>
  <c r="M53" i="16"/>
  <c r="L53" i="16"/>
  <c r="J37" i="16"/>
  <c r="H37" i="16"/>
  <c r="H53" i="16" s="1"/>
  <c r="J10" i="16"/>
  <c r="J23" i="16" s="1"/>
  <c r="H37" i="12"/>
  <c r="M51" i="12"/>
  <c r="M12" i="1"/>
  <c r="M23" i="12"/>
  <c r="M37" i="12"/>
  <c r="M53" i="12" s="1"/>
  <c r="M11" i="1"/>
  <c r="M40" i="1"/>
  <c r="M46" i="1"/>
  <c r="M48" i="1"/>
  <c r="M50" i="1"/>
  <c r="G53" i="12"/>
  <c r="H51" i="12"/>
  <c r="N53" i="12"/>
  <c r="L51" i="1"/>
  <c r="I53" i="12"/>
  <c r="H39" i="1"/>
  <c r="J39" i="1" s="1"/>
  <c r="J38" i="12"/>
  <c r="J51" i="12" s="1"/>
  <c r="L53" i="12"/>
  <c r="K53" i="12"/>
  <c r="F53" i="12"/>
  <c r="J24" i="12"/>
  <c r="J37" i="12" s="1"/>
  <c r="H23" i="12"/>
  <c r="J10" i="12"/>
  <c r="J23" i="12" s="1"/>
  <c r="L53" i="9"/>
  <c r="J51" i="9"/>
  <c r="H50" i="1"/>
  <c r="J50" i="1" s="1"/>
  <c r="H51" i="9"/>
  <c r="N53" i="9"/>
  <c r="M53" i="9"/>
  <c r="J24" i="9"/>
  <c r="J37" i="9" s="1"/>
  <c r="H53" i="9"/>
  <c r="J10" i="9"/>
  <c r="J23" i="9" s="1"/>
  <c r="J53" i="9" s="1"/>
  <c r="N51" i="1"/>
  <c r="N53" i="23"/>
  <c r="M39" i="1"/>
  <c r="I53" i="23"/>
  <c r="J38" i="23"/>
  <c r="J51" i="23" s="1"/>
  <c r="M53" i="23"/>
  <c r="J37" i="23"/>
  <c r="H37" i="23"/>
  <c r="H53" i="23" s="1"/>
  <c r="M14" i="1"/>
  <c r="M15" i="1"/>
  <c r="M21" i="1"/>
  <c r="J10" i="23"/>
  <c r="J23" i="23" s="1"/>
  <c r="I51" i="1"/>
  <c r="M41" i="1"/>
  <c r="M43" i="1"/>
  <c r="M45" i="1"/>
  <c r="M47" i="1"/>
  <c r="M49" i="1"/>
  <c r="H51" i="2"/>
  <c r="H44" i="1"/>
  <c r="J44" i="1" s="1"/>
  <c r="N53" i="2"/>
  <c r="M36" i="1"/>
  <c r="M34" i="1"/>
  <c r="M32" i="1"/>
  <c r="M31" i="1"/>
  <c r="M30" i="1"/>
  <c r="M29" i="1"/>
  <c r="M28" i="1"/>
  <c r="M27" i="1"/>
  <c r="L37" i="1"/>
  <c r="M25" i="1"/>
  <c r="M37" i="2"/>
  <c r="K53" i="2"/>
  <c r="I53" i="2"/>
  <c r="G37" i="1"/>
  <c r="H25" i="1"/>
  <c r="J25" i="1" s="1"/>
  <c r="H33" i="1"/>
  <c r="J33" i="1" s="1"/>
  <c r="H35" i="1"/>
  <c r="J35" i="1" s="1"/>
  <c r="H38" i="1"/>
  <c r="J38" i="1" s="1"/>
  <c r="H34" i="1"/>
  <c r="J34" i="1" s="1"/>
  <c r="H24" i="1"/>
  <c r="J24" i="1" s="1"/>
  <c r="H26" i="1"/>
  <c r="J26" i="1" s="1"/>
  <c r="F53" i="2"/>
  <c r="J37" i="2"/>
  <c r="H28" i="1"/>
  <c r="J28" i="1" s="1"/>
  <c r="H30" i="1"/>
  <c r="J30" i="1" s="1"/>
  <c r="H32" i="1"/>
  <c r="J32" i="1" s="1"/>
  <c r="H37" i="2"/>
  <c r="J38" i="2"/>
  <c r="J51" i="2" s="1"/>
  <c r="H31" i="1"/>
  <c r="J31" i="1" s="1"/>
  <c r="G53" i="2"/>
  <c r="N23" i="1"/>
  <c r="M22" i="1"/>
  <c r="M20" i="1"/>
  <c r="M13" i="1"/>
  <c r="L23" i="1"/>
  <c r="M18" i="1"/>
  <c r="M16" i="1"/>
  <c r="M23" i="2"/>
  <c r="I23" i="1"/>
  <c r="G23" i="1"/>
  <c r="H11" i="1"/>
  <c r="J11" i="1" s="1"/>
  <c r="J23" i="2"/>
  <c r="H23" i="2"/>
  <c r="M42" i="1"/>
  <c r="M44" i="1"/>
  <c r="L53" i="22"/>
  <c r="J51" i="22"/>
  <c r="H40" i="1"/>
  <c r="J40" i="1" s="1"/>
  <c r="H46" i="1"/>
  <c r="J46" i="1" s="1"/>
  <c r="H51" i="22"/>
  <c r="H48" i="1"/>
  <c r="J48" i="1" s="1"/>
  <c r="G51" i="1"/>
  <c r="N37" i="1"/>
  <c r="M53" i="22"/>
  <c r="M33" i="1"/>
  <c r="K37" i="1"/>
  <c r="M26" i="1"/>
  <c r="M35" i="1"/>
  <c r="I37" i="1"/>
  <c r="J37" i="22"/>
  <c r="H27" i="1"/>
  <c r="J27" i="1" s="1"/>
  <c r="H29" i="1"/>
  <c r="J29" i="1" s="1"/>
  <c r="H36" i="1"/>
  <c r="J36" i="1" s="1"/>
  <c r="H37" i="22"/>
  <c r="H53" i="22" s="1"/>
  <c r="F53" i="22"/>
  <c r="M17" i="1"/>
  <c r="K23" i="1"/>
  <c r="M19" i="1"/>
  <c r="J17" i="1"/>
  <c r="J18" i="1"/>
  <c r="J10" i="22"/>
  <c r="J23" i="22" s="1"/>
  <c r="N53" i="10"/>
  <c r="M38" i="1"/>
  <c r="J42" i="1"/>
  <c r="F51" i="1"/>
  <c r="J38" i="10"/>
  <c r="J51" i="10" s="1"/>
  <c r="M24" i="1"/>
  <c r="M53" i="10"/>
  <c r="I53" i="10"/>
  <c r="J37" i="10"/>
  <c r="J25" i="10"/>
  <c r="F37" i="1"/>
  <c r="H53" i="10"/>
  <c r="M10" i="1"/>
  <c r="J12" i="1"/>
  <c r="J14" i="1"/>
  <c r="J16" i="1"/>
  <c r="J19" i="1"/>
  <c r="J21" i="1"/>
  <c r="J13" i="1"/>
  <c r="J15" i="1"/>
  <c r="J20" i="1"/>
  <c r="J22" i="1"/>
  <c r="J23" i="10"/>
  <c r="J10" i="1"/>
  <c r="F23" i="1"/>
  <c r="H53" i="15" l="1"/>
  <c r="J53" i="15"/>
  <c r="J53" i="20"/>
  <c r="J53" i="16"/>
  <c r="H53" i="12"/>
  <c r="J53" i="12"/>
  <c r="J53" i="23"/>
  <c r="H23" i="1"/>
  <c r="M51" i="1"/>
  <c r="N53" i="1"/>
  <c r="L53" i="1"/>
  <c r="M37" i="1"/>
  <c r="M53" i="2"/>
  <c r="K53" i="1"/>
  <c r="I53" i="1"/>
  <c r="H53" i="2"/>
  <c r="H37" i="1"/>
  <c r="G53" i="1"/>
  <c r="J53" i="2"/>
  <c r="M23" i="1"/>
  <c r="F53" i="1"/>
  <c r="H51" i="1"/>
  <c r="J53" i="22"/>
  <c r="J23" i="1"/>
  <c r="J51" i="1"/>
  <c r="J37" i="1"/>
  <c r="J53" i="10"/>
  <c r="M53" i="1" l="1"/>
  <c r="H53" i="1"/>
  <c r="J53" i="1"/>
</calcChain>
</file>

<file path=xl/sharedStrings.xml><?xml version="1.0" encoding="utf-8"?>
<sst xmlns="http://schemas.openxmlformats.org/spreadsheetml/2006/main" count="2170" uniqueCount="77">
  <si>
    <t>PODER JUDICIÁRIO</t>
  </si>
  <si>
    <t>CONSOLIDADO DA JUSTIÇA DO TRABALHO</t>
  </si>
  <si>
    <t>UNIDADE: SECRETARIA DE GESTÃO DE PESSOAS DO CSJT</t>
  </si>
  <si>
    <t>Data de referência: 30/04/2022</t>
  </si>
  <si>
    <t xml:space="preserve"> RESOLUÇÃO 102 CNJ - ANEXO IV- QUANTITATIVO DE CARGOS E FUNÇÕES</t>
  </si>
  <si>
    <t>a) cargos efetivos do quadro de pessoal do órgão</t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</si>
  <si>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</si>
  <si>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</si>
  <si>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</si>
  <si>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</si>
  <si>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</si>
  <si>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</si>
  <si>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</si>
  <si>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</si>
  <si>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</si>
  <si>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</si>
  <si>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</si>
  <si>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</si>
  <si>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</si>
  <si>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</si>
  <si>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</si>
  <si>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</si>
  <si>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</si>
  <si>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</si>
  <si>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</si>
  <si>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</si>
  <si>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</si>
  <si>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</si>
  <si>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</si>
  <si>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</si>
  <si>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</si>
  <si>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</si>
  <si>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</si>
  <si>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</si>
  <si>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</si>
  <si>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</si>
  <si>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</si>
  <si>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</si>
  <si>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</si>
  <si>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</si>
  <si>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</si>
  <si>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 xml:space="preserve">TRIBUNAL REGIONAL DO TRABALHO DA </t>
  </si>
  <si>
    <t>UNIDADE:</t>
  </si>
  <si>
    <t>SECRETARIA DE GESTÃO DE PESSOAS</t>
  </si>
  <si>
    <t>Data de referência:</t>
  </si>
  <si>
    <t>30/4/2022</t>
  </si>
  <si>
    <t>a) cargos efetivos do quadro de pessoal do órgão.</t>
  </si>
  <si>
    <t>Observação: Os tribunais de justiça e de justiça militar deverão adaptar este anexo às respectivas estruturas de carreira.</t>
  </si>
  <si>
    <t>1ª REGIÃO</t>
  </si>
  <si>
    <t>2ª REGIÃO</t>
  </si>
  <si>
    <t>3ª REGIÃO</t>
  </si>
  <si>
    <t>SECRETARIA DE PESSOAL</t>
  </si>
  <si>
    <t>4ª REGIÃO</t>
  </si>
  <si>
    <t>5ª REGIÃO</t>
  </si>
  <si>
    <t>6ª REGIÃO</t>
  </si>
  <si>
    <t>9ª REGIÃO</t>
  </si>
  <si>
    <t>11ª REGIÃO</t>
  </si>
  <si>
    <t>12ª REGIÃO</t>
  </si>
  <si>
    <t>15ª REGIÃO</t>
  </si>
  <si>
    <t>16ª REGIÃO</t>
  </si>
  <si>
    <t>COORDENADORIA DE GESTÃO DE PESSOAS</t>
  </si>
  <si>
    <t>17ª REGIÃO</t>
  </si>
  <si>
    <t>19ª REGIÃO</t>
  </si>
  <si>
    <t>22ª REGIÃO</t>
  </si>
  <si>
    <t>23ª REGIÃO</t>
  </si>
  <si>
    <t>24ª REGIÃO</t>
  </si>
  <si>
    <t>TRIBUNAL SUPERIOR DO TRABALHO</t>
  </si>
  <si>
    <t>8ª REGIÃO</t>
  </si>
  <si>
    <t>20ª REGIÃO</t>
  </si>
  <si>
    <t>COORDENADORIA DE INFORMAÇÕES FUNCIONAIS</t>
  </si>
  <si>
    <t>21ª REGIÃO</t>
  </si>
  <si>
    <t>7ª REGIÃO</t>
  </si>
  <si>
    <t>10ª REGIÃO</t>
  </si>
  <si>
    <t>COORDENADORIA DE PESSOAL E DE INFORMAÇÕES FUNCIONAIS</t>
  </si>
  <si>
    <t>14ª REGIÃO</t>
  </si>
  <si>
    <t>18ª REGIÃO</t>
  </si>
  <si>
    <t>13ª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</si>
</sst>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64" formatCode="_-* #,##0.00_-;\-* #,##0.00_-;_-* \-??_-;_-@_-"/>
    <numFmt numFmtId="165" formatCode="[$-416]General"/>
    <numFmt numFmtId="166" formatCode="[$-416]0.00"/>
    <numFmt numFmtId="167" formatCode="[$-416]#,##0"/>
    <numFmt numFmtId="168" formatCode="[$-416]#,##0.00"/>
    <numFmt numFmtId="169" formatCode="0&quot; &quot;;&quot; (&quot;0&quot;)&quot;;&quot; - &quot;;@&quot; &quot;"/>
    <numFmt numFmtId="170" formatCode="#,##0.00&quot; &quot;;&quot; (&quot;#,##0.00&quot;)&quot;;&quot;-&quot;#&quot; &quot;;@&quot; &quot;"/>
    <numFmt numFmtId="171" formatCode="#,##0.00&quot; &quot;;[Red]&quot;(&quot;#,##0.00&quot;)&quot;"/>
    <numFmt numFmtId="172" formatCode="&quot;$&quot;0&quot; &quot;;&quot;($&quot;0&quot;)&quot;"/>
    <numFmt numFmtId="173" formatCode="0.000000"/>
    <numFmt numFmtId="174" formatCode="yyyy&quot;:&quot;mm"/>
    <numFmt numFmtId="175" formatCode="[$€-416]#,##0.00&quot; &quot;;[$€-416]&quot;(&quot;#,##0.00&quot;)&quot;;[$€-416]&quot;-&quot;#&quot; &quot;"/>
    <numFmt numFmtId="176" formatCode="0.0000000"/>
    <numFmt numFmtId="177" formatCode="&quot; R$ &quot;#,##0.00&quot; &quot;;&quot; R$ (&quot;#,##0.00&quot;)&quot;;&quot; R$ -&quot;#&quot; &quot;;@&quot; &quot;"/>
    <numFmt numFmtId="178" formatCode="[$-416]0.00%"/>
    <numFmt numFmtId="179" formatCode="%#,#00"/>
    <numFmt numFmtId="180" formatCode="#.#####"/>
    <numFmt numFmtId="181" formatCode="[$-416]0%"/>
    <numFmt numFmtId="182" formatCode="[$R$-416]&quot; &quot;#,##0.00;[Red]&quot;-&quot;[$R$-416]&quot; &quot;#,##0.00"/>
    <numFmt numFmtId="183" formatCode="0&quot; &quot;;[Red]&quot;(&quot;0&quot;)&quot;"/>
    <numFmt numFmtId="184" formatCode="#,##0.000000"/>
    <numFmt numFmtId="185" formatCode="#,##0.00&quot; &quot;;&quot;-&quot;#,##0.00&quot; &quot;;&quot;-&quot;#&quot; &quot;;@&quot; &quot;"/>
    <numFmt numFmtId="186" formatCode="0.000"/>
    <numFmt numFmtId="187" formatCode="mm/yy"/>
    <numFmt numFmtId="188" formatCode="#.###,"/>
    <numFmt numFmtId="189" formatCode="General_)"/>
    <numFmt numFmtId="190" formatCode="_(* #,##0.00_);_(* \(#,##0.00\);_(* \-??_);_(@_)"/>
    <numFmt numFmtId="191" formatCode="\$#,##0\ ;&quot;($&quot;#,##0\)"/>
    <numFmt numFmtId="192" formatCode="yyyy\:mm"/>
    <numFmt numFmtId="193" formatCode="_([$€-2]* #,##0.00_);_([$€-2]* \(#,##0.00\);_([$€-2]* \-??_)"/>
    <numFmt numFmtId="194" formatCode="_(&quot;R$ &quot;* #,##0.00_);_(&quot;R$ &quot;* \(#,##0.00\);_(&quot;R$ &quot;* \-??_);_(@_)"/>
    <numFmt numFmtId="195" formatCode="#.##000"/>
    <numFmt numFmtId="196" formatCode="#,##0_);[Red]\(#,##0\)"/>
    <numFmt numFmtId="197" formatCode="#.##0,"/>
  </numFmts>
  <fonts count="128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FF0000"/>
      <name val="Arial"/>
    </font>
    <font>
      <sz val="9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11"/>
      <color rgb="FF000000"/>
      <name val="Calibri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b/>
      <sz val="24"/>
      <color indexed="8"/>
      <name val="Arial"/>
      <family val="2"/>
      <charset val="1"/>
    </font>
    <font>
      <sz val="18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color indexed="63"/>
      <name val="Arial"/>
      <family val="2"/>
      <charset val="1"/>
    </font>
    <font>
      <i/>
      <sz val="10"/>
      <color indexed="23"/>
      <name val="Arial"/>
      <family val="2"/>
      <charset val="1"/>
    </font>
    <font>
      <sz val="10"/>
      <color indexed="17"/>
      <name val="Arial"/>
      <family val="2"/>
      <charset val="1"/>
    </font>
    <font>
      <sz val="10"/>
      <color indexed="19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sz val="9"/>
      <name val="Arial"/>
      <family val="2"/>
      <charset val="1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sz val="9"/>
      <color rgb="FF000000"/>
      <name val="Arial"/>
      <charset val="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000000"/>
      <name val="Courier New"/>
      <family val="3"/>
    </font>
    <font>
      <sz val="10"/>
      <color rgb="FFCC0000"/>
      <name val="Arial1"/>
    </font>
    <font>
      <sz val="11"/>
      <color rgb="FF800080"/>
      <name val="Calibri"/>
      <family val="2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rgb="FF000000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rgb="FF000000"/>
      <name val="Arial1"/>
    </font>
    <font>
      <sz val="11"/>
      <color rgb="FF333399"/>
      <name val="Calibri"/>
      <family val="2"/>
    </font>
    <font>
      <b/>
      <sz val="10"/>
      <color rgb="FFFFFFFF"/>
      <name val="Arial1"/>
    </font>
    <font>
      <i/>
      <sz val="11"/>
      <color rgb="FF80808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808080"/>
      <name val="Arial1"/>
    </font>
    <font>
      <sz val="10"/>
      <color rgb="FF006600"/>
      <name val="Arial1"/>
    </font>
    <font>
      <b/>
      <i/>
      <sz val="16"/>
      <color rgb="FF000000"/>
      <name val="Arial1"/>
    </font>
    <font>
      <b/>
      <sz val="24"/>
      <color rgb="FF000000"/>
      <name val="Arial1"/>
    </font>
    <font>
      <b/>
      <sz val="15"/>
      <color rgb="FF003366"/>
      <name val="Calibri"/>
      <family val="2"/>
    </font>
    <font>
      <sz val="12"/>
      <color rgb="FF000000"/>
      <name val="Arial1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10"/>
      <color rgb="FF0000EE"/>
      <name val="Arial1"/>
    </font>
    <font>
      <i/>
      <sz val="12"/>
      <color rgb="FF000000"/>
      <name val="Times New Roman"/>
      <family val="1"/>
    </font>
    <font>
      <sz val="11"/>
      <color rgb="FF993300"/>
      <name val="Calibri"/>
      <family val="2"/>
    </font>
    <font>
      <sz val="10"/>
      <color rgb="FF996600"/>
      <name val="Arial1"/>
    </font>
    <font>
      <sz val="10"/>
      <color rgb="FF333333"/>
      <name val="Arial1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i/>
      <u/>
      <sz val="10"/>
      <color rgb="FF000000"/>
      <name val="Arial1"/>
    </font>
    <font>
      <sz val="10"/>
      <color rgb="FF000000"/>
      <name val="MS Sans Serif"/>
      <family val="2"/>
    </font>
    <font>
      <sz val="10"/>
      <color rgb="FF000000"/>
      <name val="MS Sans Serif1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8"/>
      <color rgb="FF003366"/>
      <name val="Cambria1"/>
    </font>
    <font>
      <b/>
      <sz val="14"/>
      <color rgb="FF000000"/>
      <name val="Times New Roman"/>
      <family val="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9"/>
      <color rgb="FF000000"/>
      <name val="Arial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angal"/>
      <family val="2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patternFill patternType="solid">
        <fgColor rgb="FFEAF1DD"/>
        <bgColor rgb="FFFFFFFF"/>
      </patternFill>
    </fill>
    <fill>
      <patternFill patternType="solid">
        <fgColor rgb="FFC2D69B"/>
        <bgColor rgb="FFFFFFFF"/>
      </patternFill>
    </fill>
    <fill>
      <patternFill patternType="solid">
        <fgColor rgb="FFDBE5F1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FABF8F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B2B1A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CCCC"/>
        <bgColor rgb="FFFFCCCC"/>
      </patternFill>
    </fill>
    <fill>
      <patternFill patternType="solid">
        <fgColor rgb="FF969696"/>
        <bgColor rgb="FF969696"/>
      </patternFill>
    </fill>
    <fill>
      <patternFill patternType="solid">
        <fgColor rgb="FFCC0000"/>
        <bgColor rgb="FFCC00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3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4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88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3" borderId="19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0" fillId="12" borderId="0" applyNumberFormat="0" applyBorder="0" applyAlignment="0" applyProtection="0"/>
    <xf numFmtId="0" fontId="19" fillId="16" borderId="0" applyNumberFormat="0" applyBorder="0" applyAlignment="0" applyProtection="0"/>
    <xf numFmtId="0" fontId="17" fillId="13" borderId="0" applyNumberFormat="0" applyBorder="0" applyAlignment="0" applyProtection="0"/>
    <xf numFmtId="0" fontId="14" fillId="13" borderId="19" applyNumberFormat="0" applyAlignment="0" applyProtection="0"/>
    <xf numFmtId="0" fontId="15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/>
    <xf numFmtId="0" fontId="24" fillId="0" borderId="0"/>
    <xf numFmtId="0" fontId="26" fillId="0" borderId="0"/>
    <xf numFmtId="165" fontId="27" fillId="19" borderId="0"/>
    <xf numFmtId="165" fontId="27" fillId="19" borderId="0"/>
    <xf numFmtId="165" fontId="27" fillId="20" borderId="0"/>
    <xf numFmtId="165" fontId="27" fillId="20" borderId="0"/>
    <xf numFmtId="165" fontId="27" fillId="21" borderId="0"/>
    <xf numFmtId="165" fontId="27" fillId="21" borderId="0"/>
    <xf numFmtId="165" fontId="27" fillId="22" borderId="0"/>
    <xf numFmtId="165" fontId="27" fillId="22" borderId="0"/>
    <xf numFmtId="165" fontId="27" fillId="23" borderId="0"/>
    <xf numFmtId="165" fontId="27" fillId="23" borderId="0"/>
    <xf numFmtId="165" fontId="27" fillId="24" borderId="0"/>
    <xf numFmtId="165" fontId="27" fillId="24" borderId="0"/>
    <xf numFmtId="165" fontId="27" fillId="19" borderId="0"/>
    <xf numFmtId="165" fontId="27" fillId="19" borderId="0"/>
    <xf numFmtId="165" fontId="27" fillId="19" borderId="0"/>
    <xf numFmtId="165" fontId="27" fillId="19" borderId="0"/>
    <xf numFmtId="165" fontId="27" fillId="19" borderId="0"/>
    <xf numFmtId="165" fontId="27" fillId="19" borderId="0"/>
    <xf numFmtId="165" fontId="27" fillId="19" borderId="0"/>
    <xf numFmtId="165" fontId="27" fillId="19" borderId="0"/>
    <xf numFmtId="165" fontId="27" fillId="19" borderId="0"/>
    <xf numFmtId="165" fontId="27" fillId="20" borderId="0"/>
    <xf numFmtId="165" fontId="27" fillId="20" borderId="0"/>
    <xf numFmtId="165" fontId="27" fillId="20" borderId="0"/>
    <xf numFmtId="165" fontId="27" fillId="20" borderId="0"/>
    <xf numFmtId="165" fontId="27" fillId="20" borderId="0"/>
    <xf numFmtId="165" fontId="27" fillId="20" borderId="0"/>
    <xf numFmtId="165" fontId="27" fillId="20" borderId="0"/>
    <xf numFmtId="165" fontId="27" fillId="20" borderId="0"/>
    <xf numFmtId="165" fontId="27" fillId="20" borderId="0"/>
    <xf numFmtId="165" fontId="27" fillId="21" borderId="0"/>
    <xf numFmtId="165" fontId="27" fillId="21" borderId="0"/>
    <xf numFmtId="165" fontId="27" fillId="21" borderId="0"/>
    <xf numFmtId="165" fontId="27" fillId="21" borderId="0"/>
    <xf numFmtId="165" fontId="27" fillId="21" borderId="0"/>
    <xf numFmtId="165" fontId="27" fillId="21" borderId="0"/>
    <xf numFmtId="165" fontId="27" fillId="21" borderId="0"/>
    <xf numFmtId="165" fontId="27" fillId="21" borderId="0"/>
    <xf numFmtId="165" fontId="27" fillId="21" borderId="0"/>
    <xf numFmtId="165" fontId="27" fillId="22" borderId="0"/>
    <xf numFmtId="165" fontId="27" fillId="22" borderId="0"/>
    <xf numFmtId="165" fontId="27" fillId="22" borderId="0"/>
    <xf numFmtId="165" fontId="27" fillId="22" borderId="0"/>
    <xf numFmtId="165" fontId="27" fillId="22" borderId="0"/>
    <xf numFmtId="165" fontId="27" fillId="22" borderId="0"/>
    <xf numFmtId="165" fontId="27" fillId="22" borderId="0"/>
    <xf numFmtId="165" fontId="27" fillId="22" borderId="0"/>
    <xf numFmtId="165" fontId="27" fillId="22" borderId="0"/>
    <xf numFmtId="165" fontId="27" fillId="23" borderId="0"/>
    <xf numFmtId="165" fontId="27" fillId="23" borderId="0"/>
    <xf numFmtId="165" fontId="27" fillId="23" borderId="0"/>
    <xf numFmtId="165" fontId="27" fillId="23" borderId="0"/>
    <xf numFmtId="165" fontId="27" fillId="23" borderId="0"/>
    <xf numFmtId="165" fontId="27" fillId="23" borderId="0"/>
    <xf numFmtId="165" fontId="27" fillId="23" borderId="0"/>
    <xf numFmtId="165" fontId="27" fillId="23" borderId="0"/>
    <xf numFmtId="165" fontId="27" fillId="23" borderId="0"/>
    <xf numFmtId="165" fontId="27" fillId="24" borderId="0"/>
    <xf numFmtId="165" fontId="27" fillId="24" borderId="0"/>
    <xf numFmtId="165" fontId="27" fillId="24" borderId="0"/>
    <xf numFmtId="165" fontId="27" fillId="24" borderId="0"/>
    <xf numFmtId="165" fontId="27" fillId="24" borderId="0"/>
    <xf numFmtId="165" fontId="27" fillId="24" borderId="0"/>
    <xf numFmtId="165" fontId="27" fillId="24" borderId="0"/>
    <xf numFmtId="165" fontId="27" fillId="25" borderId="0"/>
    <xf numFmtId="165" fontId="27" fillId="25" borderId="0"/>
    <xf numFmtId="165" fontId="27" fillId="26" borderId="0"/>
    <xf numFmtId="165" fontId="27" fillId="26" borderId="0"/>
    <xf numFmtId="165" fontId="27" fillId="27" borderId="0"/>
    <xf numFmtId="165" fontId="27" fillId="27" borderId="0"/>
    <xf numFmtId="165" fontId="27" fillId="28" borderId="0"/>
    <xf numFmtId="165" fontId="27" fillId="28" borderId="0"/>
    <xf numFmtId="165" fontId="27" fillId="22" borderId="0"/>
    <xf numFmtId="165" fontId="27" fillId="22" borderId="0"/>
    <xf numFmtId="165" fontId="27" fillId="26" borderId="0"/>
    <xf numFmtId="165" fontId="27" fillId="26" borderId="0"/>
    <xf numFmtId="165" fontId="27" fillId="29" borderId="0"/>
    <xf numFmtId="165" fontId="27" fillId="29" borderId="0"/>
    <xf numFmtId="165" fontId="27" fillId="26" borderId="0"/>
    <xf numFmtId="165" fontId="27" fillId="26" borderId="0"/>
    <xf numFmtId="165" fontId="27" fillId="26" borderId="0"/>
    <xf numFmtId="165" fontId="27" fillId="26" borderId="0"/>
    <xf numFmtId="165" fontId="27" fillId="26" borderId="0"/>
    <xf numFmtId="165" fontId="27" fillId="26" borderId="0"/>
    <xf numFmtId="165" fontId="27" fillId="26" borderId="0"/>
    <xf numFmtId="165" fontId="27" fillId="26" borderId="0"/>
    <xf numFmtId="165" fontId="27" fillId="26" borderId="0"/>
    <xf numFmtId="165" fontId="27" fillId="27" borderId="0"/>
    <xf numFmtId="165" fontId="27" fillId="27" borderId="0"/>
    <xf numFmtId="165" fontId="27" fillId="27" borderId="0"/>
    <xf numFmtId="165" fontId="27" fillId="27" borderId="0"/>
    <xf numFmtId="165" fontId="27" fillId="27" borderId="0"/>
    <xf numFmtId="165" fontId="27" fillId="27" borderId="0"/>
    <xf numFmtId="165" fontId="27" fillId="27" borderId="0"/>
    <xf numFmtId="165" fontId="27" fillId="27" borderId="0"/>
    <xf numFmtId="165" fontId="27" fillId="27" borderId="0"/>
    <xf numFmtId="165" fontId="27" fillId="28" borderId="0"/>
    <xf numFmtId="165" fontId="27" fillId="28" borderId="0"/>
    <xf numFmtId="165" fontId="27" fillId="28" borderId="0"/>
    <xf numFmtId="165" fontId="27" fillId="28" borderId="0"/>
    <xf numFmtId="165" fontId="27" fillId="28" borderId="0"/>
    <xf numFmtId="165" fontId="27" fillId="28" borderId="0"/>
    <xf numFmtId="165" fontId="27" fillId="28" borderId="0"/>
    <xf numFmtId="165" fontId="27" fillId="28" borderId="0"/>
    <xf numFmtId="165" fontId="27" fillId="28" borderId="0"/>
    <xf numFmtId="165" fontId="27" fillId="22" borderId="0"/>
    <xf numFmtId="165" fontId="27" fillId="22" borderId="0"/>
    <xf numFmtId="165" fontId="27" fillId="22" borderId="0"/>
    <xf numFmtId="165" fontId="27" fillId="22" borderId="0"/>
    <xf numFmtId="165" fontId="27" fillId="22" borderId="0"/>
    <xf numFmtId="165" fontId="27" fillId="22" borderId="0"/>
    <xf numFmtId="165" fontId="27" fillId="22" borderId="0"/>
    <xf numFmtId="165" fontId="27" fillId="22" borderId="0"/>
    <xf numFmtId="165" fontId="27" fillId="22" borderId="0"/>
    <xf numFmtId="165" fontId="27" fillId="26" borderId="0"/>
    <xf numFmtId="165" fontId="27" fillId="26" borderId="0"/>
    <xf numFmtId="165" fontId="27" fillId="26" borderId="0"/>
    <xf numFmtId="165" fontId="27" fillId="26" borderId="0"/>
    <xf numFmtId="165" fontId="27" fillId="26" borderId="0"/>
    <xf numFmtId="165" fontId="27" fillId="26" borderId="0"/>
    <xf numFmtId="165" fontId="27" fillId="26" borderId="0"/>
    <xf numFmtId="165" fontId="27" fillId="26" borderId="0"/>
    <xf numFmtId="165" fontId="27" fillId="26" borderId="0"/>
    <xf numFmtId="165" fontId="27" fillId="29" borderId="0"/>
    <xf numFmtId="165" fontId="27" fillId="29" borderId="0"/>
    <xf numFmtId="165" fontId="27" fillId="29" borderId="0"/>
    <xf numFmtId="165" fontId="27" fillId="29" borderId="0"/>
    <xf numFmtId="165" fontId="27" fillId="29" borderId="0"/>
    <xf numFmtId="165" fontId="27" fillId="29" borderId="0"/>
    <xf numFmtId="165" fontId="27" fillId="29" borderId="0"/>
    <xf numFmtId="165" fontId="27" fillId="29" borderId="0"/>
    <xf numFmtId="165" fontId="27" fillId="29" borderId="0"/>
    <xf numFmtId="165" fontId="28" fillId="30" borderId="0"/>
    <xf numFmtId="165" fontId="28" fillId="30" borderId="0"/>
    <xf numFmtId="165" fontId="28" fillId="27" borderId="0"/>
    <xf numFmtId="165" fontId="28" fillId="27" borderId="0"/>
    <xf numFmtId="165" fontId="28" fillId="28" borderId="0"/>
    <xf numFmtId="165" fontId="28" fillId="28" borderId="0"/>
    <xf numFmtId="165" fontId="28" fillId="31" borderId="0"/>
    <xf numFmtId="165" fontId="28" fillId="31" borderId="0"/>
    <xf numFmtId="165" fontId="28" fillId="32" borderId="0"/>
    <xf numFmtId="165" fontId="28" fillId="32" borderId="0"/>
    <xf numFmtId="165" fontId="28" fillId="33" borderId="0"/>
    <xf numFmtId="165" fontId="28" fillId="33" borderId="0"/>
    <xf numFmtId="165" fontId="28" fillId="30" borderId="0"/>
    <xf numFmtId="165" fontId="28" fillId="30" borderId="0"/>
    <xf numFmtId="165" fontId="28" fillId="30" borderId="0"/>
    <xf numFmtId="165" fontId="28" fillId="30" borderId="0"/>
    <xf numFmtId="165" fontId="28" fillId="30" borderId="0"/>
    <xf numFmtId="165" fontId="28" fillId="30" borderId="0"/>
    <xf numFmtId="165" fontId="28" fillId="30" borderId="0"/>
    <xf numFmtId="165" fontId="28" fillId="30" borderId="0"/>
    <xf numFmtId="165" fontId="28" fillId="30" borderId="0"/>
    <xf numFmtId="165" fontId="28" fillId="27" borderId="0"/>
    <xf numFmtId="165" fontId="28" fillId="27" borderId="0"/>
    <xf numFmtId="165" fontId="28" fillId="27" borderId="0"/>
    <xf numFmtId="165" fontId="28" fillId="27" borderId="0"/>
    <xf numFmtId="165" fontId="28" fillId="27" borderId="0"/>
    <xf numFmtId="165" fontId="28" fillId="27" borderId="0"/>
    <xf numFmtId="165" fontId="28" fillId="27" borderId="0"/>
    <xf numFmtId="165" fontId="28" fillId="27" borderId="0"/>
    <xf numFmtId="165" fontId="28" fillId="27" borderId="0"/>
    <xf numFmtId="165" fontId="28" fillId="28" borderId="0"/>
    <xf numFmtId="165" fontId="28" fillId="28" borderId="0"/>
    <xf numFmtId="165" fontId="28" fillId="28" borderId="0"/>
    <xf numFmtId="165" fontId="28" fillId="28" borderId="0"/>
    <xf numFmtId="165" fontId="28" fillId="28" borderId="0"/>
    <xf numFmtId="165" fontId="28" fillId="28" borderId="0"/>
    <xf numFmtId="165" fontId="28" fillId="28" borderId="0"/>
    <xf numFmtId="165" fontId="28" fillId="28" borderId="0"/>
    <xf numFmtId="165" fontId="28" fillId="28" borderId="0"/>
    <xf numFmtId="165" fontId="28" fillId="31" borderId="0"/>
    <xf numFmtId="165" fontId="28" fillId="31" borderId="0"/>
    <xf numFmtId="165" fontId="28" fillId="31" borderId="0"/>
    <xf numFmtId="165" fontId="28" fillId="31" borderId="0"/>
    <xf numFmtId="165" fontId="28" fillId="31" borderId="0"/>
    <xf numFmtId="165" fontId="28" fillId="31" borderId="0"/>
    <xf numFmtId="165" fontId="28" fillId="31" borderId="0"/>
    <xf numFmtId="165" fontId="28" fillId="31" borderId="0"/>
    <xf numFmtId="165" fontId="28" fillId="31" borderId="0"/>
    <xf numFmtId="165" fontId="28" fillId="32" borderId="0"/>
    <xf numFmtId="165" fontId="28" fillId="32" borderId="0"/>
    <xf numFmtId="165" fontId="28" fillId="32" borderId="0"/>
    <xf numFmtId="165" fontId="28" fillId="32" borderId="0"/>
    <xf numFmtId="165" fontId="28" fillId="32" borderId="0"/>
    <xf numFmtId="165" fontId="28" fillId="32" borderId="0"/>
    <xf numFmtId="165" fontId="28" fillId="32" borderId="0"/>
    <xf numFmtId="165" fontId="28" fillId="32" borderId="0"/>
    <xf numFmtId="165" fontId="28" fillId="32" borderId="0"/>
    <xf numFmtId="165" fontId="28" fillId="33" borderId="0"/>
    <xf numFmtId="165" fontId="28" fillId="33" borderId="0"/>
    <xf numFmtId="165" fontId="28" fillId="33" borderId="0"/>
    <xf numFmtId="165" fontId="28" fillId="33" borderId="0"/>
    <xf numFmtId="165" fontId="28" fillId="33" borderId="0"/>
    <xf numFmtId="165" fontId="28" fillId="33" borderId="0"/>
    <xf numFmtId="165" fontId="28" fillId="33" borderId="0"/>
    <xf numFmtId="165" fontId="28" fillId="33" borderId="0"/>
    <xf numFmtId="165" fontId="28" fillId="33" borderId="0"/>
    <xf numFmtId="0" fontId="29" fillId="0" borderId="0"/>
    <xf numFmtId="0" fontId="30" fillId="34" borderId="0"/>
    <xf numFmtId="0" fontId="30" fillId="35" borderId="0"/>
    <xf numFmtId="0" fontId="29" fillId="36" borderId="0"/>
    <xf numFmtId="165" fontId="28" fillId="37" borderId="0"/>
    <xf numFmtId="165" fontId="28" fillId="37" borderId="0"/>
    <xf numFmtId="165" fontId="28" fillId="38" borderId="0"/>
    <xf numFmtId="165" fontId="28" fillId="38" borderId="0"/>
    <xf numFmtId="165" fontId="28" fillId="39" borderId="0"/>
    <xf numFmtId="165" fontId="28" fillId="39" borderId="0"/>
    <xf numFmtId="165" fontId="28" fillId="31" borderId="0"/>
    <xf numFmtId="165" fontId="28" fillId="31" borderId="0"/>
    <xf numFmtId="165" fontId="28" fillId="32" borderId="0"/>
    <xf numFmtId="165" fontId="28" fillId="32" borderId="0"/>
    <xf numFmtId="165" fontId="28" fillId="40" borderId="0"/>
    <xf numFmtId="165" fontId="28" fillId="40" borderId="0"/>
    <xf numFmtId="0" fontId="31" fillId="0" borderId="9"/>
    <xf numFmtId="0" fontId="31" fillId="0" borderId="9"/>
    <xf numFmtId="0" fontId="32" fillId="41" borderId="0"/>
    <xf numFmtId="165" fontId="33" fillId="20" borderId="0"/>
    <xf numFmtId="165" fontId="33" fillId="20" borderId="0"/>
    <xf numFmtId="0" fontId="34" fillId="0" borderId="0">
      <alignment vertical="top"/>
    </xf>
    <xf numFmtId="0" fontId="34" fillId="0" borderId="0">
      <alignment vertical="top"/>
    </xf>
    <xf numFmtId="0" fontId="35" fillId="0" borderId="0">
      <alignment horizontal="right"/>
    </xf>
    <xf numFmtId="0" fontId="35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165" fontId="36" fillId="21" borderId="0"/>
    <xf numFmtId="165" fontId="36" fillId="21" borderId="0"/>
    <xf numFmtId="165" fontId="36" fillId="21" borderId="0"/>
    <xf numFmtId="165" fontId="36" fillId="21" borderId="0"/>
    <xf numFmtId="165" fontId="36" fillId="21" borderId="0"/>
    <xf numFmtId="165" fontId="36" fillId="21" borderId="0"/>
    <xf numFmtId="165" fontId="36" fillId="21" borderId="0"/>
    <xf numFmtId="165" fontId="36" fillId="21" borderId="0"/>
    <xf numFmtId="165" fontId="36" fillId="21" borderId="0"/>
    <xf numFmtId="166" fontId="37" fillId="0" borderId="0">
      <protection locked="0"/>
    </xf>
    <xf numFmtId="166" fontId="37" fillId="0" borderId="0">
      <protection locked="0"/>
    </xf>
    <xf numFmtId="166" fontId="38" fillId="0" borderId="0">
      <protection locked="0"/>
    </xf>
    <xf numFmtId="166" fontId="38" fillId="0" borderId="0">
      <protection locked="0"/>
    </xf>
    <xf numFmtId="165" fontId="39" fillId="0" borderId="0"/>
    <xf numFmtId="165" fontId="39" fillId="0" borderId="0"/>
    <xf numFmtId="165" fontId="40" fillId="0" borderId="0"/>
    <xf numFmtId="165" fontId="40" fillId="0" borderId="0"/>
    <xf numFmtId="165" fontId="41" fillId="25" borderId="23"/>
    <xf numFmtId="165" fontId="41" fillId="25" borderId="23"/>
    <xf numFmtId="165" fontId="41" fillId="25" borderId="23"/>
    <xf numFmtId="165" fontId="41" fillId="25" borderId="23"/>
    <xf numFmtId="165" fontId="41" fillId="25" borderId="23"/>
    <xf numFmtId="165" fontId="41" fillId="25" borderId="23"/>
    <xf numFmtId="165" fontId="41" fillId="25" borderId="23"/>
    <xf numFmtId="165" fontId="41" fillId="25" borderId="23"/>
    <xf numFmtId="165" fontId="41" fillId="25" borderId="23"/>
    <xf numFmtId="165" fontId="41" fillId="25" borderId="23"/>
    <xf numFmtId="165" fontId="41" fillId="25" borderId="23"/>
    <xf numFmtId="165" fontId="42" fillId="0" borderId="0">
      <alignment vertical="center"/>
    </xf>
    <xf numFmtId="165" fontId="42" fillId="0" borderId="0">
      <alignment vertical="center"/>
    </xf>
    <xf numFmtId="165" fontId="43" fillId="42" borderId="24"/>
    <xf numFmtId="165" fontId="43" fillId="42" borderId="24"/>
    <xf numFmtId="165" fontId="43" fillId="42" borderId="24"/>
    <xf numFmtId="165" fontId="43" fillId="42" borderId="24"/>
    <xf numFmtId="165" fontId="43" fillId="42" borderId="24"/>
    <xf numFmtId="165" fontId="43" fillId="42" borderId="24"/>
    <xf numFmtId="165" fontId="43" fillId="42" borderId="24"/>
    <xf numFmtId="165" fontId="43" fillId="42" borderId="24"/>
    <xf numFmtId="165" fontId="43" fillId="42" borderId="24"/>
    <xf numFmtId="165" fontId="44" fillId="0" borderId="25"/>
    <xf numFmtId="165" fontId="44" fillId="0" borderId="25"/>
    <xf numFmtId="165" fontId="44" fillId="0" borderId="25"/>
    <xf numFmtId="165" fontId="44" fillId="0" borderId="25"/>
    <xf numFmtId="165" fontId="44" fillId="0" borderId="25"/>
    <xf numFmtId="165" fontId="44" fillId="0" borderId="25"/>
    <xf numFmtId="165" fontId="44" fillId="0" borderId="25"/>
    <xf numFmtId="165" fontId="44" fillId="0" borderId="25"/>
    <xf numFmtId="165" fontId="44" fillId="0" borderId="25"/>
    <xf numFmtId="165" fontId="43" fillId="42" borderId="24"/>
    <xf numFmtId="165" fontId="43" fillId="42" borderId="24"/>
    <xf numFmtId="168" fontId="27" fillId="0" borderId="0"/>
    <xf numFmtId="169" fontId="27" fillId="0" borderId="0"/>
    <xf numFmtId="168" fontId="27" fillId="0" borderId="0"/>
    <xf numFmtId="168" fontId="27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71" fontId="27" fillId="0" borderId="0"/>
    <xf numFmtId="167" fontId="27" fillId="0" borderId="0"/>
    <xf numFmtId="167" fontId="27" fillId="0" borderId="0"/>
    <xf numFmtId="165" fontId="27" fillId="0" borderId="0"/>
    <xf numFmtId="165" fontId="27" fillId="0" borderId="0"/>
    <xf numFmtId="172" fontId="27" fillId="0" borderId="0"/>
    <xf numFmtId="172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73" fontId="27" fillId="0" borderId="0"/>
    <xf numFmtId="173" fontId="27" fillId="0" borderId="0"/>
    <xf numFmtId="174" fontId="27" fillId="0" borderId="0"/>
    <xf numFmtId="174" fontId="27" fillId="0" borderId="0"/>
    <xf numFmtId="165" fontId="28" fillId="37" borderId="0"/>
    <xf numFmtId="165" fontId="28" fillId="37" borderId="0"/>
    <xf numFmtId="165" fontId="28" fillId="37" borderId="0"/>
    <xf numFmtId="165" fontId="28" fillId="37" borderId="0"/>
    <xf numFmtId="165" fontId="28" fillId="37" borderId="0"/>
    <xf numFmtId="165" fontId="28" fillId="37" borderId="0"/>
    <xf numFmtId="165" fontId="28" fillId="37" borderId="0"/>
    <xf numFmtId="165" fontId="28" fillId="37" borderId="0"/>
    <xf numFmtId="165" fontId="28" fillId="37" borderId="0"/>
    <xf numFmtId="165" fontId="28" fillId="38" borderId="0"/>
    <xf numFmtId="165" fontId="28" fillId="38" borderId="0"/>
    <xf numFmtId="165" fontId="28" fillId="38" borderId="0"/>
    <xf numFmtId="165" fontId="28" fillId="38" borderId="0"/>
    <xf numFmtId="165" fontId="28" fillId="38" borderId="0"/>
    <xf numFmtId="165" fontId="28" fillId="38" borderId="0"/>
    <xf numFmtId="165" fontId="28" fillId="38" borderId="0"/>
    <xf numFmtId="165" fontId="28" fillId="38" borderId="0"/>
    <xf numFmtId="165" fontId="28" fillId="38" borderId="0"/>
    <xf numFmtId="165" fontId="28" fillId="39" borderId="0"/>
    <xf numFmtId="165" fontId="28" fillId="39" borderId="0"/>
    <xf numFmtId="165" fontId="28" fillId="39" borderId="0"/>
    <xf numFmtId="165" fontId="28" fillId="39" borderId="0"/>
    <xf numFmtId="165" fontId="28" fillId="39" borderId="0"/>
    <xf numFmtId="165" fontId="28" fillId="39" borderId="0"/>
    <xf numFmtId="165" fontId="28" fillId="39" borderId="0"/>
    <xf numFmtId="165" fontId="28" fillId="39" borderId="0"/>
    <xf numFmtId="165" fontId="28" fillId="39" borderId="0"/>
    <xf numFmtId="165" fontId="28" fillId="31" borderId="0"/>
    <xf numFmtId="165" fontId="28" fillId="31" borderId="0"/>
    <xf numFmtId="165" fontId="28" fillId="31" borderId="0"/>
    <xf numFmtId="165" fontId="28" fillId="31" borderId="0"/>
    <xf numFmtId="165" fontId="28" fillId="31" borderId="0"/>
    <xf numFmtId="165" fontId="28" fillId="31" borderId="0"/>
    <xf numFmtId="165" fontId="28" fillId="31" borderId="0"/>
    <xf numFmtId="165" fontId="28" fillId="31" borderId="0"/>
    <xf numFmtId="165" fontId="28" fillId="31" borderId="0"/>
    <xf numFmtId="165" fontId="28" fillId="32" borderId="0"/>
    <xf numFmtId="165" fontId="28" fillId="32" borderId="0"/>
    <xf numFmtId="165" fontId="28" fillId="32" borderId="0"/>
    <xf numFmtId="165" fontId="28" fillId="32" borderId="0"/>
    <xf numFmtId="165" fontId="28" fillId="32" borderId="0"/>
    <xf numFmtId="165" fontId="28" fillId="32" borderId="0"/>
    <xf numFmtId="165" fontId="28" fillId="32" borderId="0"/>
    <xf numFmtId="165" fontId="28" fillId="32" borderId="0"/>
    <xf numFmtId="165" fontId="28" fillId="32" borderId="0"/>
    <xf numFmtId="165" fontId="28" fillId="40" borderId="0"/>
    <xf numFmtId="165" fontId="28" fillId="40" borderId="0"/>
    <xf numFmtId="165" fontId="28" fillId="40" borderId="0"/>
    <xf numFmtId="165" fontId="28" fillId="40" borderId="0"/>
    <xf numFmtId="165" fontId="28" fillId="40" borderId="0"/>
    <xf numFmtId="165" fontId="28" fillId="40" borderId="0"/>
    <xf numFmtId="165" fontId="28" fillId="40" borderId="0"/>
    <xf numFmtId="165" fontId="28" fillId="40" borderId="0"/>
    <xf numFmtId="165" fontId="28" fillId="40" borderId="0"/>
    <xf numFmtId="165" fontId="46" fillId="24" borderId="23"/>
    <xf numFmtId="165" fontId="46" fillId="24" borderId="23"/>
    <xf numFmtId="165" fontId="46" fillId="24" borderId="23"/>
    <xf numFmtId="165" fontId="46" fillId="24" borderId="23"/>
    <xf numFmtId="165" fontId="46" fillId="24" borderId="23"/>
    <xf numFmtId="165" fontId="46" fillId="24" borderId="23"/>
    <xf numFmtId="165" fontId="46" fillId="24" borderId="23"/>
    <xf numFmtId="165" fontId="46" fillId="25" borderId="23"/>
    <xf numFmtId="165" fontId="46" fillId="25" borderId="23"/>
    <xf numFmtId="0" fontId="47" fillId="43" borderId="0"/>
    <xf numFmtId="175" fontId="45" fillId="0" borderId="0"/>
    <xf numFmtId="165" fontId="45" fillId="0" borderId="0"/>
    <xf numFmtId="165" fontId="45" fillId="0" borderId="0"/>
    <xf numFmtId="175" fontId="45" fillId="0" borderId="0"/>
    <xf numFmtId="175" fontId="45" fillId="0" borderId="0"/>
    <xf numFmtId="165" fontId="48" fillId="0" borderId="0"/>
    <xf numFmtId="165" fontId="48" fillId="0" borderId="0"/>
    <xf numFmtId="165" fontId="49" fillId="0" borderId="13">
      <alignment horizontal="center"/>
    </xf>
    <xf numFmtId="165" fontId="49" fillId="0" borderId="13">
      <alignment horizontal="center"/>
    </xf>
    <xf numFmtId="166" fontId="27" fillId="0" borderId="0"/>
    <xf numFmtId="166" fontId="27" fillId="0" borderId="0"/>
    <xf numFmtId="166" fontId="27" fillId="0" borderId="0"/>
    <xf numFmtId="166" fontId="27" fillId="0" borderId="0"/>
    <xf numFmtId="165" fontId="50" fillId="0" borderId="0">
      <alignment horizontal="left"/>
    </xf>
    <xf numFmtId="165" fontId="50" fillId="0" borderId="0">
      <alignment horizontal="left"/>
    </xf>
    <xf numFmtId="0" fontId="51" fillId="0" borderId="0"/>
    <xf numFmtId="0" fontId="52" fillId="21" borderId="0"/>
    <xf numFmtId="165" fontId="36" fillId="21" borderId="0"/>
    <xf numFmtId="165" fontId="36" fillId="21" borderId="0"/>
    <xf numFmtId="0" fontId="53" fillId="0" borderId="0">
      <alignment horizontal="center"/>
    </xf>
    <xf numFmtId="0" fontId="54" fillId="0" borderId="0"/>
    <xf numFmtId="165" fontId="53" fillId="0" borderId="0">
      <alignment horizontal="center"/>
    </xf>
    <xf numFmtId="165" fontId="55" fillId="0" borderId="26"/>
    <xf numFmtId="165" fontId="55" fillId="0" borderId="26"/>
    <xf numFmtId="0" fontId="56" fillId="0" borderId="0"/>
    <xf numFmtId="165" fontId="57" fillId="0" borderId="27"/>
    <xf numFmtId="165" fontId="57" fillId="0" borderId="27"/>
    <xf numFmtId="165" fontId="58" fillId="0" borderId="28"/>
    <xf numFmtId="165" fontId="58" fillId="0" borderId="28"/>
    <xf numFmtId="165" fontId="58" fillId="0" borderId="0"/>
    <xf numFmtId="165" fontId="58" fillId="0" borderId="0"/>
    <xf numFmtId="0" fontId="53" fillId="0" borderId="0">
      <alignment horizontal="center" textRotation="90"/>
    </xf>
    <xf numFmtId="165" fontId="53" fillId="0" borderId="0">
      <alignment horizontal="center" textRotation="90"/>
    </xf>
    <xf numFmtId="0" fontId="59" fillId="0" borderId="0"/>
    <xf numFmtId="165" fontId="33" fillId="20" borderId="0"/>
    <xf numFmtId="165" fontId="33" fillId="20" borderId="0"/>
    <xf numFmtId="165" fontId="33" fillId="20" borderId="0"/>
    <xf numFmtId="165" fontId="33" fillId="20" borderId="0"/>
    <xf numFmtId="165" fontId="33" fillId="20" borderId="0"/>
    <xf numFmtId="165" fontId="33" fillId="20" borderId="0"/>
    <xf numFmtId="165" fontId="33" fillId="20" borderId="0"/>
    <xf numFmtId="165" fontId="33" fillId="20" borderId="0"/>
    <xf numFmtId="165" fontId="33" fillId="20" borderId="0"/>
    <xf numFmtId="165" fontId="31" fillId="0" borderId="0"/>
    <xf numFmtId="165" fontId="31" fillId="0" borderId="0"/>
    <xf numFmtId="165" fontId="46" fillId="24" borderId="23"/>
    <xf numFmtId="165" fontId="46" fillId="24" borderId="23"/>
    <xf numFmtId="165" fontId="49" fillId="0" borderId="13">
      <alignment horizontal="center"/>
    </xf>
    <xf numFmtId="165" fontId="60" fillId="0" borderId="16">
      <alignment horizontal="center"/>
    </xf>
    <xf numFmtId="176" fontId="27" fillId="0" borderId="0"/>
    <xf numFmtId="176" fontId="27" fillId="0" borderId="0"/>
    <xf numFmtId="165" fontId="44" fillId="0" borderId="25"/>
    <xf numFmtId="165" fontId="44" fillId="0" borderId="25"/>
    <xf numFmtId="170" fontId="27" fillId="0" borderId="0"/>
    <xf numFmtId="177" fontId="45" fillId="0" borderId="0"/>
    <xf numFmtId="177" fontId="45" fillId="0" borderId="0"/>
    <xf numFmtId="172" fontId="27" fillId="0" borderId="0"/>
    <xf numFmtId="172" fontId="27" fillId="0" borderId="0"/>
    <xf numFmtId="165" fontId="61" fillId="44" borderId="0"/>
    <xf numFmtId="165" fontId="61" fillId="44" borderId="0"/>
    <xf numFmtId="165" fontId="61" fillId="44" borderId="0"/>
    <xf numFmtId="165" fontId="61" fillId="44" borderId="0"/>
    <xf numFmtId="165" fontId="61" fillId="44" borderId="0"/>
    <xf numFmtId="165" fontId="61" fillId="44" borderId="0"/>
    <xf numFmtId="165" fontId="61" fillId="44" borderId="0"/>
    <xf numFmtId="165" fontId="61" fillId="44" borderId="0"/>
    <xf numFmtId="165" fontId="61" fillId="44" borderId="0"/>
    <xf numFmtId="0" fontId="62" fillId="45" borderId="0"/>
    <xf numFmtId="165" fontId="61" fillId="44" borderId="0"/>
    <xf numFmtId="165" fontId="61" fillId="44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27" fillId="0" borderId="0"/>
    <xf numFmtId="165" fontId="27" fillId="0" borderId="0"/>
    <xf numFmtId="165" fontId="45" fillId="0" borderId="0"/>
    <xf numFmtId="165" fontId="45" fillId="0" borderId="0"/>
    <xf numFmtId="165" fontId="26" fillId="0" borderId="0"/>
    <xf numFmtId="165" fontId="27" fillId="0" borderId="0"/>
    <xf numFmtId="165" fontId="27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27" fillId="0" borderId="0"/>
    <xf numFmtId="165" fontId="27" fillId="0" borderId="0"/>
    <xf numFmtId="165" fontId="45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45" borderId="29"/>
    <xf numFmtId="165" fontId="45" fillId="45" borderId="29"/>
    <xf numFmtId="165" fontId="45" fillId="45" borderId="29"/>
    <xf numFmtId="165" fontId="45" fillId="45" borderId="29"/>
    <xf numFmtId="165" fontId="45" fillId="45" borderId="29"/>
    <xf numFmtId="165" fontId="45" fillId="45" borderId="29"/>
    <xf numFmtId="165" fontId="45" fillId="45" borderId="29"/>
    <xf numFmtId="165" fontId="45" fillId="45" borderId="29"/>
    <xf numFmtId="165" fontId="45" fillId="45" borderId="29"/>
    <xf numFmtId="0" fontId="63" fillId="45" borderId="23"/>
    <xf numFmtId="165" fontId="45" fillId="45" borderId="29"/>
    <xf numFmtId="165" fontId="45" fillId="45" borderId="29"/>
    <xf numFmtId="165" fontId="64" fillId="25" borderId="24"/>
    <xf numFmtId="165" fontId="64" fillId="25" borderId="24"/>
    <xf numFmtId="178" fontId="27" fillId="0" borderId="0"/>
    <xf numFmtId="179" fontId="37" fillId="0" borderId="0">
      <protection locked="0"/>
    </xf>
    <xf numFmtId="179" fontId="37" fillId="0" borderId="0">
      <protection locked="0"/>
    </xf>
    <xf numFmtId="180" fontId="37" fillId="0" borderId="0">
      <protection locked="0"/>
    </xf>
    <xf numFmtId="180" fontId="37" fillId="0" borderId="0">
      <protection locked="0"/>
    </xf>
    <xf numFmtId="181" fontId="45" fillId="0" borderId="0"/>
    <xf numFmtId="181" fontId="45" fillId="0" borderId="0"/>
    <xf numFmtId="181" fontId="27" fillId="0" borderId="0"/>
    <xf numFmtId="181" fontId="27" fillId="0" borderId="0"/>
    <xf numFmtId="181" fontId="27" fillId="0" borderId="0"/>
    <xf numFmtId="181" fontId="45" fillId="0" borderId="0"/>
    <xf numFmtId="181" fontId="45" fillId="0" borderId="0"/>
    <xf numFmtId="181" fontId="27" fillId="0" borderId="0"/>
    <xf numFmtId="181" fontId="45" fillId="0" borderId="0"/>
    <xf numFmtId="181" fontId="27" fillId="0" borderId="0"/>
    <xf numFmtId="181" fontId="27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0" fontId="65" fillId="0" borderId="0"/>
    <xf numFmtId="0" fontId="66" fillId="0" borderId="0"/>
    <xf numFmtId="165" fontId="65" fillId="0" borderId="0"/>
    <xf numFmtId="182" fontId="65" fillId="0" borderId="0"/>
    <xf numFmtId="182" fontId="65" fillId="0" borderId="0"/>
    <xf numFmtId="165" fontId="35" fillId="0" borderId="0"/>
    <xf numFmtId="165" fontId="35" fillId="0" borderId="0"/>
    <xf numFmtId="165" fontId="64" fillId="25" borderId="24"/>
    <xf numFmtId="165" fontId="64" fillId="25" borderId="24"/>
    <xf numFmtId="165" fontId="64" fillId="25" borderId="24"/>
    <xf numFmtId="165" fontId="64" fillId="25" borderId="24"/>
    <xf numFmtId="165" fontId="64" fillId="25" borderId="24"/>
    <xf numFmtId="165" fontId="64" fillId="25" borderId="24"/>
    <xf numFmtId="165" fontId="64" fillId="25" borderId="24"/>
    <xf numFmtId="165" fontId="64" fillId="25" borderId="24"/>
    <xf numFmtId="165" fontId="64" fillId="25" borderId="24"/>
    <xf numFmtId="183" fontId="27" fillId="0" borderId="0"/>
    <xf numFmtId="183" fontId="27" fillId="0" borderId="0"/>
    <xf numFmtId="183" fontId="67" fillId="0" borderId="1"/>
    <xf numFmtId="183" fontId="68" fillId="0" borderId="1"/>
    <xf numFmtId="184" fontId="45" fillId="0" borderId="0">
      <protection locked="0"/>
    </xf>
    <xf numFmtId="184" fontId="45" fillId="0" borderId="0">
      <protection locked="0"/>
    </xf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27" fillId="0" borderId="0"/>
    <xf numFmtId="170" fontId="27" fillId="0" borderId="0"/>
    <xf numFmtId="185" fontId="45" fillId="0" borderId="0"/>
    <xf numFmtId="185" fontId="45" fillId="0" borderId="0"/>
    <xf numFmtId="0" fontId="26" fillId="0" borderId="0"/>
    <xf numFmtId="170" fontId="45" fillId="0" borderId="0"/>
    <xf numFmtId="165" fontId="45" fillId="0" borderId="0"/>
    <xf numFmtId="165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0" fontId="26" fillId="0" borderId="0"/>
    <xf numFmtId="165" fontId="69" fillId="0" borderId="0"/>
    <xf numFmtId="165" fontId="69" fillId="0" borderId="0"/>
    <xf numFmtId="165" fontId="69" fillId="0" borderId="0"/>
    <xf numFmtId="165" fontId="69" fillId="0" borderId="0"/>
    <xf numFmtId="165" fontId="69" fillId="0" borderId="0"/>
    <xf numFmtId="165" fontId="69" fillId="0" borderId="0"/>
    <xf numFmtId="165" fontId="69" fillId="0" borderId="0"/>
    <xf numFmtId="165" fontId="69" fillId="0" borderId="0"/>
    <xf numFmtId="165" fontId="69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65" fontId="48" fillId="0" borderId="0"/>
    <xf numFmtId="186" fontId="27" fillId="0" borderId="0"/>
    <xf numFmtId="186" fontId="27" fillId="0" borderId="0"/>
    <xf numFmtId="187" fontId="27" fillId="0" borderId="0"/>
    <xf numFmtId="187" fontId="27" fillId="0" borderId="0"/>
    <xf numFmtId="165" fontId="70" fillId="0" borderId="0"/>
    <xf numFmtId="165" fontId="71" fillId="0" borderId="0"/>
    <xf numFmtId="165" fontId="72" fillId="0" borderId="11"/>
    <xf numFmtId="165" fontId="55" fillId="0" borderId="26"/>
    <xf numFmtId="165" fontId="55" fillId="0" borderId="26"/>
    <xf numFmtId="165" fontId="55" fillId="0" borderId="26"/>
    <xf numFmtId="165" fontId="55" fillId="0" borderId="26"/>
    <xf numFmtId="165" fontId="55" fillId="0" borderId="26"/>
    <xf numFmtId="165" fontId="55" fillId="0" borderId="26"/>
    <xf numFmtId="165" fontId="55" fillId="0" borderId="26"/>
    <xf numFmtId="165" fontId="55" fillId="0" borderId="26"/>
    <xf numFmtId="165" fontId="55" fillId="0" borderId="26"/>
    <xf numFmtId="165" fontId="55" fillId="0" borderId="26"/>
    <xf numFmtId="165" fontId="55" fillId="0" borderId="26"/>
    <xf numFmtId="165" fontId="73" fillId="0" borderId="0"/>
    <xf numFmtId="165" fontId="74" fillId="0" borderId="0"/>
    <xf numFmtId="165" fontId="70" fillId="0" borderId="0"/>
    <xf numFmtId="165" fontId="71" fillId="0" borderId="0"/>
    <xf numFmtId="165" fontId="72" fillId="0" borderId="11"/>
    <xf numFmtId="165" fontId="57" fillId="0" borderId="27"/>
    <xf numFmtId="165" fontId="57" fillId="0" borderId="27"/>
    <xf numFmtId="165" fontId="57" fillId="0" borderId="27"/>
    <xf numFmtId="165" fontId="57" fillId="0" borderId="27"/>
    <xf numFmtId="165" fontId="57" fillId="0" borderId="27"/>
    <xf numFmtId="165" fontId="57" fillId="0" borderId="27"/>
    <xf numFmtId="165" fontId="57" fillId="0" borderId="27"/>
    <xf numFmtId="165" fontId="57" fillId="0" borderId="27"/>
    <xf numFmtId="165" fontId="57" fillId="0" borderId="27"/>
    <xf numFmtId="165" fontId="72" fillId="0" borderId="11"/>
    <xf numFmtId="165" fontId="58" fillId="0" borderId="28"/>
    <xf numFmtId="165" fontId="58" fillId="0" borderId="28"/>
    <xf numFmtId="165" fontId="58" fillId="0" borderId="28"/>
    <xf numFmtId="165" fontId="58" fillId="0" borderId="28"/>
    <xf numFmtId="165" fontId="58" fillId="0" borderId="28"/>
    <xf numFmtId="165" fontId="58" fillId="0" borderId="28"/>
    <xf numFmtId="165" fontId="58" fillId="0" borderId="28"/>
    <xf numFmtId="165" fontId="58" fillId="0" borderId="28"/>
    <xf numFmtId="165" fontId="58" fillId="0" borderId="28"/>
    <xf numFmtId="165" fontId="72" fillId="0" borderId="11"/>
    <xf numFmtId="165" fontId="58" fillId="0" borderId="0"/>
    <xf numFmtId="165" fontId="58" fillId="0" borderId="0"/>
    <xf numFmtId="165" fontId="58" fillId="0" borderId="0"/>
    <xf numFmtId="165" fontId="58" fillId="0" borderId="0"/>
    <xf numFmtId="165" fontId="58" fillId="0" borderId="0"/>
    <xf numFmtId="165" fontId="58" fillId="0" borderId="0"/>
    <xf numFmtId="165" fontId="58" fillId="0" borderId="0"/>
    <xf numFmtId="165" fontId="58" fillId="0" borderId="0"/>
    <xf numFmtId="165" fontId="58" fillId="0" borderId="0"/>
    <xf numFmtId="165" fontId="72" fillId="0" borderId="11"/>
    <xf numFmtId="165" fontId="70" fillId="0" borderId="0"/>
    <xf numFmtId="165" fontId="70" fillId="0" borderId="0"/>
    <xf numFmtId="165" fontId="71" fillId="0" borderId="0"/>
    <xf numFmtId="165" fontId="70" fillId="0" borderId="0"/>
    <xf numFmtId="165" fontId="71" fillId="0" borderId="0"/>
    <xf numFmtId="165" fontId="71" fillId="0" borderId="0"/>
    <xf numFmtId="165" fontId="70" fillId="0" borderId="0"/>
    <xf numFmtId="165" fontId="72" fillId="0" borderId="11"/>
    <xf numFmtId="165" fontId="70" fillId="0" borderId="0"/>
    <xf numFmtId="165" fontId="70" fillId="0" borderId="0"/>
    <xf numFmtId="165" fontId="71" fillId="0" borderId="0"/>
    <xf numFmtId="165" fontId="71" fillId="0" borderId="0"/>
    <xf numFmtId="165" fontId="73" fillId="0" borderId="0"/>
    <xf numFmtId="165" fontId="72" fillId="0" borderId="11"/>
    <xf numFmtId="165" fontId="70" fillId="0" borderId="0"/>
    <xf numFmtId="165" fontId="71" fillId="0" borderId="0"/>
    <xf numFmtId="165" fontId="72" fillId="0" borderId="11"/>
    <xf numFmtId="165" fontId="70" fillId="0" borderId="0"/>
    <xf numFmtId="165" fontId="71" fillId="0" borderId="0"/>
    <xf numFmtId="165" fontId="72" fillId="0" borderId="11"/>
    <xf numFmtId="165" fontId="70" fillId="0" borderId="0"/>
    <xf numFmtId="165" fontId="71" fillId="0" borderId="0"/>
    <xf numFmtId="165" fontId="72" fillId="0" borderId="11"/>
    <xf numFmtId="166" fontId="75" fillId="0" borderId="0">
      <protection locked="0"/>
    </xf>
    <xf numFmtId="166" fontId="75" fillId="0" borderId="0">
      <protection locked="0"/>
    </xf>
    <xf numFmtId="166" fontId="75" fillId="0" borderId="0">
      <protection locked="0"/>
    </xf>
    <xf numFmtId="166" fontId="75" fillId="0" borderId="0">
      <protection locked="0"/>
    </xf>
    <xf numFmtId="165" fontId="76" fillId="0" borderId="30"/>
    <xf numFmtId="165" fontId="76" fillId="0" borderId="30"/>
    <xf numFmtId="165" fontId="76" fillId="0" borderId="30"/>
    <xf numFmtId="165" fontId="76" fillId="0" borderId="30"/>
    <xf numFmtId="165" fontId="76" fillId="0" borderId="30"/>
    <xf numFmtId="165" fontId="76" fillId="0" borderId="30"/>
    <xf numFmtId="165" fontId="76" fillId="0" borderId="30"/>
    <xf numFmtId="165" fontId="76" fillId="0" borderId="30"/>
    <xf numFmtId="165" fontId="76" fillId="0" borderId="30"/>
    <xf numFmtId="180" fontId="37" fillId="0" borderId="0">
      <protection locked="0"/>
    </xf>
    <xf numFmtId="180" fontId="37" fillId="0" borderId="0">
      <protection locked="0"/>
    </xf>
    <xf numFmtId="188" fontId="37" fillId="0" borderId="0">
      <protection locked="0"/>
    </xf>
    <xf numFmtId="188" fontId="37" fillId="0" borderId="0">
      <protection locked="0"/>
    </xf>
    <xf numFmtId="165" fontId="45" fillId="0" borderId="0"/>
    <xf numFmtId="165" fontId="45" fillId="0" borderId="0"/>
    <xf numFmtId="185" fontId="27" fillId="0" borderId="0"/>
    <xf numFmtId="170" fontId="45" fillId="0" borderId="0"/>
    <xf numFmtId="170" fontId="45" fillId="0" borderId="0"/>
    <xf numFmtId="185" fontId="27" fillId="0" borderId="0"/>
    <xf numFmtId="185" fontId="45" fillId="0" borderId="0"/>
    <xf numFmtId="185" fontId="45" fillId="0" borderId="0"/>
    <xf numFmtId="170" fontId="45" fillId="0" borderId="0"/>
    <xf numFmtId="170" fontId="45" fillId="0" borderId="0"/>
    <xf numFmtId="185" fontId="45" fillId="0" borderId="0"/>
    <xf numFmtId="185" fontId="45" fillId="0" borderId="0"/>
    <xf numFmtId="167" fontId="27" fillId="0" borderId="0"/>
    <xf numFmtId="167" fontId="27" fillId="0" borderId="0"/>
    <xf numFmtId="0" fontId="32" fillId="0" borderId="0"/>
    <xf numFmtId="165" fontId="69" fillId="0" borderId="0"/>
    <xf numFmtId="165" fontId="69" fillId="0" borderId="0"/>
    <xf numFmtId="0" fontId="53" fillId="0" borderId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1" fillId="0" borderId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78" fillId="14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50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50" borderId="0" applyNumberFormat="0" applyBorder="0" applyAlignment="0" applyProtection="0"/>
    <xf numFmtId="0" fontId="78" fillId="50" borderId="0" applyNumberFormat="0" applyBorder="0" applyAlignment="0" applyProtection="0"/>
    <xf numFmtId="0" fontId="78" fillId="50" borderId="0" applyNumberFormat="0" applyBorder="0" applyAlignment="0" applyProtection="0"/>
    <xf numFmtId="0" fontId="78" fillId="12" borderId="0" applyNumberFormat="0" applyBorder="0" applyAlignment="0" applyProtection="0"/>
    <xf numFmtId="0" fontId="78" fillId="51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78" fillId="48" borderId="0" applyNumberFormat="0" applyBorder="0" applyAlignment="0" applyProtection="0"/>
    <xf numFmtId="0" fontId="78" fillId="51" borderId="0" applyNumberFormat="0" applyBorder="0" applyAlignment="0" applyProtection="0"/>
    <xf numFmtId="0" fontId="78" fillId="54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80" fillId="55" borderId="0" applyNumberFormat="0" applyBorder="0" applyAlignment="0" applyProtection="0"/>
    <xf numFmtId="0" fontId="80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3" borderId="0" applyNumberFormat="0" applyBorder="0" applyAlignment="0" applyProtection="0"/>
    <xf numFmtId="0" fontId="80" fillId="53" borderId="0" applyNumberFormat="0" applyBorder="0" applyAlignment="0" applyProtection="0"/>
    <xf numFmtId="0" fontId="80" fillId="53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7" borderId="0" applyNumberFormat="0" applyBorder="0" applyAlignment="0" applyProtection="0"/>
    <xf numFmtId="0" fontId="80" fillId="57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80" fillId="58" borderId="0" applyNumberFormat="0" applyBorder="0" applyAlignment="0" applyProtection="0"/>
    <xf numFmtId="0" fontId="80" fillId="58" borderId="0" applyNumberFormat="0" applyBorder="0" applyAlignment="0" applyProtection="0"/>
    <xf numFmtId="0" fontId="80" fillId="58" borderId="0" applyNumberFormat="0" applyBorder="0" applyAlignment="0" applyProtection="0"/>
    <xf numFmtId="0" fontId="80" fillId="59" borderId="0" applyNumberFormat="0" applyBorder="0" applyAlignment="0" applyProtection="0"/>
    <xf numFmtId="0" fontId="80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62" borderId="0" applyNumberFormat="0" applyBorder="0" applyAlignment="0" applyProtection="0"/>
    <xf numFmtId="189" fontId="81" fillId="0" borderId="31"/>
    <xf numFmtId="0" fontId="82" fillId="47" borderId="0" applyNumberFormat="0" applyBorder="0" applyAlignment="0" applyProtection="0"/>
    <xf numFmtId="189" fontId="83" fillId="0" borderId="0">
      <alignment vertical="top"/>
    </xf>
    <xf numFmtId="189" fontId="84" fillId="0" borderId="0">
      <alignment horizontal="right"/>
    </xf>
    <xf numFmtId="189" fontId="84" fillId="0" borderId="0">
      <alignment horizontal="left"/>
    </xf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6" fillId="0" borderId="0"/>
    <xf numFmtId="0" fontId="87" fillId="0" borderId="0"/>
    <xf numFmtId="2" fontId="88" fillId="0" borderId="0">
      <protection locked="0"/>
    </xf>
    <xf numFmtId="2" fontId="89" fillId="0" borderId="0">
      <protection locked="0"/>
    </xf>
    <xf numFmtId="0" fontId="90" fillId="12" borderId="19" applyNumberFormat="0" applyAlignment="0" applyProtection="0"/>
    <xf numFmtId="0" fontId="91" fillId="0" borderId="0">
      <alignment vertical="center"/>
    </xf>
    <xf numFmtId="0" fontId="92" fillId="63" borderId="32" applyNumberFormat="0" applyAlignment="0" applyProtection="0"/>
    <xf numFmtId="4" fontId="79" fillId="0" borderId="0"/>
    <xf numFmtId="190" fontId="8" fillId="0" borderId="0" applyBorder="0" applyAlignment="0" applyProtection="0"/>
    <xf numFmtId="190" fontId="8" fillId="0" borderId="0" applyBorder="0" applyAlignment="0" applyProtection="0"/>
    <xf numFmtId="3" fontId="79" fillId="0" borderId="0"/>
    <xf numFmtId="191" fontId="79" fillId="0" borderId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0" fillId="12" borderId="19" applyNumberFormat="0" applyAlignment="0" applyProtection="0"/>
    <xf numFmtId="0" fontId="92" fillId="63" borderId="32" applyNumberFormat="0" applyAlignment="0" applyProtection="0"/>
    <xf numFmtId="0" fontId="92" fillId="63" borderId="32" applyNumberFormat="0" applyAlignment="0" applyProtection="0"/>
    <xf numFmtId="0" fontId="92" fillId="63" borderId="32" applyNumberFormat="0" applyAlignment="0" applyProtection="0"/>
    <xf numFmtId="0" fontId="92" fillId="63" borderId="32" applyNumberFormat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79" fillId="0" borderId="0"/>
    <xf numFmtId="0" fontId="79" fillId="0" borderId="0"/>
    <xf numFmtId="173" fontId="79" fillId="0" borderId="0"/>
    <xf numFmtId="192" fontId="79" fillId="0" borderId="0"/>
    <xf numFmtId="0" fontId="94" fillId="50" borderId="19" applyNumberFormat="0" applyAlignment="0" applyProtection="0"/>
    <xf numFmtId="0" fontId="94" fillId="50" borderId="19" applyNumberFormat="0" applyAlignment="0" applyProtection="0"/>
    <xf numFmtId="0" fontId="94" fillId="50" borderId="19" applyNumberFormat="0" applyAlignment="0" applyProtection="0"/>
    <xf numFmtId="0" fontId="94" fillId="12" borderId="19" applyNumberFormat="0" applyAlignment="0" applyProtection="0"/>
    <xf numFmtId="193" fontId="8" fillId="0" borderId="0" applyFill="0" applyBorder="0" applyAlignment="0" applyProtection="0"/>
    <xf numFmtId="0" fontId="8" fillId="0" borderId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4">
      <alignment horizontal="center"/>
    </xf>
    <xf numFmtId="2" fontId="79" fillId="0" borderId="0"/>
    <xf numFmtId="2" fontId="79" fillId="0" borderId="0"/>
    <xf numFmtId="0" fontId="97" fillId="0" borderId="0">
      <alignment horizontal="left"/>
    </xf>
    <xf numFmtId="0" fontId="85" fillId="14" borderId="0" applyNumberFormat="0" applyBorder="0" applyAlignment="0" applyProtection="0"/>
    <xf numFmtId="0" fontId="98" fillId="0" borderId="35" applyNumberFormat="0" applyFill="0" applyAlignment="0" applyProtection="0"/>
    <xf numFmtId="0" fontId="99" fillId="0" borderId="36" applyNumberFormat="0" applyFill="0" applyAlignment="0" applyProtection="0"/>
    <xf numFmtId="0" fontId="100" fillId="0" borderId="37" applyNumberFormat="0" applyFill="0" applyAlignment="0" applyProtection="0"/>
    <xf numFmtId="0" fontId="100" fillId="0" borderId="0" applyNumberFormat="0" applyFill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101" fillId="0" borderId="0"/>
    <xf numFmtId="0" fontId="94" fillId="50" borderId="19" applyNumberFormat="0" applyAlignment="0" applyProtection="0"/>
    <xf numFmtId="176" fontId="79" fillId="0" borderId="0"/>
    <xf numFmtId="0" fontId="93" fillId="0" borderId="33" applyNumberFormat="0" applyFill="0" applyAlignment="0" applyProtection="0"/>
    <xf numFmtId="194" fontId="8" fillId="0" borderId="0" applyFill="0" applyBorder="0" applyAlignment="0" applyProtection="0"/>
    <xf numFmtId="191" fontId="79" fillId="0" borderId="0"/>
    <xf numFmtId="0" fontId="102" fillId="64" borderId="0" applyNumberFormat="0" applyBorder="0" applyAlignment="0" applyProtection="0"/>
    <xf numFmtId="0" fontId="102" fillId="64" borderId="0" applyNumberFormat="0" applyBorder="0" applyAlignment="0" applyProtection="0"/>
    <xf numFmtId="0" fontId="102" fillId="64" borderId="0" applyNumberFormat="0" applyBorder="0" applyAlignment="0" applyProtection="0"/>
    <xf numFmtId="0" fontId="102" fillId="64" borderId="0" applyNumberFormat="0" applyBorder="0" applyAlignment="0" applyProtection="0"/>
    <xf numFmtId="0" fontId="102" fillId="6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13" borderId="38" applyNumberFormat="0" applyAlignment="0" applyProtection="0"/>
    <xf numFmtId="0" fontId="8" fillId="13" borderId="38" applyNumberFormat="0" applyAlignment="0" applyProtection="0"/>
    <xf numFmtId="0" fontId="8" fillId="13" borderId="38" applyNumberFormat="0" applyAlignment="0" applyProtection="0"/>
    <xf numFmtId="0" fontId="8" fillId="13" borderId="38" applyNumberFormat="0" applyAlignment="0" applyProtection="0"/>
    <xf numFmtId="0" fontId="8" fillId="13" borderId="38" applyNumberFormat="0" applyAlignment="0" applyProtection="0"/>
    <xf numFmtId="0" fontId="103" fillId="12" borderId="39" applyNumberFormat="0" applyAlignment="0" applyProtection="0"/>
    <xf numFmtId="179" fontId="88" fillId="0" borderId="0">
      <protection locked="0"/>
    </xf>
    <xf numFmtId="195" fontId="88" fillId="0" borderId="0">
      <protection locked="0"/>
    </xf>
    <xf numFmtId="9" fontId="8" fillId="0" borderId="0" applyFill="0" applyBorder="0" applyAlignment="0" applyProtection="0"/>
    <xf numFmtId="9" fontId="104" fillId="0" borderId="0" applyFill="0" applyBorder="0" applyAlignment="0" applyProtection="0"/>
    <xf numFmtId="9" fontId="79" fillId="0" borderId="0"/>
    <xf numFmtId="9" fontId="8" fillId="0" borderId="0" applyFill="0" applyBorder="0" applyAlignment="0" applyProtection="0"/>
    <xf numFmtId="9" fontId="79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4" fillId="0" borderId="0"/>
    <xf numFmtId="0" fontId="103" fillId="12" borderId="39" applyNumberFormat="0" applyAlignment="0" applyProtection="0"/>
    <xf numFmtId="0" fontId="103" fillId="12" borderId="39" applyNumberFormat="0" applyAlignment="0" applyProtection="0"/>
    <xf numFmtId="0" fontId="103" fillId="12" borderId="39" applyNumberFormat="0" applyAlignment="0" applyProtection="0"/>
    <xf numFmtId="0" fontId="103" fillId="12" borderId="39" applyNumberFormat="0" applyAlignment="0" applyProtection="0"/>
    <xf numFmtId="196" fontId="79" fillId="0" borderId="0"/>
    <xf numFmtId="196" fontId="105" fillId="0" borderId="40"/>
    <xf numFmtId="184" fontId="10" fillId="0" borderId="0">
      <protection locked="0"/>
    </xf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79" fillId="0" borderId="0"/>
    <xf numFmtId="164" fontId="8" fillId="0" borderId="0" applyFill="0" applyBorder="0" applyAlignment="0" applyProtection="0"/>
    <xf numFmtId="190" fontId="8" fillId="0" borderId="0"/>
    <xf numFmtId="0" fontId="8" fillId="0" borderId="0"/>
    <xf numFmtId="190" fontId="8" fillId="0" borderId="0"/>
    <xf numFmtId="190" fontId="10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86" fontId="79" fillId="0" borderId="0"/>
    <xf numFmtId="187" fontId="79" fillId="0" borderId="0"/>
    <xf numFmtId="0" fontId="107" fillId="0" borderId="0" applyNumberFormat="0" applyFill="0" applyBorder="0" applyAlignment="0" applyProtection="0"/>
    <xf numFmtId="0" fontId="108" fillId="0" borderId="41"/>
    <xf numFmtId="2" fontId="109" fillId="0" borderId="0">
      <protection locked="0"/>
    </xf>
    <xf numFmtId="2" fontId="109" fillId="0" borderId="0">
      <protection locked="0"/>
    </xf>
    <xf numFmtId="0" fontId="110" fillId="0" borderId="42" applyNumberFormat="0" applyFill="0" applyAlignment="0" applyProtection="0"/>
    <xf numFmtId="0" fontId="110" fillId="0" borderId="42" applyNumberFormat="0" applyFill="0" applyAlignment="0" applyProtection="0"/>
    <xf numFmtId="0" fontId="110" fillId="0" borderId="42" applyNumberFormat="0" applyFill="0" applyAlignment="0" applyProtection="0"/>
    <xf numFmtId="0" fontId="110" fillId="0" borderId="42" applyNumberFormat="0" applyFill="0" applyAlignment="0" applyProtection="0"/>
    <xf numFmtId="0" fontId="98" fillId="0" borderId="35" applyNumberFormat="0" applyFill="0" applyAlignment="0" applyProtection="0"/>
    <xf numFmtId="0" fontId="98" fillId="0" borderId="35" applyNumberFormat="0" applyFill="0" applyAlignment="0" applyProtection="0"/>
    <xf numFmtId="0" fontId="98" fillId="0" borderId="35" applyNumberFormat="0" applyFill="0" applyAlignment="0" applyProtection="0"/>
    <xf numFmtId="0" fontId="98" fillId="0" borderId="35" applyNumberFormat="0" applyFill="0" applyAlignment="0" applyProtection="0"/>
    <xf numFmtId="0" fontId="98" fillId="0" borderId="35" applyNumberFormat="0" applyFill="0" applyAlignment="0" applyProtection="0"/>
    <xf numFmtId="0" fontId="11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95" fontId="88" fillId="0" borderId="0">
      <protection locked="0"/>
    </xf>
    <xf numFmtId="197" fontId="88" fillId="0" borderId="0">
      <protection locked="0"/>
    </xf>
    <xf numFmtId="0" fontId="10" fillId="0" borderId="0"/>
    <xf numFmtId="164" fontId="104" fillId="0" borderId="0" applyFill="0" applyBorder="0" applyAlignment="0" applyProtection="0"/>
    <xf numFmtId="190" fontId="8" fillId="0" borderId="0" applyFill="0" applyBorder="0" applyAlignment="0" applyProtection="0"/>
    <xf numFmtId="164" fontId="8" fillId="0" borderId="0" applyFill="0" applyBorder="0" applyAlignment="0" applyProtection="0"/>
    <xf numFmtId="190" fontId="8" fillId="0" borderId="0" applyFill="0" applyBorder="0" applyAlignment="0" applyProtection="0"/>
    <xf numFmtId="3" fontId="79" fillId="0" borderId="0"/>
    <xf numFmtId="0" fontId="106" fillId="0" borderId="0" applyNumberFormat="0" applyFill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7" borderId="0" applyNumberFormat="0" applyBorder="0" applyAlignment="0" applyProtection="0"/>
    <xf numFmtId="0" fontId="80" fillId="57" borderId="0" applyNumberFormat="0" applyBorder="0" applyAlignment="0" applyProtection="0"/>
    <xf numFmtId="0" fontId="80" fillId="57" borderId="0" applyNumberFormat="0" applyBorder="0" applyAlignment="0" applyProtection="0"/>
    <xf numFmtId="0" fontId="80" fillId="62" borderId="0" applyNumberFormat="0" applyBorder="0" applyAlignment="0" applyProtection="0"/>
    <xf numFmtId="0" fontId="80" fillId="62" borderId="0" applyNumberFormat="0" applyBorder="0" applyAlignment="0" applyProtection="0"/>
    <xf numFmtId="0" fontId="80" fillId="62" borderId="0" applyNumberFormat="0" applyBorder="0" applyAlignment="0" applyProtection="0"/>
    <xf numFmtId="0" fontId="80" fillId="62" borderId="0" applyNumberFormat="0" applyBorder="0" applyAlignment="0" applyProtection="0"/>
    <xf numFmtId="0" fontId="108" fillId="0" borderId="41"/>
    <xf numFmtId="4" fontId="79" fillId="0" borderId="0"/>
    <xf numFmtId="0" fontId="108" fillId="0" borderId="41"/>
    <xf numFmtId="4" fontId="79" fillId="0" borderId="0"/>
    <xf numFmtId="0" fontId="108" fillId="0" borderId="41"/>
    <xf numFmtId="4" fontId="79" fillId="0" borderId="0"/>
    <xf numFmtId="0" fontId="108" fillId="0" borderId="41"/>
    <xf numFmtId="4" fontId="79" fillId="0" borderId="0"/>
    <xf numFmtId="0" fontId="108" fillId="0" borderId="41"/>
    <xf numFmtId="4" fontId="79" fillId="0" borderId="0"/>
    <xf numFmtId="4" fontId="79" fillId="0" borderId="0"/>
    <xf numFmtId="0" fontId="108" fillId="0" borderId="41"/>
    <xf numFmtId="0" fontId="108" fillId="0" borderId="41"/>
    <xf numFmtId="4" fontId="79" fillId="0" borderId="0"/>
    <xf numFmtId="4" fontId="79" fillId="0" borderId="0"/>
    <xf numFmtId="0" fontId="108" fillId="0" borderId="41"/>
    <xf numFmtId="4" fontId="79" fillId="0" borderId="0"/>
    <xf numFmtId="0" fontId="108" fillId="0" borderId="41"/>
    <xf numFmtId="4" fontId="79" fillId="0" borderId="0"/>
    <xf numFmtId="0" fontId="108" fillId="0" borderId="41"/>
    <xf numFmtId="4" fontId="79" fillId="0" borderId="0"/>
    <xf numFmtId="0" fontId="108" fillId="0" borderId="41"/>
    <xf numFmtId="4" fontId="79" fillId="0" borderId="0"/>
    <xf numFmtId="0" fontId="108" fillId="0" borderId="41"/>
    <xf numFmtId="4" fontId="79" fillId="0" borderId="0"/>
    <xf numFmtId="0" fontId="108" fillId="0" borderId="41"/>
    <xf numFmtId="0" fontId="112" fillId="0" borderId="0"/>
    <xf numFmtId="0" fontId="113" fillId="0" borderId="0"/>
    <xf numFmtId="0" fontId="114" fillId="34" borderId="0"/>
    <xf numFmtId="0" fontId="114" fillId="34" borderId="0"/>
    <xf numFmtId="0" fontId="114" fillId="35" borderId="0"/>
    <xf numFmtId="0" fontId="114" fillId="35" borderId="0"/>
    <xf numFmtId="0" fontId="113" fillId="36" borderId="0"/>
    <xf numFmtId="0" fontId="113" fillId="36" borderId="0"/>
    <xf numFmtId="0" fontId="113" fillId="0" borderId="0"/>
    <xf numFmtId="0" fontId="115" fillId="41" borderId="0"/>
    <xf numFmtId="0" fontId="115" fillId="41" borderId="0"/>
    <xf numFmtId="0" fontId="116" fillId="43" borderId="0"/>
    <xf numFmtId="0" fontId="116" fillId="43" borderId="0"/>
    <xf numFmtId="0" fontId="117" fillId="0" borderId="0"/>
    <xf numFmtId="0" fontId="117" fillId="0" borderId="0"/>
    <xf numFmtId="0" fontId="118" fillId="21" borderId="0"/>
    <xf numFmtId="0" fontId="118" fillId="21" borderId="0"/>
    <xf numFmtId="0" fontId="119" fillId="0" borderId="0"/>
    <xf numFmtId="0" fontId="120" fillId="0" borderId="0"/>
    <xf numFmtId="0" fontId="120" fillId="0" borderId="0"/>
    <xf numFmtId="0" fontId="121" fillId="0" borderId="0"/>
    <xf numFmtId="0" fontId="121" fillId="0" borderId="0"/>
    <xf numFmtId="0" fontId="119" fillId="0" borderId="0"/>
    <xf numFmtId="0" fontId="122" fillId="0" borderId="0"/>
    <xf numFmtId="0" fontId="122" fillId="0" borderId="0"/>
    <xf numFmtId="0" fontId="123" fillId="45" borderId="0"/>
    <xf numFmtId="0" fontId="123" fillId="45" borderId="0"/>
    <xf numFmtId="0" fontId="124" fillId="45" borderId="23"/>
    <xf numFmtId="0" fontId="124" fillId="45" borderId="23"/>
    <xf numFmtId="0" fontId="125" fillId="0" borderId="0"/>
    <xf numFmtId="0" fontId="112" fillId="0" borderId="0"/>
    <xf numFmtId="0" fontId="126" fillId="0" borderId="0"/>
    <xf numFmtId="0" fontId="112" fillId="0" borderId="0"/>
    <xf numFmtId="0" fontId="126" fillId="0" borderId="0"/>
    <xf numFmtId="0" fontId="115" fillId="0" borderId="0"/>
    <xf numFmtId="0" fontId="11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</cellStyleXfs>
  <cellXfs count="234">
    <xf numFmtId="0" fontId="0" fillId="0" borderId="0" xfId="0"/>
    <xf numFmtId="0" fontId="2" fillId="0" borderId="0" xfId="0" applyFont="1"/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3" fillId="2" borderId="3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top" wrapText="1"/>
    </xf>
    <xf numFmtId="0" fontId="3" fillId="3" borderId="3" xfId="0" applyFont="1" applyFill="1" applyBorder="1"/>
    <xf numFmtId="0" fontId="3" fillId="3" borderId="4" xfId="0" applyFont="1" applyFill="1" applyBorder="1"/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3" fontId="3" fillId="5" borderId="3" xfId="0" applyNumberFormat="1" applyFont="1" applyFill="1" applyBorder="1" applyAlignment="1">
      <alignment horizontal="right" vertical="top" wrapText="1"/>
    </xf>
    <xf numFmtId="0" fontId="3" fillId="5" borderId="3" xfId="0" applyFont="1" applyFill="1" applyBorder="1"/>
    <xf numFmtId="0" fontId="3" fillId="6" borderId="6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vertical="top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3" fillId="6" borderId="0" xfId="0" applyFont="1" applyFill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3" fontId="3" fillId="8" borderId="3" xfId="0" applyNumberFormat="1" applyFont="1" applyFill="1" applyBorder="1" applyAlignment="1">
      <alignment horizontal="right" vertical="top" wrapText="1"/>
    </xf>
    <xf numFmtId="0" fontId="3" fillId="8" borderId="3" xfId="0" applyFont="1" applyFill="1" applyBorder="1"/>
    <xf numFmtId="3" fontId="3" fillId="8" borderId="5" xfId="0" applyNumberFormat="1" applyFont="1" applyFill="1" applyBorder="1" applyAlignment="1">
      <alignment horizontal="right" vertical="top" wrapText="1"/>
    </xf>
    <xf numFmtId="0" fontId="3" fillId="8" borderId="5" xfId="0" applyFont="1" applyFill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4" fillId="6" borderId="3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3" fontId="4" fillId="7" borderId="3" xfId="0" applyNumberFormat="1" applyFont="1" applyFill="1" applyBorder="1" applyAlignment="1">
      <alignment horizontal="center" vertical="center" wrapText="1"/>
    </xf>
    <xf numFmtId="3" fontId="4" fillId="9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5" fillId="2" borderId="11" xfId="0" applyFont="1" applyFill="1" applyBorder="1"/>
    <xf numFmtId="0" fontId="5" fillId="2" borderId="10" xfId="0" applyFont="1" applyFill="1" applyBorder="1"/>
    <xf numFmtId="0" fontId="6" fillId="2" borderId="10" xfId="0" applyFont="1" applyFill="1" applyBorder="1"/>
    <xf numFmtId="0" fontId="6" fillId="2" borderId="8" xfId="0" applyFont="1" applyFill="1" applyBorder="1"/>
    <xf numFmtId="0" fontId="6" fillId="0" borderId="0" xfId="0" applyFont="1"/>
    <xf numFmtId="0" fontId="5" fillId="2" borderId="2" xfId="0" applyFont="1" applyFill="1" applyBorder="1"/>
    <xf numFmtId="0" fontId="5" fillId="2" borderId="0" xfId="0" applyFont="1" applyFill="1"/>
    <xf numFmtId="0" fontId="6" fillId="10" borderId="0" xfId="0" applyFont="1" applyFill="1" applyProtection="1">
      <protection locked="0"/>
    </xf>
    <xf numFmtId="0" fontId="0" fillId="2" borderId="0" xfId="0" applyFill="1"/>
    <xf numFmtId="0" fontId="6" fillId="2" borderId="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14" fontId="5" fillId="10" borderId="13" xfId="0" applyNumberFormat="1" applyFont="1" applyFill="1" applyBorder="1" applyProtection="1">
      <protection locked="0"/>
    </xf>
    <xf numFmtId="0" fontId="3" fillId="2" borderId="13" xfId="0" applyFont="1" applyFill="1" applyBorder="1"/>
    <xf numFmtId="0" fontId="0" fillId="2" borderId="13" xfId="0" applyFill="1" applyBorder="1"/>
    <xf numFmtId="0" fontId="0" fillId="2" borderId="9" xfId="0" applyFill="1" applyBorder="1"/>
    <xf numFmtId="0" fontId="5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horizontal="center" wrapText="1"/>
    </xf>
    <xf numFmtId="3" fontId="3" fillId="0" borderId="3" xfId="0" applyNumberFormat="1" applyFont="1" applyBorder="1" applyAlignment="1" applyProtection="1">
      <alignment horizontal="right" vertical="top" wrapText="1"/>
      <protection locked="0"/>
    </xf>
    <xf numFmtId="3" fontId="3" fillId="11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 applyProtection="1">
      <alignment horizontal="right" vertical="top" wrapText="1"/>
      <protection locked="0"/>
    </xf>
    <xf numFmtId="0" fontId="3" fillId="0" borderId="3" xfId="0" applyFont="1" applyBorder="1" applyProtection="1">
      <protection locked="0"/>
    </xf>
    <xf numFmtId="0" fontId="3" fillId="11" borderId="4" xfId="0" applyFont="1" applyFill="1" applyBorder="1"/>
    <xf numFmtId="0" fontId="3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3" fontId="3" fillId="11" borderId="0" xfId="0" applyNumberFormat="1" applyFont="1" applyFill="1" applyAlignment="1">
      <alignment horizontal="right" vertical="top" wrapText="1"/>
    </xf>
    <xf numFmtId="3" fontId="3" fillId="11" borderId="4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wrapText="1"/>
    </xf>
    <xf numFmtId="0" fontId="3" fillId="11" borderId="3" xfId="0" applyFont="1" applyFill="1" applyBorder="1"/>
    <xf numFmtId="0" fontId="3" fillId="0" borderId="3" xfId="0" applyFont="1" applyBorder="1" applyProtection="1">
      <protection locked="0"/>
    </xf>
    <xf numFmtId="3" fontId="3" fillId="11" borderId="14" xfId="0" applyNumberFormat="1" applyFont="1" applyFill="1" applyBorder="1" applyAlignment="1">
      <alignment horizontal="right" vertical="top" wrapText="1"/>
    </xf>
    <xf numFmtId="3" fontId="3" fillId="11" borderId="15" xfId="0" applyNumberFormat="1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center" wrapText="1"/>
    </xf>
    <xf numFmtId="3" fontId="3" fillId="11" borderId="5" xfId="0" applyNumberFormat="1" applyFont="1" applyFill="1" applyBorder="1" applyAlignment="1">
      <alignment horizontal="right" vertical="top" wrapText="1"/>
    </xf>
    <xf numFmtId="0" fontId="3" fillId="11" borderId="5" xfId="0" applyFont="1" applyFill="1" applyBorder="1"/>
    <xf numFmtId="3" fontId="5" fillId="11" borderId="3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/>
    <xf numFmtId="3" fontId="9" fillId="0" borderId="18" xfId="3" applyNumberFormat="1" applyFont="1" applyBorder="1" applyAlignment="1">
      <alignment horizontal="right" vertical="top" wrapText="1"/>
    </xf>
    <xf numFmtId="3" fontId="9" fillId="0" borderId="18" xfId="3" applyNumberFormat="1" applyFont="1" applyBorder="1" applyAlignment="1" applyProtection="1">
      <alignment horizontal="right" vertical="top" wrapText="1"/>
    </xf>
    <xf numFmtId="3" fontId="9" fillId="0" borderId="18" xfId="3" applyNumberFormat="1" applyFont="1" applyBorder="1" applyAlignment="1">
      <alignment horizontal="right" vertical="top" wrapText="1"/>
    </xf>
    <xf numFmtId="0" fontId="9" fillId="0" borderId="18" xfId="3" applyFont="1" applyBorder="1"/>
    <xf numFmtId="0" fontId="9" fillId="0" borderId="18" xfId="3" applyFont="1" applyBorder="1" applyProtection="1"/>
    <xf numFmtId="0" fontId="9" fillId="0" borderId="18" xfId="3" applyFont="1" applyBorder="1"/>
    <xf numFmtId="0" fontId="9" fillId="0" borderId="18" xfId="3" applyFont="1" applyBorder="1" applyProtection="1"/>
    <xf numFmtId="3" fontId="9" fillId="0" borderId="18" xfId="3" applyNumberFormat="1" applyFont="1" applyBorder="1" applyAlignment="1" applyProtection="1">
      <alignment horizontal="right" vertical="top" wrapText="1"/>
    </xf>
    <xf numFmtId="3" fontId="9" fillId="0" borderId="18" xfId="3" applyNumberFormat="1" applyFont="1" applyBorder="1" applyAlignment="1">
      <alignment horizontal="right" vertical="top" wrapText="1"/>
    </xf>
    <xf numFmtId="3" fontId="9" fillId="0" borderId="18" xfId="3" applyNumberFormat="1" applyFont="1" applyBorder="1" applyAlignment="1" applyProtection="1">
      <alignment horizontal="right" vertical="top" wrapText="1"/>
    </xf>
    <xf numFmtId="0" fontId="9" fillId="0" borderId="18" xfId="3" applyFont="1" applyBorder="1" applyProtection="1"/>
    <xf numFmtId="0" fontId="9" fillId="0" borderId="18" xfId="3" applyFont="1" applyBorder="1"/>
    <xf numFmtId="0" fontId="9" fillId="0" borderId="18" xfId="3" applyFont="1" applyBorder="1" applyProtection="1"/>
    <xf numFmtId="3" fontId="9" fillId="0" borderId="18" xfId="3" applyNumberFormat="1" applyFont="1" applyBorder="1" applyAlignment="1" applyProtection="1">
      <alignment horizontal="right" vertical="top" wrapText="1"/>
    </xf>
    <xf numFmtId="3" fontId="9" fillId="0" borderId="18" xfId="3" applyNumberFormat="1" applyFont="1" applyBorder="1" applyAlignment="1">
      <alignment horizontal="right" vertical="top" wrapText="1"/>
    </xf>
    <xf numFmtId="3" fontId="9" fillId="0" borderId="18" xfId="3" applyNumberFormat="1" applyFont="1" applyBorder="1" applyAlignment="1" applyProtection="1">
      <alignment horizontal="right" vertical="top" wrapText="1"/>
    </xf>
    <xf numFmtId="0" fontId="9" fillId="0" borderId="18" xfId="3" applyFont="1" applyBorder="1" applyProtection="1"/>
    <xf numFmtId="0" fontId="9" fillId="0" borderId="18" xfId="3" applyFont="1" applyBorder="1"/>
    <xf numFmtId="0" fontId="9" fillId="0" borderId="18" xfId="3" applyFont="1" applyBorder="1" applyProtection="1"/>
    <xf numFmtId="3" fontId="9" fillId="0" borderId="18" xfId="3" applyNumberFormat="1" applyFont="1" applyBorder="1" applyAlignment="1">
      <alignment horizontal="right" vertical="top" wrapText="1"/>
    </xf>
    <xf numFmtId="0" fontId="9" fillId="0" borderId="18" xfId="3" applyFont="1" applyBorder="1"/>
    <xf numFmtId="3" fontId="22" fillId="0" borderId="20" xfId="7" applyNumberFormat="1" applyFont="1" applyBorder="1" applyAlignment="1">
      <alignment horizontal="right" vertical="top" wrapText="1"/>
    </xf>
    <xf numFmtId="3" fontId="22" fillId="0" borderId="20" xfId="7" applyNumberFormat="1" applyFont="1" applyBorder="1" applyAlignment="1">
      <alignment horizontal="right" vertical="top" wrapText="1"/>
    </xf>
    <xf numFmtId="0" fontId="22" fillId="0" borderId="20" xfId="7" applyFont="1" applyBorder="1"/>
    <xf numFmtId="0" fontId="22" fillId="0" borderId="20" xfId="7" applyFont="1" applyBorder="1"/>
    <xf numFmtId="3" fontId="22" fillId="0" borderId="20" xfId="7" applyNumberFormat="1" applyFont="1" applyBorder="1" applyAlignment="1">
      <alignment horizontal="right" vertical="top" wrapText="1"/>
    </xf>
    <xf numFmtId="3" fontId="22" fillId="0" borderId="20" xfId="7" applyNumberFormat="1" applyFont="1" applyBorder="1" applyAlignment="1">
      <alignment horizontal="right" vertical="top" wrapText="1"/>
    </xf>
    <xf numFmtId="0" fontId="22" fillId="0" borderId="20" xfId="7" applyFont="1" applyBorder="1"/>
    <xf numFmtId="0" fontId="22" fillId="0" borderId="20" xfId="7" applyFont="1" applyBorder="1"/>
    <xf numFmtId="3" fontId="22" fillId="0" borderId="20" xfId="7" applyNumberFormat="1" applyFont="1" applyBorder="1" applyAlignment="1">
      <alignment horizontal="right" vertical="top" wrapText="1"/>
    </xf>
    <xf numFmtId="3" fontId="22" fillId="0" borderId="21" xfId="7" applyNumberFormat="1" applyFont="1" applyBorder="1" applyAlignment="1">
      <alignment horizontal="right" vertical="top" wrapText="1"/>
    </xf>
    <xf numFmtId="3" fontId="22" fillId="0" borderId="20" xfId="7" applyNumberFormat="1" applyFont="1" applyBorder="1" applyAlignment="1">
      <alignment horizontal="right" vertical="top" wrapText="1"/>
    </xf>
    <xf numFmtId="3" fontId="22" fillId="0" borderId="21" xfId="7" applyNumberFormat="1" applyFont="1" applyBorder="1" applyAlignment="1">
      <alignment horizontal="right" vertical="top" wrapText="1"/>
    </xf>
    <xf numFmtId="0" fontId="22" fillId="0" borderId="20" xfId="7" applyFont="1" applyBorder="1"/>
    <xf numFmtId="0" fontId="22" fillId="0" borderId="21" xfId="7" applyFont="1" applyBorder="1"/>
    <xf numFmtId="0" fontId="22" fillId="0" borderId="20" xfId="7" applyFont="1" applyBorder="1"/>
    <xf numFmtId="0" fontId="22" fillId="0" borderId="21" xfId="7" applyFont="1" applyBorder="1"/>
    <xf numFmtId="3" fontId="25" fillId="0" borderId="22" xfId="41" applyNumberFormat="1" applyFont="1" applyBorder="1" applyAlignment="1">
      <alignment horizontal="right" vertical="top" wrapText="1"/>
    </xf>
    <xf numFmtId="3" fontId="25" fillId="0" borderId="22" xfId="41" applyNumberFormat="1" applyFont="1" applyBorder="1" applyAlignment="1">
      <alignment horizontal="right" vertical="top" wrapText="1"/>
    </xf>
    <xf numFmtId="0" fontId="25" fillId="0" borderId="22" xfId="41" applyFont="1" applyBorder="1" applyAlignment="1"/>
    <xf numFmtId="0" fontId="25" fillId="0" borderId="22" xfId="41" applyFont="1" applyBorder="1" applyAlignment="1"/>
    <xf numFmtId="3" fontId="25" fillId="0" borderId="22" xfId="41" applyNumberFormat="1" applyFont="1" applyBorder="1" applyAlignment="1">
      <alignment horizontal="right" vertical="top" wrapText="1"/>
    </xf>
    <xf numFmtId="3" fontId="25" fillId="0" borderId="22" xfId="41" applyNumberFormat="1" applyFont="1" applyBorder="1" applyAlignment="1">
      <alignment horizontal="right" vertical="top" wrapText="1"/>
    </xf>
    <xf numFmtId="0" fontId="25" fillId="0" borderId="22" xfId="41" applyFont="1" applyBorder="1" applyAlignment="1"/>
    <xf numFmtId="0" fontId="25" fillId="0" borderId="22" xfId="41" applyFont="1" applyBorder="1" applyAlignment="1"/>
    <xf numFmtId="3" fontId="25" fillId="0" borderId="22" xfId="41" applyNumberFormat="1" applyFont="1" applyBorder="1" applyAlignment="1">
      <alignment horizontal="right" vertical="top" wrapText="1"/>
    </xf>
    <xf numFmtId="3" fontId="25" fillId="0" borderId="22" xfId="41" applyNumberFormat="1" applyFont="1" applyBorder="1" applyAlignment="1">
      <alignment horizontal="right" vertical="top" wrapText="1"/>
    </xf>
    <xf numFmtId="0" fontId="25" fillId="0" borderId="22" xfId="41" applyFont="1" applyBorder="1" applyAlignment="1"/>
    <xf numFmtId="0" fontId="25" fillId="0" borderId="22" xfId="41" applyFont="1" applyBorder="1" applyAlignment="1"/>
    <xf numFmtId="3" fontId="25" fillId="0" borderId="22" xfId="41" applyNumberFormat="1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3" fontId="77" fillId="0" borderId="3" xfId="42" applyNumberFormat="1" applyFont="1" applyBorder="1" applyAlignment="1" applyProtection="1">
      <alignment horizontal="right" vertical="top" wrapText="1"/>
      <protection locked="0"/>
    </xf>
    <xf numFmtId="167" fontId="77" fillId="0" borderId="3" xfId="42" applyNumberFormat="1" applyFont="1" applyBorder="1" applyAlignment="1" applyProtection="1">
      <alignment horizontal="right" vertical="top" wrapText="1"/>
      <protection locked="0"/>
    </xf>
    <xf numFmtId="0" fontId="77" fillId="0" borderId="3" xfId="42" applyFont="1" applyBorder="1" applyProtection="1">
      <protection locked="0"/>
    </xf>
    <xf numFmtId="0" fontId="77" fillId="0" borderId="3" xfId="42" applyFont="1" applyBorder="1" applyProtection="1">
      <protection locked="0"/>
    </xf>
    <xf numFmtId="3" fontId="77" fillId="0" borderId="3" xfId="42" applyNumberFormat="1" applyFont="1" applyBorder="1" applyAlignment="1" applyProtection="1">
      <alignment horizontal="right" vertical="top" wrapText="1"/>
      <protection locked="0"/>
    </xf>
    <xf numFmtId="167" fontId="77" fillId="0" borderId="3" xfId="42" applyNumberFormat="1" applyFont="1" applyBorder="1" applyAlignment="1" applyProtection="1">
      <alignment horizontal="right" vertical="top" wrapText="1"/>
      <protection locked="0"/>
    </xf>
    <xf numFmtId="0" fontId="77" fillId="0" borderId="3" xfId="42" applyFont="1" applyBorder="1" applyProtection="1">
      <protection locked="0"/>
    </xf>
    <xf numFmtId="0" fontId="77" fillId="0" borderId="3" xfId="42" applyFont="1" applyBorder="1" applyProtection="1">
      <protection locked="0"/>
    </xf>
    <xf numFmtId="167" fontId="77" fillId="0" borderId="3" xfId="42" applyNumberFormat="1" applyFont="1" applyBorder="1" applyAlignment="1" applyProtection="1">
      <alignment horizontal="right" vertical="top" wrapText="1"/>
      <protection locked="0"/>
    </xf>
    <xf numFmtId="167" fontId="77" fillId="0" borderId="3" xfId="42" applyNumberFormat="1" applyFont="1" applyBorder="1" applyAlignment="1" applyProtection="1">
      <alignment horizontal="right" vertical="top" wrapText="1"/>
      <protection locked="0"/>
    </xf>
    <xf numFmtId="0" fontId="77" fillId="0" borderId="3" xfId="42" applyFont="1" applyBorder="1" applyProtection="1">
      <protection locked="0"/>
    </xf>
    <xf numFmtId="0" fontId="77" fillId="0" borderId="3" xfId="42" applyFont="1" applyBorder="1" applyProtection="1">
      <protection locked="0"/>
    </xf>
    <xf numFmtId="3" fontId="9" fillId="0" borderId="20" xfId="2" applyNumberFormat="1" applyFont="1" applyBorder="1" applyAlignment="1">
      <alignment horizontal="right" vertical="top" wrapText="1"/>
    </xf>
    <xf numFmtId="3" fontId="9" fillId="0" borderId="20" xfId="965" applyNumberFormat="1" applyFont="1" applyBorder="1" applyAlignment="1">
      <alignment horizontal="right" vertical="top" wrapText="1"/>
    </xf>
    <xf numFmtId="0" fontId="9" fillId="0" borderId="20" xfId="965" applyFont="1" applyFill="1" applyBorder="1"/>
    <xf numFmtId="0" fontId="9" fillId="0" borderId="20" xfId="965" applyFont="1" applyBorder="1"/>
    <xf numFmtId="0" fontId="9" fillId="0" borderId="20" xfId="965" applyFont="1" applyFill="1" applyBorder="1"/>
    <xf numFmtId="0" fontId="9" fillId="0" borderId="20" xfId="965" applyFont="1" applyBorder="1"/>
    <xf numFmtId="3" fontId="9" fillId="0" borderId="20" xfId="965" applyNumberFormat="1" applyFont="1" applyBorder="1" applyAlignment="1">
      <alignment horizontal="right" vertical="top" wrapText="1"/>
    </xf>
    <xf numFmtId="3" fontId="9" fillId="0" borderId="20" xfId="965" applyNumberFormat="1" applyFont="1" applyBorder="1" applyAlignment="1">
      <alignment horizontal="right" vertical="top" wrapText="1"/>
    </xf>
    <xf numFmtId="0" fontId="9" fillId="0" borderId="20" xfId="965" applyFont="1" applyFill="1" applyBorder="1"/>
    <xf numFmtId="0" fontId="9" fillId="0" borderId="20" xfId="965" applyFont="1" applyBorder="1"/>
    <xf numFmtId="0" fontId="9" fillId="0" borderId="20" xfId="965" applyFont="1" applyFill="1" applyBorder="1"/>
    <xf numFmtId="0" fontId="9" fillId="0" borderId="20" xfId="965" applyFont="1" applyBorder="1"/>
    <xf numFmtId="3" fontId="9" fillId="0" borderId="20" xfId="965" applyNumberFormat="1" applyFont="1" applyBorder="1" applyAlignment="1">
      <alignment horizontal="right" vertical="top" wrapText="1"/>
    </xf>
    <xf numFmtId="3" fontId="9" fillId="0" borderId="20" xfId="965" applyNumberFormat="1" applyFont="1" applyBorder="1" applyAlignment="1">
      <alignment horizontal="right" vertical="top" wrapText="1"/>
    </xf>
    <xf numFmtId="0" fontId="9" fillId="0" borderId="20" xfId="965" applyFont="1" applyBorder="1"/>
    <xf numFmtId="0" fontId="9" fillId="0" borderId="20" xfId="965" applyFont="1" applyBorder="1"/>
    <xf numFmtId="3" fontId="9" fillId="0" borderId="20" xfId="965" applyNumberFormat="1" applyFont="1" applyBorder="1" applyAlignment="1">
      <alignment horizontal="right" vertical="top" wrapText="1"/>
    </xf>
    <xf numFmtId="3" fontId="127" fillId="0" borderId="3" xfId="1140" applyNumberFormat="1" applyFont="1" applyBorder="1" applyAlignment="1">
      <alignment horizontal="right" vertical="top" wrapText="1"/>
    </xf>
    <xf numFmtId="3" fontId="127" fillId="0" borderId="3" xfId="1176" applyNumberFormat="1" applyFont="1" applyBorder="1" applyAlignment="1">
      <alignment horizontal="right" vertical="top" wrapText="1"/>
    </xf>
    <xf numFmtId="0" fontId="127" fillId="0" borderId="3" xfId="1177" applyFont="1" applyBorder="1"/>
    <xf numFmtId="0" fontId="77" fillId="0" borderId="3" xfId="1177" applyFont="1" applyBorder="1" applyAlignment="1"/>
    <xf numFmtId="0" fontId="127" fillId="0" borderId="3" xfId="1178" applyFont="1" applyBorder="1"/>
    <xf numFmtId="3" fontId="127" fillId="0" borderId="3" xfId="1179" applyNumberFormat="1" applyFont="1" applyBorder="1" applyAlignment="1">
      <alignment horizontal="right" vertical="top" wrapText="1"/>
    </xf>
    <xf numFmtId="3" fontId="127" fillId="0" borderId="3" xfId="1179" applyNumberFormat="1" applyFont="1" applyBorder="1" applyAlignment="1" applyProtection="1">
      <alignment horizontal="right" vertical="top" wrapText="1"/>
      <protection locked="0"/>
    </xf>
    <xf numFmtId="3" fontId="127" fillId="0" borderId="3" xfId="1180" applyNumberFormat="1" applyFont="1" applyBorder="1" applyAlignment="1">
      <alignment horizontal="right" vertical="top" wrapText="1"/>
    </xf>
    <xf numFmtId="0" fontId="127" fillId="0" borderId="3" xfId="1181" applyFont="1" applyBorder="1"/>
    <xf numFmtId="0" fontId="127" fillId="0" borderId="3" xfId="1182" applyFont="1" applyBorder="1"/>
    <xf numFmtId="3" fontId="127" fillId="0" borderId="3" xfId="1183" applyNumberFormat="1" applyFont="1" applyBorder="1" applyAlignment="1">
      <alignment horizontal="right" vertical="top" wrapText="1"/>
    </xf>
    <xf numFmtId="3" fontId="127" fillId="0" borderId="5" xfId="1183" applyNumberFormat="1" applyFont="1" applyBorder="1" applyAlignment="1">
      <alignment horizontal="right" vertical="top" wrapText="1"/>
    </xf>
    <xf numFmtId="3" fontId="127" fillId="0" borderId="3" xfId="1184" applyNumberFormat="1" applyFont="1" applyBorder="1" applyAlignment="1">
      <alignment horizontal="right" vertical="top" wrapText="1"/>
    </xf>
    <xf numFmtId="3" fontId="127" fillId="0" borderId="5" xfId="1184" applyNumberFormat="1" applyFont="1" applyBorder="1" applyAlignment="1">
      <alignment horizontal="right" vertical="top" wrapText="1"/>
    </xf>
    <xf numFmtId="0" fontId="127" fillId="0" borderId="3" xfId="1185" applyFont="1" applyBorder="1"/>
    <xf numFmtId="0" fontId="127" fillId="0" borderId="5" xfId="1185" applyFont="1" applyBorder="1"/>
    <xf numFmtId="0" fontId="127" fillId="0" borderId="3" xfId="1186" applyFont="1" applyBorder="1"/>
    <xf numFmtId="0" fontId="127" fillId="0" borderId="5" xfId="1186" applyFont="1" applyBorder="1"/>
    <xf numFmtId="3" fontId="127" fillId="0" borderId="3" xfId="1187" applyNumberFormat="1" applyFont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1188">
    <cellStyle name="20% - Accent1" xfId="43"/>
    <cellStyle name="20% - Accent1 2" xfId="44"/>
    <cellStyle name="20% - Accent1 3" xfId="801"/>
    <cellStyle name="20% - Accent2" xfId="45"/>
    <cellStyle name="20% - Accent2 2" xfId="46"/>
    <cellStyle name="20% - Accent2 3" xfId="802"/>
    <cellStyle name="20% - Accent3" xfId="47"/>
    <cellStyle name="20% - Accent3 2" xfId="48"/>
    <cellStyle name="20% - Accent3 3" xfId="803"/>
    <cellStyle name="20% - Accent4" xfId="49"/>
    <cellStyle name="20% - Accent4 2" xfId="50"/>
    <cellStyle name="20% - Accent4 3" xfId="804"/>
    <cellStyle name="20% - Accent5" xfId="51"/>
    <cellStyle name="20% - Accent5 2" xfId="52"/>
    <cellStyle name="20% - Accent5 3" xfId="805"/>
    <cellStyle name="20% - Accent6" xfId="53"/>
    <cellStyle name="20% - Accent6 2" xfId="54"/>
    <cellStyle name="20% - Accent6 3" xfId="806"/>
    <cellStyle name="20% - Ênfase1 2" xfId="55"/>
    <cellStyle name="20% - Ênfase1 2 2" xfId="56"/>
    <cellStyle name="20% - Ênfase1 2 2 2" xfId="57"/>
    <cellStyle name="20% - Ênfase1 2 2 3" xfId="808"/>
    <cellStyle name="20% - Ênfase1 2 3" xfId="58"/>
    <cellStyle name="20% - Ênfase1 2 4" xfId="807"/>
    <cellStyle name="20% - Ênfase1 2_00_ANEXO V 2015 - VERSÃO INICIAL PLOA_2015" xfId="59"/>
    <cellStyle name="20% - Ênfase1 3" xfId="60"/>
    <cellStyle name="20% - Ênfase1 3 2" xfId="61"/>
    <cellStyle name="20% - Ênfase1 3 3" xfId="809"/>
    <cellStyle name="20% - Ênfase1 4" xfId="62"/>
    <cellStyle name="20% - Ênfase1 4 2" xfId="63"/>
    <cellStyle name="20% - Ênfase1 4 3" xfId="810"/>
    <cellStyle name="20% - Ênfase2 2" xfId="64"/>
    <cellStyle name="20% - Ênfase2 2 2" xfId="65"/>
    <cellStyle name="20% - Ênfase2 2 2 2" xfId="66"/>
    <cellStyle name="20% - Ênfase2 2 2 3" xfId="812"/>
    <cellStyle name="20% - Ênfase2 2 3" xfId="67"/>
    <cellStyle name="20% - Ênfase2 2 4" xfId="811"/>
    <cellStyle name="20% - Ênfase2 2_05_Impactos_Demais PLs_2013_Dados CNJ de jul-12" xfId="68"/>
    <cellStyle name="20% - Ênfase2 3" xfId="69"/>
    <cellStyle name="20% - Ênfase2 3 2" xfId="70"/>
    <cellStyle name="20% - Ênfase2 3 3" xfId="813"/>
    <cellStyle name="20% - Ênfase2 4" xfId="71"/>
    <cellStyle name="20% - Ênfase2 4 2" xfId="72"/>
    <cellStyle name="20% - Ênfase2 4 3" xfId="814"/>
    <cellStyle name="20% - Ênfase3 2" xfId="73"/>
    <cellStyle name="20% - Ênfase3 2 2" xfId="74"/>
    <cellStyle name="20% - Ênfase3 2 2 2" xfId="75"/>
    <cellStyle name="20% - Ênfase3 2 2 3" xfId="816"/>
    <cellStyle name="20% - Ênfase3 2 3" xfId="76"/>
    <cellStyle name="20% - Ênfase3 2 4" xfId="815"/>
    <cellStyle name="20% - Ênfase3 2_05_Impactos_Demais PLs_2013_Dados CNJ de jul-12" xfId="77"/>
    <cellStyle name="20% - Ênfase3 3" xfId="78"/>
    <cellStyle name="20% - Ênfase3 3 2" xfId="79"/>
    <cellStyle name="20% - Ênfase3 3 3" xfId="817"/>
    <cellStyle name="20% - Ênfase3 4" xfId="80"/>
    <cellStyle name="20% - Ênfase3 4 2" xfId="81"/>
    <cellStyle name="20% - Ênfase3 4 3" xfId="818"/>
    <cellStyle name="20% - Ênfase4 2" xfId="82"/>
    <cellStyle name="20% - Ênfase4 2 2" xfId="83"/>
    <cellStyle name="20% - Ênfase4 2 2 2" xfId="84"/>
    <cellStyle name="20% - Ênfase4 2 2 3" xfId="820"/>
    <cellStyle name="20% - Ênfase4 2 3" xfId="85"/>
    <cellStyle name="20% - Ênfase4 2 4" xfId="819"/>
    <cellStyle name="20% - Ênfase4 2_05_Impactos_Demais PLs_2013_Dados CNJ de jul-12" xfId="86"/>
    <cellStyle name="20% - Ênfase4 3" xfId="87"/>
    <cellStyle name="20% - Ênfase4 3 2" xfId="88"/>
    <cellStyle name="20% - Ênfase4 3 3" xfId="821"/>
    <cellStyle name="20% - Ênfase4 4" xfId="89"/>
    <cellStyle name="20% - Ênfase4 4 2" xfId="90"/>
    <cellStyle name="20% - Ênfase4 4 3" xfId="822"/>
    <cellStyle name="20% - Ênfase5 2" xfId="91"/>
    <cellStyle name="20% - Ênfase5 2 2" xfId="92"/>
    <cellStyle name="20% - Ênfase5 2 2 2" xfId="93"/>
    <cellStyle name="20% - Ênfase5 2 2 3" xfId="824"/>
    <cellStyle name="20% - Ênfase5 2 3" xfId="94"/>
    <cellStyle name="20% - Ênfase5 2 4" xfId="823"/>
    <cellStyle name="20% - Ênfase5 2_00_ANEXO V 2015 - VERSÃO INICIAL PLOA_2015" xfId="95"/>
    <cellStyle name="20% - Ênfase5 3" xfId="96"/>
    <cellStyle name="20% - Ênfase5 3 2" xfId="97"/>
    <cellStyle name="20% - Ênfase5 3 3" xfId="825"/>
    <cellStyle name="20% - Ênfase5 4" xfId="98"/>
    <cellStyle name="20% - Ênfase5 4 2" xfId="99"/>
    <cellStyle name="20% - Ênfase5 4 3" xfId="826"/>
    <cellStyle name="20% - Ênfase6 2" xfId="100"/>
    <cellStyle name="20% - Ênfase6 2 2" xfId="101"/>
    <cellStyle name="20% - Ênfase6 2 2 2" xfId="102"/>
    <cellStyle name="20% - Ênfase6 2 2 3" xfId="828"/>
    <cellStyle name="20% - Ênfase6 2 3" xfId="103"/>
    <cellStyle name="20% - Ênfase6 2 4" xfId="827"/>
    <cellStyle name="20% - Ênfase6 2_00_ANEXO V 2015 - VERSÃO INICIAL PLOA_2015" xfId="104"/>
    <cellStyle name="20% - Ênfase6 3" xfId="105"/>
    <cellStyle name="20% - Ênfase6 3 2" xfId="106"/>
    <cellStyle name="20% - Ênfase6 3 3" xfId="829"/>
    <cellStyle name="20% - Ênfase6 4" xfId="107"/>
    <cellStyle name="20% - Ênfase6 4 2" xfId="108"/>
    <cellStyle name="20% - Ênfase6 4 3" xfId="830"/>
    <cellStyle name="40% - Accent1" xfId="109"/>
    <cellStyle name="40% - Accent1 2" xfId="110"/>
    <cellStyle name="40% - Accent1 3" xfId="831"/>
    <cellStyle name="40% - Accent2" xfId="111"/>
    <cellStyle name="40% - Accent2 2" xfId="112"/>
    <cellStyle name="40% - Accent2 3" xfId="832"/>
    <cellStyle name="40% - Accent3" xfId="113"/>
    <cellStyle name="40% - Accent3 2" xfId="114"/>
    <cellStyle name="40% - Accent3 3" xfId="833"/>
    <cellStyle name="40% - Accent4" xfId="115"/>
    <cellStyle name="40% - Accent4 2" xfId="116"/>
    <cellStyle name="40% - Accent4 3" xfId="834"/>
    <cellStyle name="40% - Accent5" xfId="117"/>
    <cellStyle name="40% - Accent5 2" xfId="118"/>
    <cellStyle name="40% - Accent5 3" xfId="835"/>
    <cellStyle name="40% - Accent6" xfId="119"/>
    <cellStyle name="40% - Accent6 2" xfId="120"/>
    <cellStyle name="40% - Accent6 3" xfId="836"/>
    <cellStyle name="40% - Ênfase1 2" xfId="121"/>
    <cellStyle name="40% - Ênfase1 2 2" xfId="122"/>
    <cellStyle name="40% - Ênfase1 2 2 2" xfId="123"/>
    <cellStyle name="40% - Ênfase1 2 2 3" xfId="838"/>
    <cellStyle name="40% - Ênfase1 2 3" xfId="124"/>
    <cellStyle name="40% - Ênfase1 2 4" xfId="837"/>
    <cellStyle name="40% - Ênfase1 2_05_Impactos_Demais PLs_2013_Dados CNJ de jul-12" xfId="125"/>
    <cellStyle name="40% - Ênfase1 3" xfId="126"/>
    <cellStyle name="40% - Ênfase1 3 2" xfId="127"/>
    <cellStyle name="40% - Ênfase1 3 3" xfId="839"/>
    <cellStyle name="40% - Ênfase1 4" xfId="128"/>
    <cellStyle name="40% - Ênfase1 4 2" xfId="129"/>
    <cellStyle name="40% - Ênfase1 4 3" xfId="840"/>
    <cellStyle name="40% - Ênfase2 2" xfId="130"/>
    <cellStyle name="40% - Ênfase2 2 2" xfId="131"/>
    <cellStyle name="40% - Ênfase2 2 2 2" xfId="132"/>
    <cellStyle name="40% - Ênfase2 2 2 3" xfId="842"/>
    <cellStyle name="40% - Ênfase2 2 3" xfId="133"/>
    <cellStyle name="40% - Ênfase2 2 4" xfId="841"/>
    <cellStyle name="40% - Ênfase2 2_05_Impactos_Demais PLs_2013_Dados CNJ de jul-12" xfId="134"/>
    <cellStyle name="40% - Ênfase2 3" xfId="135"/>
    <cellStyle name="40% - Ênfase2 3 2" xfId="136"/>
    <cellStyle name="40% - Ênfase2 3 3" xfId="843"/>
    <cellStyle name="40% - Ênfase2 4" xfId="137"/>
    <cellStyle name="40% - Ênfase2 4 2" xfId="138"/>
    <cellStyle name="40% - Ênfase2 4 3" xfId="844"/>
    <cellStyle name="40% - Ênfase3 2" xfId="139"/>
    <cellStyle name="40% - Ênfase3 2 2" xfId="140"/>
    <cellStyle name="40% - Ênfase3 2 2 2" xfId="141"/>
    <cellStyle name="40% - Ênfase3 2 2 3" xfId="846"/>
    <cellStyle name="40% - Ênfase3 2 3" xfId="142"/>
    <cellStyle name="40% - Ênfase3 2 4" xfId="845"/>
    <cellStyle name="40% - Ênfase3 2_05_Impactos_Demais PLs_2013_Dados CNJ de jul-12" xfId="143"/>
    <cellStyle name="40% - Ênfase3 3" xfId="144"/>
    <cellStyle name="40% - Ênfase3 3 2" xfId="145"/>
    <cellStyle name="40% - Ênfase3 3 3" xfId="847"/>
    <cellStyle name="40% - Ênfase3 4" xfId="146"/>
    <cellStyle name="40% - Ênfase3 4 2" xfId="147"/>
    <cellStyle name="40% - Ênfase3 4 3" xfId="848"/>
    <cellStyle name="40% - Ênfase4 2" xfId="148"/>
    <cellStyle name="40% - Ênfase4 2 2" xfId="149"/>
    <cellStyle name="40% - Ênfase4 2 2 2" xfId="150"/>
    <cellStyle name="40% - Ênfase4 2 2 3" xfId="850"/>
    <cellStyle name="40% - Ênfase4 2 3" xfId="151"/>
    <cellStyle name="40% - Ênfase4 2 4" xfId="849"/>
    <cellStyle name="40% - Ênfase4 2_05_Impactos_Demais PLs_2013_Dados CNJ de jul-12" xfId="152"/>
    <cellStyle name="40% - Ênfase4 3" xfId="153"/>
    <cellStyle name="40% - Ênfase4 3 2" xfId="154"/>
    <cellStyle name="40% - Ênfase4 3 3" xfId="851"/>
    <cellStyle name="40% - Ênfase4 4" xfId="155"/>
    <cellStyle name="40% - Ênfase4 4 2" xfId="156"/>
    <cellStyle name="40% - Ênfase4 4 3" xfId="852"/>
    <cellStyle name="40% - Ênfase5 2" xfId="157"/>
    <cellStyle name="40% - Ênfase5 2 2" xfId="158"/>
    <cellStyle name="40% - Ênfase5 2 2 2" xfId="159"/>
    <cellStyle name="40% - Ênfase5 2 2 3" xfId="854"/>
    <cellStyle name="40% - Ênfase5 2 3" xfId="160"/>
    <cellStyle name="40% - Ênfase5 2 4" xfId="853"/>
    <cellStyle name="40% - Ênfase5 2_05_Impactos_Demais PLs_2013_Dados CNJ de jul-12" xfId="161"/>
    <cellStyle name="40% - Ênfase5 3" xfId="162"/>
    <cellStyle name="40% - Ênfase5 3 2" xfId="163"/>
    <cellStyle name="40% - Ênfase5 3 3" xfId="855"/>
    <cellStyle name="40% - Ênfase5 4" xfId="164"/>
    <cellStyle name="40% - Ênfase5 4 2" xfId="165"/>
    <cellStyle name="40% - Ênfase5 4 3" xfId="856"/>
    <cellStyle name="40% - Ênfase6 2" xfId="166"/>
    <cellStyle name="40% - Ênfase6 2 2" xfId="167"/>
    <cellStyle name="40% - Ênfase6 2 2 2" xfId="168"/>
    <cellStyle name="40% - Ênfase6 2 2 3" xfId="858"/>
    <cellStyle name="40% - Ênfase6 2 3" xfId="169"/>
    <cellStyle name="40% - Ênfase6 2 4" xfId="857"/>
    <cellStyle name="40% - Ênfase6 2_05_Impactos_Demais PLs_2013_Dados CNJ de jul-12" xfId="170"/>
    <cellStyle name="40% - Ênfase6 3" xfId="171"/>
    <cellStyle name="40% - Ênfase6 3 2" xfId="172"/>
    <cellStyle name="40% - Ênfase6 3 3" xfId="859"/>
    <cellStyle name="40% - Ênfase6 4" xfId="173"/>
    <cellStyle name="40% - Ênfase6 4 2" xfId="174"/>
    <cellStyle name="40% - Ênfase6 4 3" xfId="860"/>
    <cellStyle name="60% - Accent1" xfId="175"/>
    <cellStyle name="60% - Accent1 2" xfId="176"/>
    <cellStyle name="60% - Accent1 3" xfId="861"/>
    <cellStyle name="60% - Accent2" xfId="177"/>
    <cellStyle name="60% - Accent2 2" xfId="178"/>
    <cellStyle name="60% - Accent2 3" xfId="862"/>
    <cellStyle name="60% - Accent3" xfId="179"/>
    <cellStyle name="60% - Accent3 2" xfId="180"/>
    <cellStyle name="60% - Accent3 3" xfId="863"/>
    <cellStyle name="60% - Accent4" xfId="181"/>
    <cellStyle name="60% - Accent4 2" xfId="182"/>
    <cellStyle name="60% - Accent4 3" xfId="864"/>
    <cellStyle name="60% - Accent5" xfId="183"/>
    <cellStyle name="60% - Accent5 2" xfId="184"/>
    <cellStyle name="60% - Accent5 3" xfId="865"/>
    <cellStyle name="60% - Accent6" xfId="185"/>
    <cellStyle name="60% - Accent6 2" xfId="186"/>
    <cellStyle name="60% - Accent6 3" xfId="866"/>
    <cellStyle name="60% - Ênfase1 2" xfId="187"/>
    <cellStyle name="60% - Ênfase1 2 2" xfId="188"/>
    <cellStyle name="60% - Ênfase1 2 2 2" xfId="189"/>
    <cellStyle name="60% - Ênfase1 2 2 3" xfId="868"/>
    <cellStyle name="60% - Ênfase1 2 3" xfId="190"/>
    <cellStyle name="60% - Ênfase1 2 4" xfId="867"/>
    <cellStyle name="60% - Ênfase1 2_05_Impactos_Demais PLs_2013_Dados CNJ de jul-12" xfId="191"/>
    <cellStyle name="60% - Ênfase1 3" xfId="192"/>
    <cellStyle name="60% - Ênfase1 3 2" xfId="193"/>
    <cellStyle name="60% - Ênfase1 3 3" xfId="869"/>
    <cellStyle name="60% - Ênfase1 4" xfId="194"/>
    <cellStyle name="60% - Ênfase1 4 2" xfId="195"/>
    <cellStyle name="60% - Ênfase1 4 3" xfId="870"/>
    <cellStyle name="60% - Ênfase2 2" xfId="196"/>
    <cellStyle name="60% - Ênfase2 2 2" xfId="197"/>
    <cellStyle name="60% - Ênfase2 2 2 2" xfId="198"/>
    <cellStyle name="60% - Ênfase2 2 2 3" xfId="872"/>
    <cellStyle name="60% - Ênfase2 2 3" xfId="199"/>
    <cellStyle name="60% - Ênfase2 2 4" xfId="871"/>
    <cellStyle name="60% - Ênfase2 2_05_Impactos_Demais PLs_2013_Dados CNJ de jul-12" xfId="200"/>
    <cellStyle name="60% - Ênfase2 3" xfId="201"/>
    <cellStyle name="60% - Ênfase2 3 2" xfId="202"/>
    <cellStyle name="60% - Ênfase2 3 3" xfId="873"/>
    <cellStyle name="60% - Ênfase2 4" xfId="203"/>
    <cellStyle name="60% - Ênfase2 4 2" xfId="204"/>
    <cellStyle name="60% - Ênfase2 4 3" xfId="874"/>
    <cellStyle name="60% - Ênfase3 2" xfId="205"/>
    <cellStyle name="60% - Ênfase3 2 2" xfId="206"/>
    <cellStyle name="60% - Ênfase3 2 2 2" xfId="207"/>
    <cellStyle name="60% - Ênfase3 2 2 3" xfId="876"/>
    <cellStyle name="60% - Ênfase3 2 3" xfId="208"/>
    <cellStyle name="60% - Ênfase3 2 4" xfId="875"/>
    <cellStyle name="60% - Ênfase3 2_05_Impactos_Demais PLs_2013_Dados CNJ de jul-12" xfId="209"/>
    <cellStyle name="60% - Ênfase3 3" xfId="210"/>
    <cellStyle name="60% - Ênfase3 3 2" xfId="211"/>
    <cellStyle name="60% - Ênfase3 3 3" xfId="877"/>
    <cellStyle name="60% - Ênfase3 4" xfId="212"/>
    <cellStyle name="60% - Ênfase3 4 2" xfId="213"/>
    <cellStyle name="60% - Ênfase3 4 3" xfId="878"/>
    <cellStyle name="60% - Ênfase4 2" xfId="214"/>
    <cellStyle name="60% - Ênfase4 2 2" xfId="215"/>
    <cellStyle name="60% - Ênfase4 2 2 2" xfId="216"/>
    <cellStyle name="60% - Ênfase4 2 2 3" xfId="880"/>
    <cellStyle name="60% - Ênfase4 2 3" xfId="217"/>
    <cellStyle name="60% - Ênfase4 2 4" xfId="879"/>
    <cellStyle name="60% - Ênfase4 2_05_Impactos_Demais PLs_2013_Dados CNJ de jul-12" xfId="218"/>
    <cellStyle name="60% - Ênfase4 3" xfId="219"/>
    <cellStyle name="60% - Ênfase4 3 2" xfId="220"/>
    <cellStyle name="60% - Ênfase4 3 3" xfId="881"/>
    <cellStyle name="60% - Ênfase4 4" xfId="221"/>
    <cellStyle name="60% - Ênfase4 4 2" xfId="222"/>
    <cellStyle name="60% - Ênfase4 4 3" xfId="882"/>
    <cellStyle name="60% - Ênfase5 2" xfId="223"/>
    <cellStyle name="60% - Ênfase5 2 2" xfId="224"/>
    <cellStyle name="60% - Ênfase5 2 2 2" xfId="225"/>
    <cellStyle name="60% - Ênfase5 2 2 3" xfId="884"/>
    <cellStyle name="60% - Ênfase5 2 3" xfId="226"/>
    <cellStyle name="60% - Ênfase5 2 4" xfId="883"/>
    <cellStyle name="60% - Ênfase5 2_05_Impactos_Demais PLs_2013_Dados CNJ de jul-12" xfId="227"/>
    <cellStyle name="60% - Ênfase5 3" xfId="228"/>
    <cellStyle name="60% - Ênfase5 3 2" xfId="229"/>
    <cellStyle name="60% - Ênfase5 3 3" xfId="885"/>
    <cellStyle name="60% - Ênfase5 4" xfId="230"/>
    <cellStyle name="60% - Ênfase5 4 2" xfId="231"/>
    <cellStyle name="60% - Ênfase5 4 3" xfId="886"/>
    <cellStyle name="60% - Ênfase6 2" xfId="232"/>
    <cellStyle name="60% - Ênfase6 2 2" xfId="233"/>
    <cellStyle name="60% - Ênfase6 2 2 2" xfId="234"/>
    <cellStyle name="60% - Ênfase6 2 2 3" xfId="888"/>
    <cellStyle name="60% - Ênfase6 2 3" xfId="235"/>
    <cellStyle name="60% - Ênfase6 2 4" xfId="887"/>
    <cellStyle name="60% - Ênfase6 2_05_Impactos_Demais PLs_2013_Dados CNJ de jul-12" xfId="236"/>
    <cellStyle name="60% - Ênfase6 3" xfId="237"/>
    <cellStyle name="60% - Ênfase6 3 2" xfId="238"/>
    <cellStyle name="60% - Ênfase6 3 3" xfId="889"/>
    <cellStyle name="60% - Ênfase6 4" xfId="239"/>
    <cellStyle name="60% - Ênfase6 4 2" xfId="240"/>
    <cellStyle name="60% - Ênfase6 4 3" xfId="890"/>
    <cellStyle name="Accent" xfId="20"/>
    <cellStyle name="Accent 1" xfId="21"/>
    <cellStyle name="Accent 1 1" xfId="1143"/>
    <cellStyle name="Accent 1 2" xfId="242"/>
    <cellStyle name="Accent 1 3" xfId="1142"/>
    <cellStyle name="Accent 2" xfId="22"/>
    <cellStyle name="Accent 2 1" xfId="1145"/>
    <cellStyle name="Accent 2 2" xfId="243"/>
    <cellStyle name="Accent 2 3" xfId="1144"/>
    <cellStyle name="Accent 3" xfId="23"/>
    <cellStyle name="Accent 3 1" xfId="1147"/>
    <cellStyle name="Accent 3 2" xfId="244"/>
    <cellStyle name="Accent 3 3" xfId="1146"/>
    <cellStyle name="Accent 4" xfId="241"/>
    <cellStyle name="Accent 4 2" xfId="1148"/>
    <cellStyle name="Accent 5" xfId="1141"/>
    <cellStyle name="Accent1" xfId="245"/>
    <cellStyle name="Accent1 2" xfId="246"/>
    <cellStyle name="Accent1 3" xfId="891"/>
    <cellStyle name="Accent2" xfId="247"/>
    <cellStyle name="Accent2 2" xfId="248"/>
    <cellStyle name="Accent2 3" xfId="892"/>
    <cellStyle name="Accent3" xfId="249"/>
    <cellStyle name="Accent3 2" xfId="250"/>
    <cellStyle name="Accent3 3" xfId="893"/>
    <cellStyle name="Accent4" xfId="251"/>
    <cellStyle name="Accent4 2" xfId="252"/>
    <cellStyle name="Accent4 3" xfId="894"/>
    <cellStyle name="Accent5" xfId="253"/>
    <cellStyle name="Accent5 2" xfId="254"/>
    <cellStyle name="Accent5 3" xfId="895"/>
    <cellStyle name="Accent6" xfId="255"/>
    <cellStyle name="Accent6 2" xfId="256"/>
    <cellStyle name="Accent6 3" xfId="896"/>
    <cellStyle name="Acento" xfId="24"/>
    <cellStyle name="Atenção" xfId="25"/>
    <cellStyle name="b0let" xfId="257"/>
    <cellStyle name="b0let 2" xfId="258"/>
    <cellStyle name="b0let 3" xfId="897"/>
    <cellStyle name="Bad" xfId="17"/>
    <cellStyle name="Bad 1" xfId="260"/>
    <cellStyle name="Bad 1 2" xfId="261"/>
    <cellStyle name="Bad 1 3" xfId="898"/>
    <cellStyle name="Bad 1 4" xfId="1150"/>
    <cellStyle name="Bad 2" xfId="259"/>
    <cellStyle name="Bad 3" xfId="1149"/>
    <cellStyle name="Bol-Data" xfId="262"/>
    <cellStyle name="Bol-Data 2" xfId="263"/>
    <cellStyle name="Bol-Data 3" xfId="899"/>
    <cellStyle name="bolet" xfId="264"/>
    <cellStyle name="bolet 2" xfId="265"/>
    <cellStyle name="bolet 3" xfId="900"/>
    <cellStyle name="Boletim" xfId="266"/>
    <cellStyle name="Boletim 2" xfId="267"/>
    <cellStyle name="Boletim 3" xfId="901"/>
    <cellStyle name="Bom 2" xfId="26"/>
    <cellStyle name="Bom 2 2" xfId="269"/>
    <cellStyle name="Bom 2 2 2" xfId="270"/>
    <cellStyle name="Bom 2 2 3" xfId="903"/>
    <cellStyle name="Bom 2 3" xfId="271"/>
    <cellStyle name="Bom 2 4" xfId="268"/>
    <cellStyle name="Bom 2 5" xfId="902"/>
    <cellStyle name="Bom 2_05_Impactos_Demais PLs_2013_Dados CNJ de jul-12" xfId="272"/>
    <cellStyle name="Bom 3" xfId="273"/>
    <cellStyle name="Bom 3 2" xfId="274"/>
    <cellStyle name="Bom 3 3" xfId="904"/>
    <cellStyle name="Bom 4" xfId="275"/>
    <cellStyle name="Bom 4 2" xfId="276"/>
    <cellStyle name="Bom 4 3" xfId="905"/>
    <cellStyle name="Cabe‡alho 1" xfId="277"/>
    <cellStyle name="Cabe‡alho 1 2" xfId="278"/>
    <cellStyle name="Cabe‡alho 1 3" xfId="908"/>
    <cellStyle name="Cabe‡alho 2" xfId="279"/>
    <cellStyle name="Cabe‡alho 2 2" xfId="280"/>
    <cellStyle name="Cabe‡alho 2 3" xfId="909"/>
    <cellStyle name="Cabeçalho 1" xfId="281"/>
    <cellStyle name="Cabeçalho 1 2" xfId="282"/>
    <cellStyle name="Cabeçalho 1 3" xfId="906"/>
    <cellStyle name="Cabeçalho 2" xfId="283"/>
    <cellStyle name="Cabeçalho 2 2" xfId="284"/>
    <cellStyle name="Cabeçalho 2 3" xfId="907"/>
    <cellStyle name="Calculation" xfId="285"/>
    <cellStyle name="Calculation 2" xfId="286"/>
    <cellStyle name="Calculation 3" xfId="910"/>
    <cellStyle name="Cálculo 2" xfId="287"/>
    <cellStyle name="Cálculo 2 2" xfId="288"/>
    <cellStyle name="Cálculo 2 2 2" xfId="289"/>
    <cellStyle name="Cálculo 2 2 3" xfId="919"/>
    <cellStyle name="Cálculo 2 3" xfId="290"/>
    <cellStyle name="Cálculo 2 4" xfId="918"/>
    <cellStyle name="Cálculo 2_05_Impactos_Demais PLs_2013_Dados CNJ de jul-12" xfId="291"/>
    <cellStyle name="Cálculo 3" xfId="292"/>
    <cellStyle name="Cálculo 3 2" xfId="293"/>
    <cellStyle name="Cálculo 3 3" xfId="920"/>
    <cellStyle name="Cálculo 4" xfId="294"/>
    <cellStyle name="Cálculo 4 2" xfId="295"/>
    <cellStyle name="Cálculo 4 3" xfId="921"/>
    <cellStyle name="Capítulo" xfId="296"/>
    <cellStyle name="Capítulo 2" xfId="297"/>
    <cellStyle name="Capítulo 3" xfId="911"/>
    <cellStyle name="Célula de Verificação 2" xfId="298"/>
    <cellStyle name="Célula de Verificação 2 2" xfId="299"/>
    <cellStyle name="Célula de Verificação 2 2 2" xfId="300"/>
    <cellStyle name="Célula de Verificação 2 2 3" xfId="923"/>
    <cellStyle name="Célula de Verificação 2 3" xfId="301"/>
    <cellStyle name="Célula de Verificação 2 4" xfId="922"/>
    <cellStyle name="Célula de Verificação 2_05_Impactos_Demais PLs_2013_Dados CNJ de jul-12" xfId="302"/>
    <cellStyle name="Célula de Verificação 3" xfId="303"/>
    <cellStyle name="Célula de Verificação 3 2" xfId="304"/>
    <cellStyle name="Célula de Verificação 3 3" xfId="924"/>
    <cellStyle name="Célula de Verificação 4" xfId="305"/>
    <cellStyle name="Célula de Verificação 4 2" xfId="306"/>
    <cellStyle name="Célula de Verificação 4 3" xfId="925"/>
    <cellStyle name="Célula Vinculada 2" xfId="307"/>
    <cellStyle name="Célula Vinculada 2 2" xfId="308"/>
    <cellStyle name="Célula Vinculada 2 2 2" xfId="309"/>
    <cellStyle name="Célula Vinculada 2 2 3" xfId="927"/>
    <cellStyle name="Célula Vinculada 2 3" xfId="310"/>
    <cellStyle name="Célula Vinculada 2 4" xfId="926"/>
    <cellStyle name="Célula Vinculada 2_05_Impactos_Demais PLs_2013_Dados CNJ de jul-12" xfId="311"/>
    <cellStyle name="Célula Vinculada 3" xfId="312"/>
    <cellStyle name="Célula Vinculada 3 2" xfId="313"/>
    <cellStyle name="Célula Vinculada 3 3" xfId="928"/>
    <cellStyle name="Célula Vinculada 4" xfId="314"/>
    <cellStyle name="Célula Vinculada 4 2" xfId="315"/>
    <cellStyle name="Célula Vinculada 4 3" xfId="929"/>
    <cellStyle name="Check Cell" xfId="316"/>
    <cellStyle name="Check Cell 2" xfId="317"/>
    <cellStyle name="Check Cell 3" xfId="912"/>
    <cellStyle name="Comma" xfId="318"/>
    <cellStyle name="Comma [0]_Auxiliar" xfId="319"/>
    <cellStyle name="Comma 10" xfId="320"/>
    <cellStyle name="Comma 11" xfId="321"/>
    <cellStyle name="Comma 12" xfId="913"/>
    <cellStyle name="Comma 13" xfId="1124"/>
    <cellStyle name="Comma 14" xfId="1127"/>
    <cellStyle name="Comma 15" xfId="1138"/>
    <cellStyle name="Comma 16" xfId="1115"/>
    <cellStyle name="Comma 17" xfId="1136"/>
    <cellStyle name="Comma 18" xfId="1117"/>
    <cellStyle name="Comma 19" xfId="1134"/>
    <cellStyle name="Comma 2" xfId="322"/>
    <cellStyle name="Comma 2 2" xfId="323"/>
    <cellStyle name="Comma 2 3" xfId="914"/>
    <cellStyle name="Comma 20" xfId="1119"/>
    <cellStyle name="Comma 21" xfId="1132"/>
    <cellStyle name="Comma 22" xfId="1121"/>
    <cellStyle name="Comma 23" xfId="1130"/>
    <cellStyle name="Comma 24" xfId="1123"/>
    <cellStyle name="Comma 25" xfId="1128"/>
    <cellStyle name="Comma 3" xfId="324"/>
    <cellStyle name="Comma 3 2" xfId="325"/>
    <cellStyle name="Comma 3 3" xfId="915"/>
    <cellStyle name="Comma 4" xfId="326"/>
    <cellStyle name="Comma 5" xfId="327"/>
    <cellStyle name="Comma 6" xfId="328"/>
    <cellStyle name="Comma 7" xfId="329"/>
    <cellStyle name="Comma 8" xfId="330"/>
    <cellStyle name="Comma 9" xfId="331"/>
    <cellStyle name="Comma_Agenda" xfId="332"/>
    <cellStyle name="Comma0" xfId="333"/>
    <cellStyle name="Comma0 2" xfId="334"/>
    <cellStyle name="Comma0 3" xfId="916"/>
    <cellStyle name="Currency [0]_Auxiliar" xfId="335"/>
    <cellStyle name="Currency_Auxiliar" xfId="336"/>
    <cellStyle name="Currency0" xfId="337"/>
    <cellStyle name="Currency0 2" xfId="338"/>
    <cellStyle name="Currency0 3" xfId="917"/>
    <cellStyle name="Data" xfId="339"/>
    <cellStyle name="Data 2" xfId="340"/>
    <cellStyle name="Data 3" xfId="930"/>
    <cellStyle name="Date" xfId="341"/>
    <cellStyle name="Date 2" xfId="342"/>
    <cellStyle name="Date 3" xfId="931"/>
    <cellStyle name="Decimal 0, derecha" xfId="343"/>
    <cellStyle name="Decimal 0, derecha 2" xfId="344"/>
    <cellStyle name="Decimal 0, derecha 3" xfId="932"/>
    <cellStyle name="Decimal 2, derecha" xfId="345"/>
    <cellStyle name="Decimal 2, derecha 2" xfId="346"/>
    <cellStyle name="Decimal 2, derecha 3" xfId="933"/>
    <cellStyle name="Destaque 1" xfId="27"/>
    <cellStyle name="Destaque 2" xfId="28"/>
    <cellStyle name="Destaque 3" xfId="29"/>
    <cellStyle name="Ênfase1 2" xfId="347"/>
    <cellStyle name="Ênfase1 2 2" xfId="348"/>
    <cellStyle name="Ênfase1 2 2 2" xfId="349"/>
    <cellStyle name="Ênfase1 2 2 3" xfId="1091"/>
    <cellStyle name="Ênfase1 2 3" xfId="350"/>
    <cellStyle name="Ênfase1 2 4" xfId="1090"/>
    <cellStyle name="Ênfase1 2_05_Impactos_Demais PLs_2013_Dados CNJ de jul-12" xfId="351"/>
    <cellStyle name="Ênfase1 3" xfId="352"/>
    <cellStyle name="Ênfase1 3 2" xfId="353"/>
    <cellStyle name="Ênfase1 3 3" xfId="1092"/>
    <cellStyle name="Ênfase1 4" xfId="354"/>
    <cellStyle name="Ênfase1 4 2" xfId="355"/>
    <cellStyle name="Ênfase1 4 3" xfId="1093"/>
    <cellStyle name="Ênfase2 2" xfId="356"/>
    <cellStyle name="Ênfase2 2 2" xfId="357"/>
    <cellStyle name="Ênfase2 2 2 2" xfId="358"/>
    <cellStyle name="Ênfase2 2 2 3" xfId="1095"/>
    <cellStyle name="Ênfase2 2 3" xfId="359"/>
    <cellStyle name="Ênfase2 2 4" xfId="1094"/>
    <cellStyle name="Ênfase2 2_05_Impactos_Demais PLs_2013_Dados CNJ de jul-12" xfId="360"/>
    <cellStyle name="Ênfase2 3" xfId="361"/>
    <cellStyle name="Ênfase2 3 2" xfId="362"/>
    <cellStyle name="Ênfase2 3 3" xfId="1096"/>
    <cellStyle name="Ênfase2 4" xfId="363"/>
    <cellStyle name="Ênfase2 4 2" xfId="364"/>
    <cellStyle name="Ênfase2 4 3" xfId="1097"/>
    <cellStyle name="Ênfase3 2" xfId="365"/>
    <cellStyle name="Ênfase3 2 2" xfId="366"/>
    <cellStyle name="Ênfase3 2 2 2" xfId="367"/>
    <cellStyle name="Ênfase3 2 2 3" xfId="1099"/>
    <cellStyle name="Ênfase3 2 3" xfId="368"/>
    <cellStyle name="Ênfase3 2 4" xfId="1098"/>
    <cellStyle name="Ênfase3 2_05_Impactos_Demais PLs_2013_Dados CNJ de jul-12" xfId="369"/>
    <cellStyle name="Ênfase3 3" xfId="370"/>
    <cellStyle name="Ênfase3 3 2" xfId="371"/>
    <cellStyle name="Ênfase3 3 3" xfId="1100"/>
    <cellStyle name="Ênfase3 4" xfId="372"/>
    <cellStyle name="Ênfase3 4 2" xfId="373"/>
    <cellStyle name="Ênfase3 4 3" xfId="1101"/>
    <cellStyle name="Ênfase4 2" xfId="374"/>
    <cellStyle name="Ênfase4 2 2" xfId="375"/>
    <cellStyle name="Ênfase4 2 2 2" xfId="376"/>
    <cellStyle name="Ênfase4 2 2 3" xfId="1103"/>
    <cellStyle name="Ênfase4 2 3" xfId="377"/>
    <cellStyle name="Ênfase4 2 4" xfId="1102"/>
    <cellStyle name="Ênfase4 2_05_Impactos_Demais PLs_2013_Dados CNJ de jul-12" xfId="378"/>
    <cellStyle name="Ênfase4 3" xfId="379"/>
    <cellStyle name="Ênfase4 3 2" xfId="380"/>
    <cellStyle name="Ênfase4 3 3" xfId="1104"/>
    <cellStyle name="Ênfase4 4" xfId="381"/>
    <cellStyle name="Ênfase4 4 2" xfId="382"/>
    <cellStyle name="Ênfase4 4 3" xfId="1105"/>
    <cellStyle name="Ênfase5 2" xfId="383"/>
    <cellStyle name="Ênfase5 2 2" xfId="384"/>
    <cellStyle name="Ênfase5 2 2 2" xfId="385"/>
    <cellStyle name="Ênfase5 2 2 3" xfId="1107"/>
    <cellStyle name="Ênfase5 2 3" xfId="386"/>
    <cellStyle name="Ênfase5 2 4" xfId="1106"/>
    <cellStyle name="Ênfase5 2_05_Impactos_Demais PLs_2013_Dados CNJ de jul-12" xfId="387"/>
    <cellStyle name="Ênfase5 3" xfId="388"/>
    <cellStyle name="Ênfase5 3 2" xfId="389"/>
    <cellStyle name="Ênfase5 3 3" xfId="1108"/>
    <cellStyle name="Ênfase5 4" xfId="390"/>
    <cellStyle name="Ênfase5 4 2" xfId="391"/>
    <cellStyle name="Ênfase5 4 3" xfId="1109"/>
    <cellStyle name="Ênfase6 2" xfId="392"/>
    <cellStyle name="Ênfase6 2 2" xfId="393"/>
    <cellStyle name="Ênfase6 2 2 2" xfId="394"/>
    <cellStyle name="Ênfase6 2 2 3" xfId="1111"/>
    <cellStyle name="Ênfase6 2 3" xfId="395"/>
    <cellStyle name="Ênfase6 2 4" xfId="1110"/>
    <cellStyle name="Ênfase6 2_05_Impactos_Demais PLs_2013_Dados CNJ de jul-12" xfId="396"/>
    <cellStyle name="Ênfase6 3" xfId="397"/>
    <cellStyle name="Ênfase6 3 2" xfId="398"/>
    <cellStyle name="Ênfase6 3 3" xfId="1112"/>
    <cellStyle name="Ênfase6 4" xfId="399"/>
    <cellStyle name="Ênfase6 4 2" xfId="400"/>
    <cellStyle name="Ênfase6 4 3" xfId="1113"/>
    <cellStyle name="Entrada 2" xfId="401"/>
    <cellStyle name="Entrada 2 2" xfId="402"/>
    <cellStyle name="Entrada 2 2 2" xfId="403"/>
    <cellStyle name="Entrada 2 2 3" xfId="935"/>
    <cellStyle name="Entrada 2 3" xfId="404"/>
    <cellStyle name="Entrada 2 4" xfId="934"/>
    <cellStyle name="Entrada 2_00_ANEXO V 2015 - VERSÃO INICIAL PLOA_2015" xfId="405"/>
    <cellStyle name="Entrada 3" xfId="406"/>
    <cellStyle name="Entrada 3 2" xfId="407"/>
    <cellStyle name="Entrada 3 3" xfId="936"/>
    <cellStyle name="Entrada 4" xfId="408"/>
    <cellStyle name="Entrada 4 2" xfId="409"/>
    <cellStyle name="Entrada 4 3" xfId="937"/>
    <cellStyle name="Erro" xfId="30"/>
    <cellStyle name="Error" xfId="19"/>
    <cellStyle name="Error 1" xfId="1152"/>
    <cellStyle name="Error 2" xfId="410"/>
    <cellStyle name="Error 3" xfId="1151"/>
    <cellStyle name="Euro" xfId="411"/>
    <cellStyle name="Euro 2" xfId="412"/>
    <cellStyle name="Euro 2 2" xfId="413"/>
    <cellStyle name="Euro 2 3" xfId="939"/>
    <cellStyle name="Euro 3" xfId="414"/>
    <cellStyle name="Euro 4" xfId="938"/>
    <cellStyle name="Euro_00_ANEXO V 2015 - VERSÃO INICIAL PLOA_2015" xfId="415"/>
    <cellStyle name="Explanatory Text" xfId="416"/>
    <cellStyle name="Explanatory Text 2" xfId="417"/>
    <cellStyle name="Explanatory Text 3" xfId="940"/>
    <cellStyle name="Fim" xfId="418"/>
    <cellStyle name="Fim 2" xfId="419"/>
    <cellStyle name="Fim 3" xfId="941"/>
    <cellStyle name="Fixed" xfId="420"/>
    <cellStyle name="Fixed 2" xfId="421"/>
    <cellStyle name="Fixed 3" xfId="942"/>
    <cellStyle name="Fixo" xfId="422"/>
    <cellStyle name="Fixo 2" xfId="423"/>
    <cellStyle name="Fixo 3" xfId="943"/>
    <cellStyle name="Fonte" xfId="424"/>
    <cellStyle name="Fonte 2" xfId="425"/>
    <cellStyle name="Fonte 3" xfId="944"/>
    <cellStyle name="Footnote" xfId="13"/>
    <cellStyle name="Footnote 1" xfId="1154"/>
    <cellStyle name="Footnote 2" xfId="426"/>
    <cellStyle name="Footnote 3" xfId="1153"/>
    <cellStyle name="Good" xfId="15"/>
    <cellStyle name="Good 1" xfId="945"/>
    <cellStyle name="Good 1 2" xfId="1156"/>
    <cellStyle name="Good 2" xfId="428"/>
    <cellStyle name="Good 2 2" xfId="429"/>
    <cellStyle name="Good 3" xfId="427"/>
    <cellStyle name="Good 4" xfId="1155"/>
    <cellStyle name="Heading" xfId="8"/>
    <cellStyle name="Heading (user)" xfId="431"/>
    <cellStyle name="Heading (user) 2" xfId="1157"/>
    <cellStyle name="Heading 1" xfId="9"/>
    <cellStyle name="Heading 1 1" xfId="946"/>
    <cellStyle name="Heading 1 1 2" xfId="1159"/>
    <cellStyle name="Heading 1 2" xfId="432"/>
    <cellStyle name="Heading 1 3" xfId="433"/>
    <cellStyle name="Heading 1 3 2" xfId="434"/>
    <cellStyle name="Heading 1 4" xfId="1158"/>
    <cellStyle name="Heading 10" xfId="796"/>
    <cellStyle name="Heading 11" xfId="791"/>
    <cellStyle name="Heading 12" xfId="797"/>
    <cellStyle name="Heading 13" xfId="790"/>
    <cellStyle name="Heading 14" xfId="798"/>
    <cellStyle name="Heading 15" xfId="789"/>
    <cellStyle name="Heading 16" xfId="799"/>
    <cellStyle name="Heading 2" xfId="10"/>
    <cellStyle name="Heading 2 1" xfId="947"/>
    <cellStyle name="Heading 2 1 2" xfId="1161"/>
    <cellStyle name="Heading 2 2" xfId="435"/>
    <cellStyle name="Heading 2 3" xfId="1160"/>
    <cellStyle name="Heading 2 4" xfId="436"/>
    <cellStyle name="Heading 2 4 2" xfId="437"/>
    <cellStyle name="Heading 3" xfId="438"/>
    <cellStyle name="Heading 3 2" xfId="439"/>
    <cellStyle name="Heading 3 3" xfId="948"/>
    <cellStyle name="Heading 3 4" xfId="1162"/>
    <cellStyle name="Heading 4" xfId="440"/>
    <cellStyle name="Heading 4 2" xfId="441"/>
    <cellStyle name="Heading 4 3" xfId="949"/>
    <cellStyle name="Heading 5" xfId="430"/>
    <cellStyle name="Heading 6" xfId="794"/>
    <cellStyle name="Heading 7" xfId="793"/>
    <cellStyle name="Heading 8" xfId="795"/>
    <cellStyle name="Heading 9" xfId="792"/>
    <cellStyle name="Heading1" xfId="442"/>
    <cellStyle name="Heading1 1" xfId="443"/>
    <cellStyle name="Hyperlink" xfId="444"/>
    <cellStyle name="Hyperlink 1" xfId="1164"/>
    <cellStyle name="Hyperlink 2" xfId="1163"/>
    <cellStyle name="Incorreto 2" xfId="445"/>
    <cellStyle name="Incorreto 2 2" xfId="446"/>
    <cellStyle name="Incorreto 2 2 2" xfId="447"/>
    <cellStyle name="Incorreto 2 2 3" xfId="951"/>
    <cellStyle name="Incorreto 2 3" xfId="448"/>
    <cellStyle name="Incorreto 2 4" xfId="950"/>
    <cellStyle name="Incorreto 2_05_Impactos_Demais PLs_2013_Dados CNJ de jul-12" xfId="449"/>
    <cellStyle name="Incorreto 3" xfId="450"/>
    <cellStyle name="Incorreto 3 2" xfId="451"/>
    <cellStyle name="Incorreto 3 3" xfId="952"/>
    <cellStyle name="Incorreto 4" xfId="452"/>
    <cellStyle name="Incorreto 4 2" xfId="453"/>
    <cellStyle name="Incorreto 4 3" xfId="953"/>
    <cellStyle name="Indefinido" xfId="454"/>
    <cellStyle name="Indefinido 2" xfId="455"/>
    <cellStyle name="Indefinido 3" xfId="954"/>
    <cellStyle name="Input" xfId="456"/>
    <cellStyle name="Input 2" xfId="457"/>
    <cellStyle name="Input 3" xfId="955"/>
    <cellStyle name="Jr_Normal" xfId="458"/>
    <cellStyle name="Leg_It_1" xfId="459"/>
    <cellStyle name="Linea horizontal" xfId="460"/>
    <cellStyle name="Linea horizontal 2" xfId="461"/>
    <cellStyle name="Linea horizontal 3" xfId="956"/>
    <cellStyle name="Linked Cell" xfId="462"/>
    <cellStyle name="Linked Cell 2" xfId="463"/>
    <cellStyle name="Linked Cell 3" xfId="957"/>
    <cellStyle name="Millares_deuhist99" xfId="464"/>
    <cellStyle name="Moeda 2" xfId="465"/>
    <cellStyle name="Moeda 2 2" xfId="466"/>
    <cellStyle name="Moeda 2 3" xfId="958"/>
    <cellStyle name="Moeda0" xfId="467"/>
    <cellStyle name="Moeda0 2" xfId="468"/>
    <cellStyle name="Moeda0 3" xfId="959"/>
    <cellStyle name="Neutra 2" xfId="469"/>
    <cellStyle name="Neutra 2 2" xfId="470"/>
    <cellStyle name="Neutra 2 2 2" xfId="471"/>
    <cellStyle name="Neutra 2 2 3" xfId="961"/>
    <cellStyle name="Neutra 2 3" xfId="472"/>
    <cellStyle name="Neutra 2 4" xfId="960"/>
    <cellStyle name="Neutra 2_05_Impactos_Demais PLs_2013_Dados CNJ de jul-12" xfId="473"/>
    <cellStyle name="Neutra 3" xfId="474"/>
    <cellStyle name="Neutra 3 2" xfId="475"/>
    <cellStyle name="Neutra 3 3" xfId="962"/>
    <cellStyle name="Neutra 4" xfId="476"/>
    <cellStyle name="Neutra 4 2" xfId="477"/>
    <cellStyle name="Neutra 4 3" xfId="963"/>
    <cellStyle name="Neutral" xfId="16"/>
    <cellStyle name="Neutral 1" xfId="964"/>
    <cellStyle name="Neutral 1 2" xfId="1166"/>
    <cellStyle name="Neutral 2" xfId="478"/>
    <cellStyle name="Neutral 3" xfId="1165"/>
    <cellStyle name="Neutral 5" xfId="479"/>
    <cellStyle name="Neutral 5 2" xfId="480"/>
    <cellStyle name="Neutro" xfId="31"/>
    <cellStyle name="Normal" xfId="0" builtinId="0"/>
    <cellStyle name="Normal 10" xfId="481"/>
    <cellStyle name="Normal 10 2" xfId="482"/>
    <cellStyle name="Normal 10 3" xfId="965"/>
    <cellStyle name="Normal 11" xfId="483"/>
    <cellStyle name="Normal 11 2" xfId="484"/>
    <cellStyle name="Normal 11 3" xfId="966"/>
    <cellStyle name="Normal 12" xfId="485"/>
    <cellStyle name="Normal 12 2" xfId="486"/>
    <cellStyle name="Normal 12 3" xfId="967"/>
    <cellStyle name="Normal 13" xfId="487"/>
    <cellStyle name="Normal 13 2" xfId="488"/>
    <cellStyle name="Normal 13 3" xfId="968"/>
    <cellStyle name="Normal 14" xfId="489"/>
    <cellStyle name="Normal 14 2" xfId="2"/>
    <cellStyle name="Normal 14 2 2" xfId="490"/>
    <cellStyle name="Normal 15" xfId="491"/>
    <cellStyle name="Normal 15 2" xfId="492"/>
    <cellStyle name="Normal 16" xfId="493"/>
    <cellStyle name="Normal 16 2" xfId="494"/>
    <cellStyle name="Normal 17" xfId="495"/>
    <cellStyle name="Normal 18" xfId="42"/>
    <cellStyle name="Normal 19" xfId="800"/>
    <cellStyle name="Normal 2" xfId="3"/>
    <cellStyle name="Normal 2 10" xfId="497"/>
    <cellStyle name="Normal 2 11" xfId="496"/>
    <cellStyle name="Normal 2 12" xfId="969"/>
    <cellStyle name="Normal 2 2" xfId="498"/>
    <cellStyle name="Normal 2 2 2" xfId="499"/>
    <cellStyle name="Normal 2 2 3" xfId="970"/>
    <cellStyle name="Normal 2 3" xfId="500"/>
    <cellStyle name="Normal 2 3 2" xfId="501"/>
    <cellStyle name="Normal 2 3 2 2" xfId="502"/>
    <cellStyle name="Normal 2 3 2 3" xfId="972"/>
    <cellStyle name="Normal 2 3 3" xfId="503"/>
    <cellStyle name="Normal 2 3 4" xfId="971"/>
    <cellStyle name="Normal 2 3_00_Decisão Anexo V 2015_MEMORIAL_Oficial SOF" xfId="504"/>
    <cellStyle name="Normal 2 4" xfId="505"/>
    <cellStyle name="Normal 2 4 2" xfId="506"/>
    <cellStyle name="Normal 2 4 3" xfId="973"/>
    <cellStyle name="Normal 2 5" xfId="507"/>
    <cellStyle name="Normal 2 5 2" xfId="508"/>
    <cellStyle name="Normal 2 5 3" xfId="974"/>
    <cellStyle name="Normal 2 6" xfId="509"/>
    <cellStyle name="Normal 2 6 2" xfId="510"/>
    <cellStyle name="Normal 2 6 3" xfId="975"/>
    <cellStyle name="Normal 2 7" xfId="511"/>
    <cellStyle name="Normal 2 7 2" xfId="512"/>
    <cellStyle name="Normal 2 7 3" xfId="976"/>
    <cellStyle name="Normal 2 8" xfId="513"/>
    <cellStyle name="Normal 2 9" xfId="514"/>
    <cellStyle name="Normal 2_00_Decisão Anexo V 2015_MEMORIAL_Oficial SOF" xfId="515"/>
    <cellStyle name="Normal 20" xfId="516"/>
    <cellStyle name="Normal 20 2" xfId="517"/>
    <cellStyle name="Normal 21" xfId="1140"/>
    <cellStyle name="Normal 22" xfId="1176"/>
    <cellStyle name="Normal 23" xfId="1177"/>
    <cellStyle name="Normal 24" xfId="1178"/>
    <cellStyle name="Normal 25" xfId="1179"/>
    <cellStyle name="Normal 26" xfId="1180"/>
    <cellStyle name="Normal 27" xfId="1181"/>
    <cellStyle name="Normal 28" xfId="1182"/>
    <cellStyle name="Normal 29" xfId="1183"/>
    <cellStyle name="Normal 3" xfId="4"/>
    <cellStyle name="Normal 3 2" xfId="519"/>
    <cellStyle name="Normal 3 2 2" xfId="520"/>
    <cellStyle name="Normal 3 2 3" xfId="978"/>
    <cellStyle name="Normal 3 3" xfId="521"/>
    <cellStyle name="Normal 3 4" xfId="518"/>
    <cellStyle name="Normal 3 5" xfId="977"/>
    <cellStyle name="Normal 3_05_Impactos_Demais PLs_2013_Dados CNJ de jul-12" xfId="522"/>
    <cellStyle name="Normal 30" xfId="1184"/>
    <cellStyle name="Normal 31" xfId="1185"/>
    <cellStyle name="Normal 32" xfId="1186"/>
    <cellStyle name="Normal 33" xfId="1187"/>
    <cellStyle name="Normal 4" xfId="5"/>
    <cellStyle name="Normal 4 2" xfId="524"/>
    <cellStyle name="Normal 4 3" xfId="523"/>
    <cellStyle name="Normal 5" xfId="1"/>
    <cellStyle name="Normal 5 2" xfId="526"/>
    <cellStyle name="Normal 5 3" xfId="525"/>
    <cellStyle name="Normal 5 4" xfId="979"/>
    <cellStyle name="Normal 6" xfId="7"/>
    <cellStyle name="Normal 6 2" xfId="528"/>
    <cellStyle name="Normal 6 3" xfId="527"/>
    <cellStyle name="Normal 7" xfId="40"/>
    <cellStyle name="Normal 7 2" xfId="530"/>
    <cellStyle name="Normal 7 3" xfId="529"/>
    <cellStyle name="Normal 7 4" xfId="980"/>
    <cellStyle name="Normal 8" xfId="41"/>
    <cellStyle name="Normal 8 2" xfId="532"/>
    <cellStyle name="Normal 8 3" xfId="531"/>
    <cellStyle name="Normal 8 4" xfId="981"/>
    <cellStyle name="Normal 9" xfId="533"/>
    <cellStyle name="Normal 9 2" xfId="534"/>
    <cellStyle name="Normal 9 3" xfId="982"/>
    <cellStyle name="Nota 2" xfId="32"/>
    <cellStyle name="Nota 2 2" xfId="536"/>
    <cellStyle name="Nota 2 2 2" xfId="537"/>
    <cellStyle name="Nota 2 2 3" xfId="984"/>
    <cellStyle name="Nota 2 3" xfId="538"/>
    <cellStyle name="Nota 2 4" xfId="535"/>
    <cellStyle name="Nota 2 5" xfId="983"/>
    <cellStyle name="Nota 2_00_Decisão Anexo V 2015_MEMORIAL_Oficial SOF" xfId="539"/>
    <cellStyle name="Nota 3" xfId="540"/>
    <cellStyle name="Nota 3 2" xfId="541"/>
    <cellStyle name="Nota 3 3" xfId="985"/>
    <cellStyle name="Nota 4" xfId="542"/>
    <cellStyle name="Nota 4 2" xfId="543"/>
    <cellStyle name="Nota 4 3" xfId="986"/>
    <cellStyle name="Nota de rodapé" xfId="33"/>
    <cellStyle name="Note" xfId="12"/>
    <cellStyle name="Note 1" xfId="987"/>
    <cellStyle name="Note 1 2" xfId="1168"/>
    <cellStyle name="Note 2" xfId="544"/>
    <cellStyle name="Note 3" xfId="1167"/>
    <cellStyle name="Note 6" xfId="545"/>
    <cellStyle name="Note 6 2" xfId="546"/>
    <cellStyle name="Output" xfId="547"/>
    <cellStyle name="Output 2" xfId="548"/>
    <cellStyle name="Output 3" xfId="988"/>
    <cellStyle name="Percent_Agenda" xfId="549"/>
    <cellStyle name="Percentual" xfId="550"/>
    <cellStyle name="Percentual 2" xfId="551"/>
    <cellStyle name="Percentual 3" xfId="989"/>
    <cellStyle name="Ponto" xfId="552"/>
    <cellStyle name="Ponto 2" xfId="553"/>
    <cellStyle name="Ponto 3" xfId="990"/>
    <cellStyle name="Porcentagem 10" xfId="554"/>
    <cellStyle name="Porcentagem 10 2" xfId="555"/>
    <cellStyle name="Porcentagem 10 3" xfId="991"/>
    <cellStyle name="Porcentagem 2" xfId="556"/>
    <cellStyle name="Porcentagem 2 2" xfId="557"/>
    <cellStyle name="Porcentagem 2 2 2" xfId="558"/>
    <cellStyle name="Porcentagem 2 2 3" xfId="993"/>
    <cellStyle name="Porcentagem 2 3" xfId="559"/>
    <cellStyle name="Porcentagem 2 3 2" xfId="560"/>
    <cellStyle name="Porcentagem 2 3 3" xfId="994"/>
    <cellStyle name="Porcentagem 2 4" xfId="561"/>
    <cellStyle name="Porcentagem 2 5" xfId="992"/>
    <cellStyle name="Porcentagem 2_FCDF 2014_2ª Versão" xfId="562"/>
    <cellStyle name="Porcentagem 3" xfId="563"/>
    <cellStyle name="Porcentagem 3 2" xfId="564"/>
    <cellStyle name="Porcentagem 3 3" xfId="995"/>
    <cellStyle name="Porcentagem 4" xfId="565"/>
    <cellStyle name="Porcentagem 4 2" xfId="566"/>
    <cellStyle name="Porcentagem 4 3" xfId="996"/>
    <cellStyle name="Porcentagem 5" xfId="567"/>
    <cellStyle name="Porcentagem 5 2" xfId="568"/>
    <cellStyle name="Porcentagem 5 3" xfId="997"/>
    <cellStyle name="Porcentagem 6" xfId="569"/>
    <cellStyle name="Porcentagem 6 2" xfId="570"/>
    <cellStyle name="Porcentagem 6 3" xfId="998"/>
    <cellStyle name="Porcentagem 7" xfId="571"/>
    <cellStyle name="Porcentagem 7 2" xfId="572"/>
    <cellStyle name="Porcentagem 7 3" xfId="999"/>
    <cellStyle name="Porcentagem 8" xfId="573"/>
    <cellStyle name="Porcentagem 8 2" xfId="574"/>
    <cellStyle name="Porcentagem 8 3" xfId="1000"/>
    <cellStyle name="Porcentagem 9" xfId="575"/>
    <cellStyle name="Porcentagem 9 2" xfId="576"/>
    <cellStyle name="Porcentagem 9 3" xfId="1001"/>
    <cellStyle name="Result" xfId="577"/>
    <cellStyle name="Result (user)" xfId="578"/>
    <cellStyle name="Result (user) 2" xfId="1169"/>
    <cellStyle name="Result 1" xfId="579"/>
    <cellStyle name="Result2" xfId="580"/>
    <cellStyle name="Result2 1" xfId="581"/>
    <cellStyle name="rodape" xfId="582"/>
    <cellStyle name="rodape 2" xfId="583"/>
    <cellStyle name="rodape 3" xfId="1002"/>
    <cellStyle name="Ruim" xfId="34"/>
    <cellStyle name="Saída 2" xfId="584"/>
    <cellStyle name="Saída 2 2" xfId="585"/>
    <cellStyle name="Saída 2 2 2" xfId="586"/>
    <cellStyle name="Saída 2 2 3" xfId="1004"/>
    <cellStyle name="Saída 2 3" xfId="587"/>
    <cellStyle name="Saída 2 4" xfId="1003"/>
    <cellStyle name="Saída 2_05_Impactos_Demais PLs_2013_Dados CNJ de jul-12" xfId="588"/>
    <cellStyle name="Saída 3" xfId="589"/>
    <cellStyle name="Saída 3 2" xfId="590"/>
    <cellStyle name="Saída 3 3" xfId="1005"/>
    <cellStyle name="Saída 4" xfId="591"/>
    <cellStyle name="Saída 4 2" xfId="592"/>
    <cellStyle name="Saída 4 3" xfId="1006"/>
    <cellStyle name="Sep. milhar [0]" xfId="593"/>
    <cellStyle name="Sep. milhar [0] 2" xfId="594"/>
    <cellStyle name="Sep. milhar [0] 3" xfId="1007"/>
    <cellStyle name="Sep. milhar [2]" xfId="595"/>
    <cellStyle name="Sep. milhar [2] 2" xfId="596"/>
    <cellStyle name="Sep. milhar [2] 3" xfId="1008"/>
    <cellStyle name="Separador de m" xfId="597"/>
    <cellStyle name="Separador de m 2" xfId="598"/>
    <cellStyle name="Separador de m 3" xfId="1009"/>
    <cellStyle name="Separador de milhares 10" xfId="599"/>
    <cellStyle name="Separador de milhares 10 2" xfId="600"/>
    <cellStyle name="Separador de milhares 10 3" xfId="1010"/>
    <cellStyle name="Separador de milhares 2" xfId="601"/>
    <cellStyle name="Separador de milhares 2 2" xfId="602"/>
    <cellStyle name="Separador de milhares 2 2 2" xfId="603"/>
    <cellStyle name="Separador de milhares 2 2 3" xfId="604"/>
    <cellStyle name="Separador de milhares 2 2 3 2" xfId="605"/>
    <cellStyle name="Separador de milhares 2 2 3 3" xfId="1013"/>
    <cellStyle name="Separador de milhares 2 2 4" xfId="1012"/>
    <cellStyle name="Separador de milhares 2 2 6" xfId="606"/>
    <cellStyle name="Separador de milhares 2 2 6 2" xfId="607"/>
    <cellStyle name="Separador de milhares 2 2 6 3" xfId="1014"/>
    <cellStyle name="Separador de milhares 2 2_00_Decisão Anexo V 2015_MEMORIAL_Oficial SOF" xfId="608"/>
    <cellStyle name="Separador de milhares 2 3" xfId="609"/>
    <cellStyle name="Separador de milhares 2 3 2" xfId="610"/>
    <cellStyle name="Separador de milhares 2 3 2 2" xfId="611"/>
    <cellStyle name="Separador de milhares 2 3 2 2 2" xfId="612"/>
    <cellStyle name="Separador de milhares 2 3 2 2 2 2" xfId="613"/>
    <cellStyle name="Separador de milhares 2 3 2 2 2 3" xfId="1018"/>
    <cellStyle name="Separador de milhares 2 3 2 2 3" xfId="614"/>
    <cellStyle name="Separador de milhares 2 3 2 2 4" xfId="1017"/>
    <cellStyle name="Separador de milhares 2 3 2 2_00_Decisão Anexo V 2015_MEMORIAL_Oficial SOF" xfId="615"/>
    <cellStyle name="Separador de milhares 2 3 2 3" xfId="616"/>
    <cellStyle name="Separador de milhares 2 3 2 4" xfId="1016"/>
    <cellStyle name="Separador de milhares 2 3 2_00_Decisão Anexo V 2015_MEMORIAL_Oficial SOF" xfId="617"/>
    <cellStyle name="Separador de milhares 2 3 3" xfId="618"/>
    <cellStyle name="Separador de milhares 2 3 3 2" xfId="619"/>
    <cellStyle name="Separador de milhares 2 3 3 3" xfId="1019"/>
    <cellStyle name="Separador de milhares 2 3 4" xfId="620"/>
    <cellStyle name="Separador de milhares 2 3 5" xfId="1015"/>
    <cellStyle name="Separador de milhares 2 3_00_Decisão Anexo V 2015_MEMORIAL_Oficial SOF" xfId="621"/>
    <cellStyle name="Separador de milhares 2 4" xfId="622"/>
    <cellStyle name="Separador de milhares 2 4 2" xfId="623"/>
    <cellStyle name="Separador de milhares 2 4 3" xfId="1020"/>
    <cellStyle name="Separador de milhares 2 5" xfId="624"/>
    <cellStyle name="Separador de milhares 2 5 2" xfId="625"/>
    <cellStyle name="Separador de milhares 2 5 2 2" xfId="626"/>
    <cellStyle name="Separador de milhares 2 5 2 3" xfId="1022"/>
    <cellStyle name="Separador de milhares 2 5 3" xfId="627"/>
    <cellStyle name="Separador de milhares 2 5 4" xfId="1021"/>
    <cellStyle name="Separador de milhares 2 5_00_Decisão Anexo V 2015_MEMORIAL_Oficial SOF" xfId="628"/>
    <cellStyle name="Separador de milhares 2 6" xfId="629"/>
    <cellStyle name="Separador de milhares 2 7" xfId="1011"/>
    <cellStyle name="Separador de milhares 2_00_Decisão Anexo V 2015_MEMORIAL_Oficial SOF" xfId="630"/>
    <cellStyle name="Separador de milhares 3" xfId="631"/>
    <cellStyle name="Separador de milhares 3 2" xfId="632"/>
    <cellStyle name="Separador de milhares 3 2 2" xfId="633"/>
    <cellStyle name="Separador de milhares 3 2 3" xfId="1024"/>
    <cellStyle name="Separador de milhares 3 3" xfId="634"/>
    <cellStyle name="Separador de milhares 3 3 2" xfId="635"/>
    <cellStyle name="Separador de milhares 3 3 3" xfId="1025"/>
    <cellStyle name="Separador de milhares 3 4" xfId="636"/>
    <cellStyle name="Separador de milhares 3 5" xfId="1023"/>
    <cellStyle name="Separador de milhares 3_00_Decisão Anexo V 2015_MEMORIAL_Oficial SOF" xfId="637"/>
    <cellStyle name="Separador de milhares 4" xfId="638"/>
    <cellStyle name="Separador de milhares 4 2" xfId="639"/>
    <cellStyle name="Separador de milhares 4 3" xfId="1026"/>
    <cellStyle name="Separador de milhares 5" xfId="640"/>
    <cellStyle name="Separador de milhares 5 2" xfId="641"/>
    <cellStyle name="Separador de milhares 5 3" xfId="1027"/>
    <cellStyle name="Separador de milhares 6" xfId="642"/>
    <cellStyle name="Separador de milhares 6 2" xfId="643"/>
    <cellStyle name="Separador de milhares 6 3" xfId="1028"/>
    <cellStyle name="Separador de milhares 7" xfId="644"/>
    <cellStyle name="Separador de milhares 7 2" xfId="645"/>
    <cellStyle name="Separador de milhares 7 3" xfId="1029"/>
    <cellStyle name="Separador de milhares 8" xfId="646"/>
    <cellStyle name="Separador de milhares 8 2" xfId="647"/>
    <cellStyle name="Separador de milhares 8 3" xfId="1030"/>
    <cellStyle name="Separador de milhares 9" xfId="648"/>
    <cellStyle name="Separador de milhares 9 2" xfId="649"/>
    <cellStyle name="Separador de milhares 9 3" xfId="1031"/>
    <cellStyle name="Status" xfId="14"/>
    <cellStyle name="Status 1" xfId="35"/>
    <cellStyle name="Status 1 2" xfId="1171"/>
    <cellStyle name="Status 2" xfId="650"/>
    <cellStyle name="Status 3" xfId="1170"/>
    <cellStyle name="TableStyleLight1" xfId="651"/>
    <cellStyle name="TableStyleLight1 2" xfId="652"/>
    <cellStyle name="TableStyleLight1 2 2" xfId="653"/>
    <cellStyle name="TableStyleLight1 2 3" xfId="1033"/>
    <cellStyle name="TableStyleLight1 3" xfId="654"/>
    <cellStyle name="TableStyleLight1 3 2" xfId="655"/>
    <cellStyle name="TableStyleLight1 3 3" xfId="1034"/>
    <cellStyle name="TableStyleLight1 4" xfId="656"/>
    <cellStyle name="TableStyleLight1 5" xfId="657"/>
    <cellStyle name="TableStyleLight1 5 2" xfId="658"/>
    <cellStyle name="TableStyleLight1 5 3" xfId="1035"/>
    <cellStyle name="TableStyleLight1 6" xfId="1032"/>
    <cellStyle name="TableStyleLight1_00_Decisão Anexo V 2015_MEMORIAL_Oficial SOF" xfId="659"/>
    <cellStyle name="Text" xfId="11"/>
    <cellStyle name="Text 1" xfId="1173"/>
    <cellStyle name="Text 2" xfId="660"/>
    <cellStyle name="Text 3" xfId="1172"/>
    <cellStyle name="Texto" xfId="36"/>
    <cellStyle name="Texto de Aviso 2" xfId="661"/>
    <cellStyle name="Texto de Aviso 2 2" xfId="662"/>
    <cellStyle name="Texto de Aviso 2 2 2" xfId="663"/>
    <cellStyle name="Texto de Aviso 2 2 3" xfId="1037"/>
    <cellStyle name="Texto de Aviso 2 3" xfId="664"/>
    <cellStyle name="Texto de Aviso 2 4" xfId="1036"/>
    <cellStyle name="Texto de Aviso 2_05_Impactos_Demais PLs_2013_Dados CNJ de jul-12" xfId="665"/>
    <cellStyle name="Texto de Aviso 3" xfId="666"/>
    <cellStyle name="Texto de Aviso 3 2" xfId="667"/>
    <cellStyle name="Texto de Aviso 3 3" xfId="1038"/>
    <cellStyle name="Texto de Aviso 4" xfId="668"/>
    <cellStyle name="Texto de Aviso 4 2" xfId="669"/>
    <cellStyle name="Texto de Aviso 4 3" xfId="1039"/>
    <cellStyle name="Texto Explicativo 2" xfId="670"/>
    <cellStyle name="Texto Explicativo 2 2" xfId="671"/>
    <cellStyle name="Texto Explicativo 2 2 2" xfId="672"/>
    <cellStyle name="Texto Explicativo 2 2 3" xfId="1041"/>
    <cellStyle name="Texto Explicativo 2 3" xfId="673"/>
    <cellStyle name="Texto Explicativo 2 4" xfId="1040"/>
    <cellStyle name="Texto Explicativo 2_05_Impactos_Demais PLs_2013_Dados CNJ de jul-12" xfId="674"/>
    <cellStyle name="Texto Explicativo 3" xfId="675"/>
    <cellStyle name="Texto Explicativo 3 2" xfId="676"/>
    <cellStyle name="Texto Explicativo 3 3" xfId="1042"/>
    <cellStyle name="Texto Explicativo 4" xfId="677"/>
    <cellStyle name="Texto Explicativo 4 2" xfId="678"/>
    <cellStyle name="Texto Explicativo 4 3" xfId="1043"/>
    <cellStyle name="Texto, derecha" xfId="679"/>
    <cellStyle name="Texto, derecha 2" xfId="680"/>
    <cellStyle name="Texto, derecha 3" xfId="1044"/>
    <cellStyle name="Texto, izquierda" xfId="681"/>
    <cellStyle name="Texto, izquierda 2" xfId="682"/>
    <cellStyle name="Texto, izquierda 3" xfId="1045"/>
    <cellStyle name="Title" xfId="683"/>
    <cellStyle name="Title 2" xfId="684"/>
    <cellStyle name="Title 3" xfId="1046"/>
    <cellStyle name="Titulo" xfId="685"/>
    <cellStyle name="Título 1 1" xfId="686"/>
    <cellStyle name="Título 1 1 2" xfId="687"/>
    <cellStyle name="Título 1 1 3" xfId="1054"/>
    <cellStyle name="Título 1 2" xfId="38"/>
    <cellStyle name="Título 1 2 2" xfId="689"/>
    <cellStyle name="Título 1 2 2 2" xfId="690"/>
    <cellStyle name="Título 1 2 2 3" xfId="1056"/>
    <cellStyle name="Título 1 2 3" xfId="691"/>
    <cellStyle name="Título 1 2 4" xfId="688"/>
    <cellStyle name="Título 1 2 5" xfId="1055"/>
    <cellStyle name="Título 1 2_05_Impactos_Demais PLs_2013_Dados CNJ de jul-12" xfId="692"/>
    <cellStyle name="Título 1 3" xfId="693"/>
    <cellStyle name="Título 1 3 2" xfId="694"/>
    <cellStyle name="Título 1 3 3" xfId="1057"/>
    <cellStyle name="Título 1 4" xfId="695"/>
    <cellStyle name="Título 1 4 2" xfId="696"/>
    <cellStyle name="Título 1 4 3" xfId="1058"/>
    <cellStyle name="Titulo 10" xfId="1047"/>
    <cellStyle name="Título 10" xfId="697"/>
    <cellStyle name="Título 10 2" xfId="698"/>
    <cellStyle name="Título 10 3" xfId="1059"/>
    <cellStyle name="Titulo 11" xfId="1133"/>
    <cellStyle name="Título 11" xfId="699"/>
    <cellStyle name="Título 11 2" xfId="700"/>
    <cellStyle name="Título 11 3" xfId="1060"/>
    <cellStyle name="Titulo 12" xfId="1120"/>
    <cellStyle name="Titulo 13" xfId="1131"/>
    <cellStyle name="Titulo 14" xfId="1122"/>
    <cellStyle name="Titulo 15" xfId="1129"/>
    <cellStyle name="Titulo 16" xfId="1125"/>
    <cellStyle name="Titulo 17" xfId="1126"/>
    <cellStyle name="Titulo 18" xfId="1139"/>
    <cellStyle name="Titulo 19" xfId="1114"/>
    <cellStyle name="Titulo 2" xfId="701"/>
    <cellStyle name="Título 2 2" xfId="39"/>
    <cellStyle name="Título 2 2 2" xfId="703"/>
    <cellStyle name="Título 2 2 2 2" xfId="704"/>
    <cellStyle name="Título 2 2 2 3" xfId="1062"/>
    <cellStyle name="Título 2 2 3" xfId="705"/>
    <cellStyle name="Título 2 2 4" xfId="702"/>
    <cellStyle name="Título 2 2 5" xfId="1061"/>
    <cellStyle name="Título 2 2_05_Impactos_Demais PLs_2013_Dados CNJ de jul-12" xfId="706"/>
    <cellStyle name="Título 2 3" xfId="707"/>
    <cellStyle name="Título 2 3 2" xfId="708"/>
    <cellStyle name="Título 2 3 3" xfId="1063"/>
    <cellStyle name="Título 2 4" xfId="709"/>
    <cellStyle name="Título 2 4 2" xfId="710"/>
    <cellStyle name="Título 2 4 3" xfId="1064"/>
    <cellStyle name="Titulo 20" xfId="1137"/>
    <cellStyle name="Titulo 21" xfId="1116"/>
    <cellStyle name="Titulo 22" xfId="1135"/>
    <cellStyle name="Titulo 23" xfId="1118"/>
    <cellStyle name="Titulo 3" xfId="711"/>
    <cellStyle name="Título 3 2" xfId="712"/>
    <cellStyle name="Título 3 2 2" xfId="713"/>
    <cellStyle name="Título 3 2 2 2" xfId="714"/>
    <cellStyle name="Título 3 2 2 3" xfId="1066"/>
    <cellStyle name="Título 3 2 3" xfId="715"/>
    <cellStyle name="Título 3 2 4" xfId="1065"/>
    <cellStyle name="Título 3 2_05_Impactos_Demais PLs_2013_Dados CNJ de jul-12" xfId="716"/>
    <cellStyle name="Título 3 3" xfId="717"/>
    <cellStyle name="Título 3 3 2" xfId="718"/>
    <cellStyle name="Título 3 3 3" xfId="1067"/>
    <cellStyle name="Título 3 4" xfId="719"/>
    <cellStyle name="Título 3 4 2" xfId="720"/>
    <cellStyle name="Título 3 4 3" xfId="1068"/>
    <cellStyle name="Titulo 4" xfId="721"/>
    <cellStyle name="Título 4 2" xfId="722"/>
    <cellStyle name="Título 4 2 2" xfId="723"/>
    <cellStyle name="Título 4 2 2 2" xfId="724"/>
    <cellStyle name="Título 4 2 2 3" xfId="1070"/>
    <cellStyle name="Título 4 2 3" xfId="725"/>
    <cellStyle name="Título 4 2 4" xfId="1069"/>
    <cellStyle name="Título 4 2_05_Impactos_Demais PLs_2013_Dados CNJ de jul-12" xfId="726"/>
    <cellStyle name="Título 4 3" xfId="727"/>
    <cellStyle name="Título 4 3 2" xfId="728"/>
    <cellStyle name="Título 4 3 3" xfId="1071"/>
    <cellStyle name="Título 4 4" xfId="729"/>
    <cellStyle name="Título 4 4 2" xfId="730"/>
    <cellStyle name="Título 4 4 3" xfId="1072"/>
    <cellStyle name="Titulo 5" xfId="731"/>
    <cellStyle name="Título 5" xfId="37"/>
    <cellStyle name="Título 5 2" xfId="733"/>
    <cellStyle name="Título 5 2 2" xfId="734"/>
    <cellStyle name="Título 5 2 3" xfId="1074"/>
    <cellStyle name="Título 5 3" xfId="735"/>
    <cellStyle name="Título 5 3 2" xfId="736"/>
    <cellStyle name="Título 5 3 3" xfId="1075"/>
    <cellStyle name="Título 5 4" xfId="737"/>
    <cellStyle name="Título 5 5" xfId="732"/>
    <cellStyle name="Título 5 6" xfId="1073"/>
    <cellStyle name="Título 5_05_Impactos_Demais PLs_2013_Dados CNJ de jul-12" xfId="738"/>
    <cellStyle name="Titulo 6" xfId="739"/>
    <cellStyle name="Título 6" xfId="740"/>
    <cellStyle name="Título 6 2" xfId="741"/>
    <cellStyle name="Título 6 2 2" xfId="742"/>
    <cellStyle name="Título 6 2 3" xfId="1077"/>
    <cellStyle name="Título 6 3" xfId="743"/>
    <cellStyle name="Título 6 4" xfId="1076"/>
    <cellStyle name="Título 6_34" xfId="744"/>
    <cellStyle name="Titulo 7" xfId="745"/>
    <cellStyle name="Título 7" xfId="746"/>
    <cellStyle name="Título 7 2" xfId="747"/>
    <cellStyle name="Título 7 3" xfId="1078"/>
    <cellStyle name="Titulo 8" xfId="748"/>
    <cellStyle name="Título 8" xfId="749"/>
    <cellStyle name="Título 8 2" xfId="750"/>
    <cellStyle name="Título 8 3" xfId="1079"/>
    <cellStyle name="Titulo 9" xfId="751"/>
    <cellStyle name="Título 9" xfId="752"/>
    <cellStyle name="Título 9 2" xfId="753"/>
    <cellStyle name="Título 9 3" xfId="1080"/>
    <cellStyle name="Titulo_00_Equalização ASMED_SOF" xfId="754"/>
    <cellStyle name="Titulo1" xfId="755"/>
    <cellStyle name="Titulo1 2" xfId="756"/>
    <cellStyle name="Titulo1 3" xfId="1048"/>
    <cellStyle name="Titulo2" xfId="757"/>
    <cellStyle name="Titulo2 2" xfId="758"/>
    <cellStyle name="Titulo2 3" xfId="1049"/>
    <cellStyle name="Total 2" xfId="759"/>
    <cellStyle name="Total 2 2" xfId="760"/>
    <cellStyle name="Total 2 2 2" xfId="761"/>
    <cellStyle name="Total 2 2 3" xfId="1051"/>
    <cellStyle name="Total 2 3" xfId="762"/>
    <cellStyle name="Total 2 4" xfId="1050"/>
    <cellStyle name="Total 2_05_Impactos_Demais PLs_2013_Dados CNJ de jul-12" xfId="763"/>
    <cellStyle name="Total 3" xfId="764"/>
    <cellStyle name="Total 3 2" xfId="765"/>
    <cellStyle name="Total 3 3" xfId="1052"/>
    <cellStyle name="Total 4" xfId="766"/>
    <cellStyle name="Total 4 2" xfId="767"/>
    <cellStyle name="Total 4 3" xfId="1053"/>
    <cellStyle name="V¡rgula" xfId="768"/>
    <cellStyle name="V¡rgula 2" xfId="769"/>
    <cellStyle name="V¡rgula 3" xfId="1081"/>
    <cellStyle name="V¡rgula0" xfId="770"/>
    <cellStyle name="V¡rgula0 2" xfId="771"/>
    <cellStyle name="V¡rgula0 3" xfId="1082"/>
    <cellStyle name="Vírgul - Estilo1" xfId="772"/>
    <cellStyle name="Vírgul - Estilo1 2" xfId="773"/>
    <cellStyle name="Vírgul - Estilo1 3" xfId="1083"/>
    <cellStyle name="Vírgula 2" xfId="774"/>
    <cellStyle name="Vírgula 2 2" xfId="775"/>
    <cellStyle name="Vírgula 2 2 2" xfId="776"/>
    <cellStyle name="Vírgula 2 2 3" xfId="1085"/>
    <cellStyle name="Vírgula 2 3" xfId="777"/>
    <cellStyle name="Vírgula 2 4" xfId="1084"/>
    <cellStyle name="Vírgula 3" xfId="778"/>
    <cellStyle name="Vírgula 3 2" xfId="779"/>
    <cellStyle name="Vírgula 3 3" xfId="1086"/>
    <cellStyle name="Vírgula 4" xfId="780"/>
    <cellStyle name="Vírgula 4 2" xfId="781"/>
    <cellStyle name="Vírgula 4 3" xfId="1087"/>
    <cellStyle name="Vírgula 5" xfId="782"/>
    <cellStyle name="Vírgula 5 2" xfId="6"/>
    <cellStyle name="Vírgula 5 2 2" xfId="783"/>
    <cellStyle name="Vírgula0" xfId="784"/>
    <cellStyle name="Vírgula0 2" xfId="785"/>
    <cellStyle name="Vírgula0 3" xfId="1088"/>
    <cellStyle name="Warning" xfId="18"/>
    <cellStyle name="Warning 1" xfId="1175"/>
    <cellStyle name="Warning 2" xfId="786"/>
    <cellStyle name="Warning 3" xfId="1174"/>
    <cellStyle name="Warning Text" xfId="787"/>
    <cellStyle name="Warning Text 2" xfId="788"/>
    <cellStyle name="Warning Text 3" xfId="108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zoomScaleNormal="100" zoomScaleSheetLayoutView="100" workbookViewId="0">
      <selection activeCell="B5" sqref="B5:N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customWidth="1"/>
    <col min="12" max="13" width="10.7109375" customWidth="1"/>
    <col min="14" max="14" width="11.42578125" customWidth="1"/>
  </cols>
  <sheetData>
    <row r="1" spans="1:14">
      <c r="B1" s="9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B2" s="9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B3" s="9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B4" s="9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36.75" customHeight="1">
      <c r="B5" s="208" t="s">
        <v>4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ht="37.5" customHeight="1">
      <c r="B6" s="37" t="s">
        <v>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1:14" ht="15.7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1:14" ht="26.25" customHeight="1">
      <c r="B9" s="204"/>
      <c r="C9" s="204"/>
      <c r="D9" s="204"/>
      <c r="E9" s="204"/>
      <c r="F9" s="6" t="s">
        <v>15</v>
      </c>
      <c r="G9" s="6" t="s">
        <v>16</v>
      </c>
      <c r="H9" s="6" t="s">
        <v>17</v>
      </c>
      <c r="I9" s="204"/>
      <c r="J9" s="204"/>
      <c r="K9" s="204"/>
      <c r="L9" s="204"/>
      <c r="M9" s="204"/>
      <c r="N9" s="204"/>
    </row>
    <row r="10" spans="1:14">
      <c r="A10" s="3"/>
      <c r="B10" s="10"/>
      <c r="C10" s="19"/>
      <c r="D10" s="20"/>
      <c r="E10" s="21">
        <v>13</v>
      </c>
      <c r="F10" s="7">
        <f>SUM('TST:TRT24'!F10)</f>
        <v>6873</v>
      </c>
      <c r="G10" s="7">
        <f>SUM('TST:TRT24'!G10)</f>
        <v>35</v>
      </c>
      <c r="H10" s="7">
        <f t="shared" ref="H10:H22" si="0">F10+G10</f>
        <v>6908</v>
      </c>
      <c r="I10" s="7">
        <f>SUM('TST:TRT24'!I10)</f>
        <v>0</v>
      </c>
      <c r="J10" s="7">
        <f t="shared" ref="J10:J22" si="1">H10+I10</f>
        <v>6908</v>
      </c>
      <c r="K10" s="8">
        <f>SUM('TST:TRT24'!K10)</f>
        <v>7026</v>
      </c>
      <c r="L10" s="8">
        <f>SUM('TST:TRT24'!L10)</f>
        <v>1308</v>
      </c>
      <c r="M10" s="9">
        <f t="shared" ref="M10:M22" si="2">K10+L10</f>
        <v>8334</v>
      </c>
      <c r="N10" s="8">
        <f>SUM('TST:TRT24'!N10)</f>
        <v>1534</v>
      </c>
    </row>
    <row r="11" spans="1:14">
      <c r="A11" s="3"/>
      <c r="B11" s="11" t="s">
        <v>18</v>
      </c>
      <c r="C11" s="22" t="s">
        <v>19</v>
      </c>
      <c r="D11" s="20"/>
      <c r="E11" s="21">
        <v>12</v>
      </c>
      <c r="F11" s="7">
        <f>SUM('TST:TRT24'!F11)</f>
        <v>785</v>
      </c>
      <c r="G11" s="7">
        <f>SUM('TST:TRT24'!G11)</f>
        <v>0</v>
      </c>
      <c r="H11" s="7">
        <f t="shared" si="0"/>
        <v>785</v>
      </c>
      <c r="I11" s="7">
        <f>SUM('TST:TRT24'!I11)</f>
        <v>0</v>
      </c>
      <c r="J11" s="7">
        <f t="shared" si="1"/>
        <v>785</v>
      </c>
      <c r="K11" s="8">
        <f>SUM('TST:TRT24'!K11)</f>
        <v>43</v>
      </c>
      <c r="L11" s="8">
        <f>SUM('TST:TRT24'!L11)</f>
        <v>18</v>
      </c>
      <c r="M11" s="9">
        <f t="shared" si="2"/>
        <v>61</v>
      </c>
      <c r="N11" s="8">
        <f>SUM('TST:TRT24'!N11)</f>
        <v>26</v>
      </c>
    </row>
    <row r="12" spans="1:14">
      <c r="A12" s="3"/>
      <c r="B12" s="11" t="s">
        <v>20</v>
      </c>
      <c r="C12" s="23"/>
      <c r="D12" s="24" t="s">
        <v>21</v>
      </c>
      <c r="E12" s="21">
        <v>11</v>
      </c>
      <c r="F12" s="7">
        <f>SUM('TST:TRT24'!F12)</f>
        <v>728</v>
      </c>
      <c r="G12" s="7">
        <f>SUM('TST:TRT24'!G12)</f>
        <v>0</v>
      </c>
      <c r="H12" s="7">
        <f t="shared" si="0"/>
        <v>728</v>
      </c>
      <c r="I12" s="7">
        <f>SUM('TST:TRT24'!I12)</f>
        <v>0</v>
      </c>
      <c r="J12" s="7">
        <f t="shared" si="1"/>
        <v>728</v>
      </c>
      <c r="K12" s="8">
        <f>SUM('TST:TRT24'!K12)</f>
        <v>26</v>
      </c>
      <c r="L12" s="8">
        <f>SUM('TST:TRT24'!L12)</f>
        <v>8</v>
      </c>
      <c r="M12" s="9">
        <f t="shared" si="2"/>
        <v>34</v>
      </c>
      <c r="N12" s="8">
        <f>SUM('TST:TRT24'!N12)</f>
        <v>10</v>
      </c>
    </row>
    <row r="13" spans="1:14">
      <c r="A13" s="3"/>
      <c r="B13" s="11" t="s">
        <v>18</v>
      </c>
      <c r="C13" s="22"/>
      <c r="D13" s="24" t="s">
        <v>22</v>
      </c>
      <c r="E13" s="21">
        <v>10</v>
      </c>
      <c r="F13" s="7">
        <f>SUM('TST:TRT24'!F13)</f>
        <v>1256</v>
      </c>
      <c r="G13" s="7">
        <f>SUM('TST:TRT24'!G13)</f>
        <v>1</v>
      </c>
      <c r="H13" s="7">
        <f t="shared" si="0"/>
        <v>1257</v>
      </c>
      <c r="I13" s="7">
        <f>SUM('TST:TRT24'!I13)</f>
        <v>0</v>
      </c>
      <c r="J13" s="7">
        <f t="shared" si="1"/>
        <v>1257</v>
      </c>
      <c r="K13" s="8">
        <f>SUM('TST:TRT24'!K13)</f>
        <v>36</v>
      </c>
      <c r="L13" s="8">
        <f>SUM('TST:TRT24'!L13)</f>
        <v>6</v>
      </c>
      <c r="M13" s="9">
        <f t="shared" si="2"/>
        <v>42</v>
      </c>
      <c r="N13" s="8">
        <f>SUM('TST:TRT24'!N13)</f>
        <v>9</v>
      </c>
    </row>
    <row r="14" spans="1:14">
      <c r="A14" s="3"/>
      <c r="B14" s="11" t="s">
        <v>23</v>
      </c>
      <c r="C14" s="22"/>
      <c r="D14" s="24" t="s">
        <v>24</v>
      </c>
      <c r="E14" s="21">
        <v>9</v>
      </c>
      <c r="F14" s="7">
        <f>SUM('TST:TRT24'!F14)</f>
        <v>1002</v>
      </c>
      <c r="G14" s="7">
        <f>SUM('TST:TRT24'!G14)</f>
        <v>0</v>
      </c>
      <c r="H14" s="7">
        <f t="shared" si="0"/>
        <v>1002</v>
      </c>
      <c r="I14" s="7">
        <f>SUM('TST:TRT24'!I14)</f>
        <v>0</v>
      </c>
      <c r="J14" s="7">
        <f t="shared" si="1"/>
        <v>1002</v>
      </c>
      <c r="K14" s="8">
        <f>SUM('TST:TRT24'!K14)</f>
        <v>12</v>
      </c>
      <c r="L14" s="8">
        <f>SUM('TST:TRT24'!L14)</f>
        <v>4</v>
      </c>
      <c r="M14" s="9">
        <f t="shared" si="2"/>
        <v>16</v>
      </c>
      <c r="N14" s="8">
        <f>SUM('TST:TRT24'!N14)</f>
        <v>6</v>
      </c>
    </row>
    <row r="15" spans="1:14">
      <c r="A15" s="3"/>
      <c r="B15" s="11" t="s">
        <v>25</v>
      </c>
      <c r="C15" s="22" t="s">
        <v>26</v>
      </c>
      <c r="D15" s="24" t="s">
        <v>27</v>
      </c>
      <c r="E15" s="21">
        <v>8</v>
      </c>
      <c r="F15" s="7">
        <f>SUM('TST:TRT24'!F15)</f>
        <v>815</v>
      </c>
      <c r="G15" s="7">
        <f>SUM('TST:TRT24'!G15)</f>
        <v>0</v>
      </c>
      <c r="H15" s="7">
        <f t="shared" si="0"/>
        <v>815</v>
      </c>
      <c r="I15" s="7">
        <f>SUM('TST:TRT24'!I15)</f>
        <v>0</v>
      </c>
      <c r="J15" s="7">
        <f t="shared" si="1"/>
        <v>815</v>
      </c>
      <c r="K15" s="8">
        <f>SUM('TST:TRT24'!K15)</f>
        <v>15</v>
      </c>
      <c r="L15" s="8">
        <f>SUM('TST:TRT24'!L15)</f>
        <v>5</v>
      </c>
      <c r="M15" s="9">
        <f t="shared" si="2"/>
        <v>20</v>
      </c>
      <c r="N15" s="8">
        <f>SUM('TST:TRT24'!N15)</f>
        <v>6</v>
      </c>
    </row>
    <row r="16" spans="1:14">
      <c r="A16" s="3"/>
      <c r="B16" s="11" t="s">
        <v>21</v>
      </c>
      <c r="C16" s="22"/>
      <c r="D16" s="24" t="s">
        <v>28</v>
      </c>
      <c r="E16" s="21">
        <v>7</v>
      </c>
      <c r="F16" s="7">
        <f>SUM('TST:TRT24'!F16)</f>
        <v>650</v>
      </c>
      <c r="G16" s="7">
        <f>SUM('TST:TRT24'!G16)</f>
        <v>0</v>
      </c>
      <c r="H16" s="7">
        <f t="shared" si="0"/>
        <v>650</v>
      </c>
      <c r="I16" s="7">
        <f>SUM('TST:TRT24'!I16)</f>
        <v>0</v>
      </c>
      <c r="J16" s="7">
        <f t="shared" si="1"/>
        <v>650</v>
      </c>
      <c r="K16" s="8">
        <f>SUM('TST:TRT24'!K16)</f>
        <v>13</v>
      </c>
      <c r="L16" s="8">
        <f>SUM('TST:TRT24'!L16)</f>
        <v>10</v>
      </c>
      <c r="M16" s="9">
        <f t="shared" si="2"/>
        <v>23</v>
      </c>
      <c r="N16" s="8">
        <f>SUM('TST:TRT24'!N16)</f>
        <v>15</v>
      </c>
    </row>
    <row r="17" spans="1:14">
      <c r="A17" s="3"/>
      <c r="B17" s="11" t="s">
        <v>29</v>
      </c>
      <c r="C17" s="23"/>
      <c r="D17" s="24" t="s">
        <v>25</v>
      </c>
      <c r="E17" s="21">
        <v>6</v>
      </c>
      <c r="F17" s="7">
        <f>SUM('TST:TRT24'!F17)</f>
        <v>654</v>
      </c>
      <c r="G17" s="7">
        <f>SUM('TST:TRT24'!G17)</f>
        <v>0</v>
      </c>
      <c r="H17" s="7">
        <f t="shared" si="0"/>
        <v>654</v>
      </c>
      <c r="I17" s="7">
        <f>SUM('TST:TRT24'!I17)</f>
        <v>0</v>
      </c>
      <c r="J17" s="7">
        <f t="shared" si="1"/>
        <v>654</v>
      </c>
      <c r="K17" s="8">
        <f>SUM('TST:TRT24'!K17)</f>
        <v>7</v>
      </c>
      <c r="L17" s="8">
        <f>SUM('TST:TRT24'!L17)</f>
        <v>4</v>
      </c>
      <c r="M17" s="9">
        <f t="shared" si="2"/>
        <v>11</v>
      </c>
      <c r="N17" s="8">
        <f>SUM('TST:TRT24'!N17)</f>
        <v>7</v>
      </c>
    </row>
    <row r="18" spans="1:14">
      <c r="A18" s="3"/>
      <c r="B18" s="11" t="s">
        <v>18</v>
      </c>
      <c r="C18" s="22"/>
      <c r="D18" s="24" t="s">
        <v>30</v>
      </c>
      <c r="E18" s="21">
        <v>5</v>
      </c>
      <c r="F18" s="7">
        <f>SUM('TST:TRT24'!F18)</f>
        <v>274</v>
      </c>
      <c r="G18" s="7">
        <f>SUM('TST:TRT24'!G18)</f>
        <v>24</v>
      </c>
      <c r="H18" s="7">
        <f t="shared" si="0"/>
        <v>298</v>
      </c>
      <c r="I18" s="7">
        <f>SUM('TST:TRT24'!I18)</f>
        <v>0</v>
      </c>
      <c r="J18" s="7">
        <f t="shared" si="1"/>
        <v>298</v>
      </c>
      <c r="K18" s="8">
        <f>SUM('TST:TRT24'!K18)</f>
        <v>8</v>
      </c>
      <c r="L18" s="8">
        <f>SUM('TST:TRT24'!L18)</f>
        <v>8</v>
      </c>
      <c r="M18" s="9">
        <f t="shared" si="2"/>
        <v>16</v>
      </c>
      <c r="N18" s="8">
        <f>SUM('TST:TRT24'!N18)</f>
        <v>9</v>
      </c>
    </row>
    <row r="19" spans="1:14">
      <c r="A19" s="3"/>
      <c r="B19" s="11"/>
      <c r="C19" s="22"/>
      <c r="D19" s="24" t="s">
        <v>28</v>
      </c>
      <c r="E19" s="21">
        <v>4</v>
      </c>
      <c r="F19" s="7">
        <f>SUM('TST:TRT24'!F19)</f>
        <v>551</v>
      </c>
      <c r="G19" s="7">
        <f>SUM('TST:TRT24'!G19)</f>
        <v>6</v>
      </c>
      <c r="H19" s="7">
        <f t="shared" si="0"/>
        <v>557</v>
      </c>
      <c r="I19" s="7">
        <f>SUM('TST:TRT24'!I19)</f>
        <v>0</v>
      </c>
      <c r="J19" s="7">
        <f t="shared" si="1"/>
        <v>557</v>
      </c>
      <c r="K19" s="8">
        <f>SUM('TST:TRT24'!K19)</f>
        <v>8</v>
      </c>
      <c r="L19" s="8">
        <f>SUM('TST:TRT24'!L19)</f>
        <v>10</v>
      </c>
      <c r="M19" s="9">
        <f t="shared" si="2"/>
        <v>18</v>
      </c>
      <c r="N19" s="8">
        <f>SUM('TST:TRT24'!N19)</f>
        <v>14</v>
      </c>
    </row>
    <row r="20" spans="1:14">
      <c r="A20" s="3"/>
      <c r="B20" s="11"/>
      <c r="C20" s="22" t="s">
        <v>18</v>
      </c>
      <c r="D20" s="20"/>
      <c r="E20" s="21">
        <v>3</v>
      </c>
      <c r="F20" s="7">
        <f>SUM('TST:TRT24'!F20)</f>
        <v>3</v>
      </c>
      <c r="G20" s="7">
        <f>SUM('TST:TRT24'!G20)</f>
        <v>444</v>
      </c>
      <c r="H20" s="7">
        <f t="shared" si="0"/>
        <v>447</v>
      </c>
      <c r="I20" s="7">
        <f>SUM('TST:TRT24'!I20)</f>
        <v>0</v>
      </c>
      <c r="J20" s="7">
        <f t="shared" si="1"/>
        <v>447</v>
      </c>
      <c r="K20" s="8">
        <f>SUM('TST:TRT24'!K20)</f>
        <v>3</v>
      </c>
      <c r="L20" s="8">
        <f>SUM('TST:TRT24'!L20)</f>
        <v>3</v>
      </c>
      <c r="M20" s="9">
        <f t="shared" si="2"/>
        <v>6</v>
      </c>
      <c r="N20" s="8">
        <f>SUM('TST:TRT24'!N20)</f>
        <v>3</v>
      </c>
    </row>
    <row r="21" spans="1:14">
      <c r="A21" s="3"/>
      <c r="B21" s="11"/>
      <c r="C21" s="22"/>
      <c r="D21" s="20"/>
      <c r="E21" s="21">
        <v>2</v>
      </c>
      <c r="F21" s="7">
        <f>SUM('TST:TRT24'!F21)</f>
        <v>0</v>
      </c>
      <c r="G21" s="7">
        <f>SUM('TST:TRT24'!G21)</f>
        <v>183</v>
      </c>
      <c r="H21" s="7">
        <f t="shared" si="0"/>
        <v>183</v>
      </c>
      <c r="I21" s="7">
        <f>SUM('TST:TRT24'!I21)</f>
        <v>0</v>
      </c>
      <c r="J21" s="7">
        <f t="shared" si="1"/>
        <v>183</v>
      </c>
      <c r="K21" s="8">
        <f>SUM('TST:TRT24'!K21)</f>
        <v>0</v>
      </c>
      <c r="L21" s="8">
        <f>SUM('TST:TRT24'!L21)</f>
        <v>2</v>
      </c>
      <c r="M21" s="9">
        <f t="shared" si="2"/>
        <v>2</v>
      </c>
      <c r="N21" s="8">
        <f>SUM('TST:TRT24'!N21)</f>
        <v>4</v>
      </c>
    </row>
    <row r="22" spans="1:14">
      <c r="A22" s="3"/>
      <c r="B22" s="12"/>
      <c r="C22" s="23"/>
      <c r="D22" s="20"/>
      <c r="E22" s="10">
        <v>1</v>
      </c>
      <c r="F22" s="7">
        <f>SUM('TST:TRT24'!F22)</f>
        <v>0</v>
      </c>
      <c r="G22" s="7">
        <f>SUM('TST:TRT24'!G22)</f>
        <v>1370</v>
      </c>
      <c r="H22" s="7">
        <f t="shared" si="0"/>
        <v>1370</v>
      </c>
      <c r="I22" s="7">
        <f>SUM('TST:TRT24'!I22)</f>
        <v>1130</v>
      </c>
      <c r="J22" s="7">
        <f t="shared" si="1"/>
        <v>2500</v>
      </c>
      <c r="K22" s="8">
        <f>SUM('TST:TRT24'!K22)</f>
        <v>3</v>
      </c>
      <c r="L22" s="8">
        <f>SUM('TST:TRT24'!L22)</f>
        <v>6</v>
      </c>
      <c r="M22" s="9">
        <f t="shared" si="2"/>
        <v>9</v>
      </c>
      <c r="N22" s="8">
        <f>SUM('TST:TRT24'!N22)</f>
        <v>7</v>
      </c>
    </row>
    <row r="23" spans="1:14" ht="19.5" customHeight="1">
      <c r="A23" s="3"/>
      <c r="B23" s="198" t="s">
        <v>31</v>
      </c>
      <c r="C23" s="199"/>
      <c r="D23" s="199"/>
      <c r="E23" s="200"/>
      <c r="F23" s="39">
        <f t="shared" ref="F23:N23" si="3">SUM(F10:F22)</f>
        <v>13591</v>
      </c>
      <c r="G23" s="39">
        <f t="shared" si="3"/>
        <v>2063</v>
      </c>
      <c r="H23" s="40">
        <f t="shared" si="3"/>
        <v>15654</v>
      </c>
      <c r="I23" s="39">
        <f t="shared" si="3"/>
        <v>1130</v>
      </c>
      <c r="J23" s="40">
        <f t="shared" si="3"/>
        <v>16784</v>
      </c>
      <c r="K23" s="41">
        <f t="shared" si="3"/>
        <v>7200</v>
      </c>
      <c r="L23" s="41">
        <f t="shared" si="3"/>
        <v>1392</v>
      </c>
      <c r="M23" s="39">
        <f t="shared" si="3"/>
        <v>8592</v>
      </c>
      <c r="N23" s="39">
        <f t="shared" si="3"/>
        <v>1650</v>
      </c>
    </row>
    <row r="24" spans="1:14">
      <c r="A24" s="3"/>
      <c r="B24" s="15"/>
      <c r="C24" s="15"/>
      <c r="D24" s="25"/>
      <c r="E24" s="16">
        <v>13</v>
      </c>
      <c r="F24" s="13">
        <f>SUM('TST:TRT24'!F24)</f>
        <v>13098</v>
      </c>
      <c r="G24" s="13">
        <f>SUM('TST:TRT24'!G24)</f>
        <v>223</v>
      </c>
      <c r="H24" s="13">
        <f t="shared" ref="H24:H36" si="4">F24+G24</f>
        <v>13321</v>
      </c>
      <c r="I24" s="13">
        <f>SUM('TST:TRT24'!I24)</f>
        <v>0</v>
      </c>
      <c r="J24" s="13">
        <f t="shared" ref="J24:J36" si="5">H24+I24</f>
        <v>13321</v>
      </c>
      <c r="K24" s="14">
        <f>SUM('TST:TRT24'!K24)</f>
        <v>8703</v>
      </c>
      <c r="L24" s="14">
        <f>SUM('TST:TRT24'!L24)</f>
        <v>1421</v>
      </c>
      <c r="M24" s="14">
        <f t="shared" ref="M24:M36" si="6">K24+L24</f>
        <v>10124</v>
      </c>
      <c r="N24" s="14">
        <f>SUM('TST:TRT24'!N24)</f>
        <v>1745</v>
      </c>
    </row>
    <row r="25" spans="1:14">
      <c r="A25" s="3"/>
      <c r="B25" s="15"/>
      <c r="C25" s="15" t="s">
        <v>19</v>
      </c>
      <c r="D25" s="25"/>
      <c r="E25" s="17">
        <v>12</v>
      </c>
      <c r="F25" s="13">
        <f>SUM('TST:TRT24'!F25)</f>
        <v>674</v>
      </c>
      <c r="G25" s="13">
        <f>SUM('TST:TRT24'!G25)</f>
        <v>1</v>
      </c>
      <c r="H25" s="13">
        <f t="shared" si="4"/>
        <v>675</v>
      </c>
      <c r="I25" s="13">
        <f>SUM('TST:TRT24'!I25)</f>
        <v>0</v>
      </c>
      <c r="J25" s="13">
        <f t="shared" si="5"/>
        <v>675</v>
      </c>
      <c r="K25" s="14">
        <f>SUM('TST:TRT24'!K25)</f>
        <v>29</v>
      </c>
      <c r="L25" s="14">
        <f>SUM('TST:TRT24'!L25)</f>
        <v>10</v>
      </c>
      <c r="M25" s="14">
        <f t="shared" si="6"/>
        <v>39</v>
      </c>
      <c r="N25" s="14">
        <f>SUM('TST:TRT24'!N25)</f>
        <v>12</v>
      </c>
    </row>
    <row r="26" spans="1:14">
      <c r="A26" s="3"/>
      <c r="B26" s="15" t="s">
        <v>29</v>
      </c>
      <c r="C26" s="16"/>
      <c r="D26" s="25"/>
      <c r="E26" s="17">
        <v>11</v>
      </c>
      <c r="F26" s="13">
        <f>SUM('TST:TRT24'!F26)</f>
        <v>752</v>
      </c>
      <c r="G26" s="13">
        <f>SUM('TST:TRT24'!G26)</f>
        <v>0</v>
      </c>
      <c r="H26" s="13">
        <f t="shared" si="4"/>
        <v>752</v>
      </c>
      <c r="I26" s="13">
        <f>SUM('TST:TRT24'!I26)</f>
        <v>0</v>
      </c>
      <c r="J26" s="13">
        <f t="shared" si="5"/>
        <v>752</v>
      </c>
      <c r="K26" s="14">
        <f>SUM('TST:TRT24'!K26)</f>
        <v>33</v>
      </c>
      <c r="L26" s="14">
        <f>SUM('TST:TRT24'!L26)</f>
        <v>7</v>
      </c>
      <c r="M26" s="14">
        <f t="shared" si="6"/>
        <v>40</v>
      </c>
      <c r="N26" s="14">
        <f>SUM('TST:TRT24'!N26)</f>
        <v>7</v>
      </c>
    </row>
    <row r="27" spans="1:14">
      <c r="A27" s="3"/>
      <c r="B27" s="15" t="s">
        <v>32</v>
      </c>
      <c r="C27" s="15"/>
      <c r="D27" s="25" t="s">
        <v>33</v>
      </c>
      <c r="E27" s="17">
        <v>10</v>
      </c>
      <c r="F27" s="13">
        <f>SUM('TST:TRT24'!F27)</f>
        <v>1061</v>
      </c>
      <c r="G27" s="13">
        <f>SUM('TST:TRT24'!G27)</f>
        <v>0</v>
      </c>
      <c r="H27" s="13">
        <f t="shared" si="4"/>
        <v>1061</v>
      </c>
      <c r="I27" s="13">
        <f>SUM('TST:TRT24'!I27)</f>
        <v>0</v>
      </c>
      <c r="J27" s="13">
        <f t="shared" si="5"/>
        <v>1061</v>
      </c>
      <c r="K27" s="14">
        <f>SUM('TST:TRT24'!K27)</f>
        <v>34</v>
      </c>
      <c r="L27" s="14">
        <f>SUM('TST:TRT24'!L27)</f>
        <v>15</v>
      </c>
      <c r="M27" s="14">
        <f t="shared" si="6"/>
        <v>49</v>
      </c>
      <c r="N27" s="14">
        <f>SUM('TST:TRT24'!N27)</f>
        <v>21</v>
      </c>
    </row>
    <row r="28" spans="1:14">
      <c r="A28" s="3"/>
      <c r="B28" s="15" t="s">
        <v>19</v>
      </c>
      <c r="C28" s="15"/>
      <c r="D28" s="25" t="s">
        <v>32</v>
      </c>
      <c r="E28" s="17">
        <v>9</v>
      </c>
      <c r="F28" s="13">
        <f>SUM('TST:TRT24'!F28)</f>
        <v>903</v>
      </c>
      <c r="G28" s="13">
        <f>SUM('TST:TRT24'!G28)</f>
        <v>0</v>
      </c>
      <c r="H28" s="13">
        <f t="shared" si="4"/>
        <v>903</v>
      </c>
      <c r="I28" s="13">
        <f>SUM('TST:TRT24'!I28)</f>
        <v>0</v>
      </c>
      <c r="J28" s="13">
        <f t="shared" si="5"/>
        <v>903</v>
      </c>
      <c r="K28" s="14">
        <f>SUM('TST:TRT24'!K28)</f>
        <v>13</v>
      </c>
      <c r="L28" s="14">
        <f>SUM('TST:TRT24'!L28)</f>
        <v>7</v>
      </c>
      <c r="M28" s="14">
        <f t="shared" si="6"/>
        <v>20</v>
      </c>
      <c r="N28" s="14">
        <f>SUM('TST:TRT24'!N28)</f>
        <v>12</v>
      </c>
    </row>
    <row r="29" spans="1:14">
      <c r="A29" s="3"/>
      <c r="B29" s="15" t="s">
        <v>20</v>
      </c>
      <c r="C29" s="15" t="s">
        <v>26</v>
      </c>
      <c r="D29" s="25" t="s">
        <v>34</v>
      </c>
      <c r="E29" s="17">
        <v>8</v>
      </c>
      <c r="F29" s="13">
        <f>SUM('TST:TRT24'!F29)</f>
        <v>984</v>
      </c>
      <c r="G29" s="13">
        <f>SUM('TST:TRT24'!G29)</f>
        <v>4</v>
      </c>
      <c r="H29" s="13">
        <f t="shared" si="4"/>
        <v>988</v>
      </c>
      <c r="I29" s="13">
        <f>SUM('TST:TRT24'!I29)</f>
        <v>0</v>
      </c>
      <c r="J29" s="13">
        <f t="shared" si="5"/>
        <v>988</v>
      </c>
      <c r="K29" s="14">
        <f>SUM('TST:TRT24'!K29)</f>
        <v>19</v>
      </c>
      <c r="L29" s="14">
        <f>SUM('TST:TRT24'!L29)</f>
        <v>14</v>
      </c>
      <c r="M29" s="14">
        <f t="shared" si="6"/>
        <v>33</v>
      </c>
      <c r="N29" s="14">
        <f>SUM('TST:TRT24'!N29)</f>
        <v>18</v>
      </c>
    </row>
    <row r="30" spans="1:14">
      <c r="A30" s="3"/>
      <c r="B30" s="15" t="s">
        <v>25</v>
      </c>
      <c r="C30" s="15"/>
      <c r="D30" s="25" t="s">
        <v>25</v>
      </c>
      <c r="E30" s="17">
        <v>7</v>
      </c>
      <c r="F30" s="13">
        <f>SUM('TST:TRT24'!F30)</f>
        <v>901</v>
      </c>
      <c r="G30" s="13">
        <f>SUM('TST:TRT24'!G30)</f>
        <v>1</v>
      </c>
      <c r="H30" s="13">
        <f t="shared" si="4"/>
        <v>902</v>
      </c>
      <c r="I30" s="13">
        <f>SUM('TST:TRT24'!I30)</f>
        <v>0</v>
      </c>
      <c r="J30" s="13">
        <f t="shared" si="5"/>
        <v>902</v>
      </c>
      <c r="K30" s="14">
        <f>SUM('TST:TRT24'!K30)</f>
        <v>10</v>
      </c>
      <c r="L30" s="14">
        <f>SUM('TST:TRT24'!L30)</f>
        <v>10</v>
      </c>
      <c r="M30" s="14">
        <f t="shared" si="6"/>
        <v>20</v>
      </c>
      <c r="N30" s="14">
        <f>SUM('TST:TRT24'!N30)</f>
        <v>12</v>
      </c>
    </row>
    <row r="31" spans="1:14">
      <c r="A31" s="3"/>
      <c r="B31" s="15" t="s">
        <v>19</v>
      </c>
      <c r="C31" s="15"/>
      <c r="D31" s="25" t="s">
        <v>30</v>
      </c>
      <c r="E31" s="17">
        <v>6</v>
      </c>
      <c r="F31" s="13">
        <f>SUM('TST:TRT24'!F31)</f>
        <v>1045</v>
      </c>
      <c r="G31" s="13">
        <f>SUM('TST:TRT24'!G31)</f>
        <v>1</v>
      </c>
      <c r="H31" s="13">
        <f t="shared" si="4"/>
        <v>1046</v>
      </c>
      <c r="I31" s="13">
        <f>SUM('TST:TRT24'!I31)</f>
        <v>0</v>
      </c>
      <c r="J31" s="13">
        <f t="shared" si="5"/>
        <v>1046</v>
      </c>
      <c r="K31" s="14">
        <f>SUM('TST:TRT24'!K31)</f>
        <v>13</v>
      </c>
      <c r="L31" s="14">
        <f>SUM('TST:TRT24'!L31)</f>
        <v>19</v>
      </c>
      <c r="M31" s="14">
        <f t="shared" si="6"/>
        <v>32</v>
      </c>
      <c r="N31" s="14">
        <f>SUM('TST:TRT24'!N31)</f>
        <v>28</v>
      </c>
    </row>
    <row r="32" spans="1:14">
      <c r="A32" s="3"/>
      <c r="B32" s="15" t="s">
        <v>30</v>
      </c>
      <c r="C32" s="18"/>
      <c r="D32" s="25"/>
      <c r="E32" s="17">
        <v>5</v>
      </c>
      <c r="F32" s="13">
        <f>SUM('TST:TRT24'!F32)</f>
        <v>371</v>
      </c>
      <c r="G32" s="13">
        <f>SUM('TST:TRT24'!G32)</f>
        <v>26</v>
      </c>
      <c r="H32" s="13">
        <f t="shared" si="4"/>
        <v>397</v>
      </c>
      <c r="I32" s="13">
        <f>SUM('TST:TRT24'!I32)</f>
        <v>0</v>
      </c>
      <c r="J32" s="13">
        <f t="shared" si="5"/>
        <v>397</v>
      </c>
      <c r="K32" s="14">
        <f>SUM('TST:TRT24'!K32)</f>
        <v>11</v>
      </c>
      <c r="L32" s="14">
        <f>SUM('TST:TRT24'!L32)</f>
        <v>12</v>
      </c>
      <c r="M32" s="14">
        <f t="shared" si="6"/>
        <v>23</v>
      </c>
      <c r="N32" s="14">
        <f>SUM('TST:TRT24'!N32)</f>
        <v>20</v>
      </c>
    </row>
    <row r="33" spans="1:15">
      <c r="A33" s="3"/>
      <c r="B33" s="15"/>
      <c r="C33" s="15"/>
      <c r="D33" s="25"/>
      <c r="E33" s="17">
        <v>4</v>
      </c>
      <c r="F33" s="13">
        <f>SUM('TST:TRT24'!F33)</f>
        <v>771</v>
      </c>
      <c r="G33" s="13">
        <f>SUM('TST:TRT24'!G33)</f>
        <v>7</v>
      </c>
      <c r="H33" s="13">
        <f t="shared" si="4"/>
        <v>778</v>
      </c>
      <c r="I33" s="13">
        <f>SUM('TST:TRT24'!I33)</f>
        <v>0</v>
      </c>
      <c r="J33" s="13">
        <f t="shared" si="5"/>
        <v>778</v>
      </c>
      <c r="K33" s="14">
        <f>SUM('TST:TRT24'!K33)</f>
        <v>6</v>
      </c>
      <c r="L33" s="14">
        <f>SUM('TST:TRT24'!L33)</f>
        <v>9</v>
      </c>
      <c r="M33" s="14">
        <f t="shared" si="6"/>
        <v>15</v>
      </c>
      <c r="N33" s="14">
        <f>SUM('TST:TRT24'!N33)</f>
        <v>11</v>
      </c>
    </row>
    <row r="34" spans="1:15">
      <c r="A34" s="3"/>
      <c r="B34" s="15"/>
      <c r="C34" s="15" t="s">
        <v>18</v>
      </c>
      <c r="D34" s="25"/>
      <c r="E34" s="17">
        <v>3</v>
      </c>
      <c r="F34" s="13">
        <f>SUM('TST:TRT24'!F34)</f>
        <v>0</v>
      </c>
      <c r="G34" s="13">
        <f>SUM('TST:TRT24'!G34)</f>
        <v>284</v>
      </c>
      <c r="H34" s="13">
        <f t="shared" si="4"/>
        <v>284</v>
      </c>
      <c r="I34" s="13">
        <f>SUM('TST:TRT24'!I34)</f>
        <v>0</v>
      </c>
      <c r="J34" s="13">
        <f t="shared" si="5"/>
        <v>284</v>
      </c>
      <c r="K34" s="14">
        <f>SUM('TST:TRT24'!K34)</f>
        <v>8</v>
      </c>
      <c r="L34" s="14">
        <f>SUM('TST:TRT24'!L34)</f>
        <v>8</v>
      </c>
      <c r="M34" s="14">
        <f t="shared" si="6"/>
        <v>16</v>
      </c>
      <c r="N34" s="14">
        <f>SUM('TST:TRT24'!N34)</f>
        <v>9</v>
      </c>
    </row>
    <row r="35" spans="1:15">
      <c r="A35" s="3"/>
      <c r="B35" s="15"/>
      <c r="C35" s="15"/>
      <c r="D35" s="25"/>
      <c r="E35" s="17">
        <v>2</v>
      </c>
      <c r="F35" s="13">
        <f>SUM('TST:TRT24'!F35)</f>
        <v>0</v>
      </c>
      <c r="G35" s="13">
        <f>SUM('TST:TRT24'!G35)</f>
        <v>153</v>
      </c>
      <c r="H35" s="13">
        <f t="shared" si="4"/>
        <v>153</v>
      </c>
      <c r="I35" s="13">
        <f>SUM('TST:TRT24'!I35)</f>
        <v>0</v>
      </c>
      <c r="J35" s="13">
        <f t="shared" si="5"/>
        <v>153</v>
      </c>
      <c r="K35" s="14">
        <f>SUM('TST:TRT24'!K35)</f>
        <v>2</v>
      </c>
      <c r="L35" s="14">
        <f>SUM('TST:TRT24'!L35)</f>
        <v>6</v>
      </c>
      <c r="M35" s="14">
        <f t="shared" si="6"/>
        <v>8</v>
      </c>
      <c r="N35" s="14">
        <f>SUM('TST:TRT24'!N35)</f>
        <v>7</v>
      </c>
    </row>
    <row r="36" spans="1:15">
      <c r="A36" s="3"/>
      <c r="B36" s="16"/>
      <c r="C36" s="16"/>
      <c r="D36" s="25"/>
      <c r="E36" s="18">
        <v>1</v>
      </c>
      <c r="F36" s="13">
        <f>SUM('TST:TRT24'!F36)</f>
        <v>0</v>
      </c>
      <c r="G36" s="13">
        <f>SUM('TST:TRT24'!G36)</f>
        <v>1887</v>
      </c>
      <c r="H36" s="13">
        <f t="shared" si="4"/>
        <v>1887</v>
      </c>
      <c r="I36" s="13">
        <f>SUM('TST:TRT24'!I36)</f>
        <v>2579</v>
      </c>
      <c r="J36" s="13">
        <f t="shared" si="5"/>
        <v>4466</v>
      </c>
      <c r="K36" s="14">
        <f>SUM('TST:TRT24'!K36)</f>
        <v>6</v>
      </c>
      <c r="L36" s="14">
        <f>SUM('TST:TRT24'!L36)</f>
        <v>13</v>
      </c>
      <c r="M36" s="14">
        <f t="shared" si="6"/>
        <v>19</v>
      </c>
      <c r="N36" s="14">
        <f>SUM('TST:TRT24'!N36)</f>
        <v>15</v>
      </c>
    </row>
    <row r="37" spans="1:15" ht="19.5" customHeight="1">
      <c r="A37" s="3"/>
      <c r="B37" s="201" t="s">
        <v>35</v>
      </c>
      <c r="C37" s="202"/>
      <c r="D37" s="202"/>
      <c r="E37" s="202"/>
      <c r="F37" s="38">
        <f t="shared" ref="F37:N37" si="7">SUM(F24:F36)</f>
        <v>20560</v>
      </c>
      <c r="G37" s="38">
        <f t="shared" si="7"/>
        <v>2587</v>
      </c>
      <c r="H37" s="38">
        <f t="shared" si="7"/>
        <v>23147</v>
      </c>
      <c r="I37" s="38">
        <f t="shared" si="7"/>
        <v>2579</v>
      </c>
      <c r="J37" s="38">
        <f t="shared" si="7"/>
        <v>25726</v>
      </c>
      <c r="K37" s="38">
        <f t="shared" si="7"/>
        <v>8887</v>
      </c>
      <c r="L37" s="38">
        <f t="shared" si="7"/>
        <v>1551</v>
      </c>
      <c r="M37" s="38">
        <f t="shared" si="7"/>
        <v>10438</v>
      </c>
      <c r="N37" s="38">
        <f t="shared" si="7"/>
        <v>1917</v>
      </c>
      <c r="O37" s="4"/>
    </row>
    <row r="38" spans="1:15">
      <c r="A38" s="3"/>
      <c r="B38" s="26"/>
      <c r="C38" s="26"/>
      <c r="D38" s="29"/>
      <c r="E38" s="30">
        <v>13</v>
      </c>
      <c r="F38" s="32">
        <f>SUM('TST:TRT24'!F38)</f>
        <v>84</v>
      </c>
      <c r="G38" s="32">
        <f>SUM('TST:TRT24'!G38)</f>
        <v>0</v>
      </c>
      <c r="H38" s="32">
        <f t="shared" ref="H38:H50" si="8">F38+G38</f>
        <v>84</v>
      </c>
      <c r="I38" s="32">
        <f>SUM('TST:TRT24'!I38)</f>
        <v>0</v>
      </c>
      <c r="J38" s="32">
        <f t="shared" ref="J38:J50" si="9">H38+I38</f>
        <v>84</v>
      </c>
      <c r="K38" s="33">
        <f>SUM('TST:TRT24'!K38)</f>
        <v>12</v>
      </c>
      <c r="L38" s="33">
        <f>SUM('TST:TRT24'!L38)</f>
        <v>23</v>
      </c>
      <c r="M38" s="33">
        <f t="shared" ref="M38:M50" si="10">K38+L38</f>
        <v>35</v>
      </c>
      <c r="N38" s="33">
        <f>SUM('TST:TRT24'!N38)</f>
        <v>44</v>
      </c>
    </row>
    <row r="39" spans="1:15">
      <c r="A39" s="3"/>
      <c r="B39" s="27" t="s">
        <v>18</v>
      </c>
      <c r="C39" s="27" t="s">
        <v>19</v>
      </c>
      <c r="D39" s="31" t="s">
        <v>36</v>
      </c>
      <c r="E39" s="30">
        <v>12</v>
      </c>
      <c r="F39" s="32">
        <f>SUM('TST:TRT24'!F39)</f>
        <v>0</v>
      </c>
      <c r="G39" s="32">
        <f>SUM('TST:TRT24'!G39)</f>
        <v>0</v>
      </c>
      <c r="H39" s="32">
        <f t="shared" si="8"/>
        <v>0</v>
      </c>
      <c r="I39" s="32">
        <f>SUM('TST:TRT24'!I39)</f>
        <v>0</v>
      </c>
      <c r="J39" s="32">
        <f t="shared" si="9"/>
        <v>0</v>
      </c>
      <c r="K39" s="33">
        <f>SUM('TST:TRT24'!K39)</f>
        <v>1</v>
      </c>
      <c r="L39" s="33">
        <f>SUM('TST:TRT24'!L39)</f>
        <v>1</v>
      </c>
      <c r="M39" s="33">
        <f t="shared" si="10"/>
        <v>2</v>
      </c>
      <c r="N39" s="33">
        <f>SUM('TST:TRT24'!N39)</f>
        <v>1</v>
      </c>
    </row>
    <row r="40" spans="1:15">
      <c r="A40" s="3"/>
      <c r="B40" s="27" t="s">
        <v>22</v>
      </c>
      <c r="C40" s="27"/>
      <c r="D40" s="31" t="s">
        <v>22</v>
      </c>
      <c r="E40" s="30">
        <v>11</v>
      </c>
      <c r="F40" s="32">
        <f>SUM('TST:TRT24'!F40)</f>
        <v>0</v>
      </c>
      <c r="G40" s="32">
        <f>SUM('TST:TRT24'!G40)</f>
        <v>0</v>
      </c>
      <c r="H40" s="32">
        <f t="shared" si="8"/>
        <v>0</v>
      </c>
      <c r="I40" s="32">
        <f>SUM('TST:TRT24'!I40)</f>
        <v>0</v>
      </c>
      <c r="J40" s="32">
        <f t="shared" si="9"/>
        <v>0</v>
      </c>
      <c r="K40" s="33">
        <f>SUM('TST:TRT24'!K40)</f>
        <v>0</v>
      </c>
      <c r="L40" s="33">
        <f>SUM('TST:TRT24'!L40)</f>
        <v>1</v>
      </c>
      <c r="M40" s="33">
        <f t="shared" si="10"/>
        <v>1</v>
      </c>
      <c r="N40" s="33">
        <f>SUM('TST:TRT24'!N40)</f>
        <v>2</v>
      </c>
    </row>
    <row r="41" spans="1:15">
      <c r="A41" s="3"/>
      <c r="B41" s="27" t="s">
        <v>37</v>
      </c>
      <c r="C41" s="26"/>
      <c r="D41" s="31" t="s">
        <v>20</v>
      </c>
      <c r="E41" s="30">
        <v>10</v>
      </c>
      <c r="F41" s="32">
        <f>SUM('TST:TRT24'!F41)</f>
        <v>1</v>
      </c>
      <c r="G41" s="32">
        <f>SUM('TST:TRT24'!G41)</f>
        <v>0</v>
      </c>
      <c r="H41" s="32">
        <f t="shared" si="8"/>
        <v>1</v>
      </c>
      <c r="I41" s="32">
        <f>SUM('TST:TRT24'!I41)</f>
        <v>0</v>
      </c>
      <c r="J41" s="32">
        <f t="shared" si="9"/>
        <v>1</v>
      </c>
      <c r="K41" s="33">
        <f>SUM('TST:TRT24'!K41)</f>
        <v>0</v>
      </c>
      <c r="L41" s="33">
        <f>SUM('TST:TRT24'!L41)</f>
        <v>0</v>
      </c>
      <c r="M41" s="33">
        <f t="shared" si="10"/>
        <v>0</v>
      </c>
      <c r="N41" s="33">
        <f>SUM('TST:TRT24'!N41)</f>
        <v>4</v>
      </c>
    </row>
    <row r="42" spans="1:15">
      <c r="A42" s="3"/>
      <c r="B42" s="27" t="s">
        <v>25</v>
      </c>
      <c r="C42" s="27"/>
      <c r="D42" s="31" t="s">
        <v>34</v>
      </c>
      <c r="E42" s="30">
        <v>9</v>
      </c>
      <c r="F42" s="32">
        <f>SUM('TST:TRT24'!F42)</f>
        <v>0</v>
      </c>
      <c r="G42" s="32">
        <f>SUM('TST:TRT24'!G42)</f>
        <v>0</v>
      </c>
      <c r="H42" s="32">
        <f t="shared" si="8"/>
        <v>0</v>
      </c>
      <c r="I42" s="32">
        <f>SUM('TST:TRT24'!I42)</f>
        <v>0</v>
      </c>
      <c r="J42" s="32">
        <f t="shared" si="9"/>
        <v>0</v>
      </c>
      <c r="K42" s="33">
        <f>SUM('TST:TRT24'!K42)</f>
        <v>0</v>
      </c>
      <c r="L42" s="33">
        <f>SUM('TST:TRT24'!L42)</f>
        <v>0</v>
      </c>
      <c r="M42" s="33">
        <f t="shared" si="10"/>
        <v>0</v>
      </c>
      <c r="N42" s="33">
        <f>SUM('TST:TRT24'!N42)</f>
        <v>0</v>
      </c>
    </row>
    <row r="43" spans="1:15">
      <c r="A43" s="3"/>
      <c r="B43" s="27" t="s">
        <v>23</v>
      </c>
      <c r="C43" s="27" t="s">
        <v>26</v>
      </c>
      <c r="D43" s="31" t="s">
        <v>18</v>
      </c>
      <c r="E43" s="30">
        <v>8</v>
      </c>
      <c r="F43" s="32">
        <f>SUM('TST:TRT24'!F43)</f>
        <v>0</v>
      </c>
      <c r="G43" s="32">
        <f>SUM('TST:TRT24'!G43)</f>
        <v>0</v>
      </c>
      <c r="H43" s="32">
        <f t="shared" si="8"/>
        <v>0</v>
      </c>
      <c r="I43" s="32">
        <f>SUM('TST:TRT24'!I43)</f>
        <v>0</v>
      </c>
      <c r="J43" s="32">
        <f t="shared" si="9"/>
        <v>0</v>
      </c>
      <c r="K43" s="33">
        <f>SUM('TST:TRT24'!K43)</f>
        <v>0</v>
      </c>
      <c r="L43" s="33">
        <f>SUM('TST:TRT24'!L43)</f>
        <v>0</v>
      </c>
      <c r="M43" s="33">
        <f t="shared" si="10"/>
        <v>0</v>
      </c>
      <c r="N43" s="33">
        <f>SUM('TST:TRT24'!N43)</f>
        <v>0</v>
      </c>
    </row>
    <row r="44" spans="1:15">
      <c r="A44" s="3"/>
      <c r="B44" s="27" t="s">
        <v>25</v>
      </c>
      <c r="C44" s="27"/>
      <c r="D44" s="31" t="s">
        <v>33</v>
      </c>
      <c r="E44" s="30">
        <v>7</v>
      </c>
      <c r="F44" s="32">
        <f>SUM('TST:TRT24'!F44)</f>
        <v>0</v>
      </c>
      <c r="G44" s="32">
        <f>SUM('TST:TRT24'!G44)</f>
        <v>0</v>
      </c>
      <c r="H44" s="32">
        <f t="shared" si="8"/>
        <v>0</v>
      </c>
      <c r="I44" s="32">
        <f>SUM('TST:TRT24'!I44)</f>
        <v>0</v>
      </c>
      <c r="J44" s="32">
        <f t="shared" si="9"/>
        <v>0</v>
      </c>
      <c r="K44" s="33">
        <f>SUM('TST:TRT24'!K44)</f>
        <v>0</v>
      </c>
      <c r="L44" s="33">
        <f>SUM('TST:TRT24'!L44)</f>
        <v>0</v>
      </c>
      <c r="M44" s="33">
        <f t="shared" si="10"/>
        <v>0</v>
      </c>
      <c r="N44" s="33">
        <f>SUM('TST:TRT24'!N44)</f>
        <v>0</v>
      </c>
    </row>
    <row r="45" spans="1:15">
      <c r="A45" s="3"/>
      <c r="B45" s="27" t="s">
        <v>18</v>
      </c>
      <c r="C45" s="27"/>
      <c r="D45" s="31" t="s">
        <v>27</v>
      </c>
      <c r="E45" s="30">
        <v>6</v>
      </c>
      <c r="F45" s="32">
        <f>SUM('TST:TRT24'!F45)</f>
        <v>0</v>
      </c>
      <c r="G45" s="32">
        <f>SUM('TST:TRT24'!G45)</f>
        <v>0</v>
      </c>
      <c r="H45" s="32">
        <f t="shared" si="8"/>
        <v>0</v>
      </c>
      <c r="I45" s="32">
        <f>SUM('TST:TRT24'!I45)</f>
        <v>0</v>
      </c>
      <c r="J45" s="32">
        <f t="shared" si="9"/>
        <v>0</v>
      </c>
      <c r="K45" s="33">
        <f>SUM('TST:TRT24'!K45)</f>
        <v>0</v>
      </c>
      <c r="L45" s="33">
        <f>SUM('TST:TRT24'!L45)</f>
        <v>1</v>
      </c>
      <c r="M45" s="33">
        <f t="shared" si="10"/>
        <v>1</v>
      </c>
      <c r="N45" s="33">
        <f>SUM('TST:TRT24'!N45)</f>
        <v>2</v>
      </c>
    </row>
    <row r="46" spans="1:15">
      <c r="A46" s="3"/>
      <c r="B46" s="27" t="s">
        <v>28</v>
      </c>
      <c r="C46" s="26"/>
      <c r="D46" s="31" t="s">
        <v>20</v>
      </c>
      <c r="E46" s="30">
        <v>5</v>
      </c>
      <c r="F46" s="32">
        <f>SUM('TST:TRT24'!F46)</f>
        <v>0</v>
      </c>
      <c r="G46" s="32">
        <f>SUM('TST:TRT24'!G46)</f>
        <v>0</v>
      </c>
      <c r="H46" s="32">
        <f t="shared" si="8"/>
        <v>0</v>
      </c>
      <c r="I46" s="32">
        <f>SUM('TST:TRT24'!I46)</f>
        <v>0</v>
      </c>
      <c r="J46" s="32">
        <f t="shared" si="9"/>
        <v>0</v>
      </c>
      <c r="K46" s="33">
        <f>SUM('TST:TRT24'!K46)</f>
        <v>1</v>
      </c>
      <c r="L46" s="33">
        <f>SUM('TST:TRT24'!L46)</f>
        <v>0</v>
      </c>
      <c r="M46" s="33">
        <f t="shared" si="10"/>
        <v>1</v>
      </c>
      <c r="N46" s="33">
        <f>SUM('TST:TRT24'!N46)</f>
        <v>0</v>
      </c>
    </row>
    <row r="47" spans="1:15">
      <c r="A47" s="3"/>
      <c r="B47" s="27"/>
      <c r="C47" s="27"/>
      <c r="D47" s="31" t="s">
        <v>29</v>
      </c>
      <c r="E47" s="30">
        <v>4</v>
      </c>
      <c r="F47" s="32">
        <f>SUM('TST:TRT24'!F47)</f>
        <v>0</v>
      </c>
      <c r="G47" s="32">
        <f>SUM('TST:TRT24'!G47)</f>
        <v>0</v>
      </c>
      <c r="H47" s="32">
        <f t="shared" si="8"/>
        <v>0</v>
      </c>
      <c r="I47" s="32">
        <f>SUM('TST:TRT24'!I47)</f>
        <v>0</v>
      </c>
      <c r="J47" s="32">
        <f t="shared" si="9"/>
        <v>0</v>
      </c>
      <c r="K47" s="33">
        <f>SUM('TST:TRT24'!K47)</f>
        <v>0</v>
      </c>
      <c r="L47" s="33">
        <f>SUM('TST:TRT24'!L47)</f>
        <v>1</v>
      </c>
      <c r="M47" s="33">
        <f t="shared" si="10"/>
        <v>1</v>
      </c>
      <c r="N47" s="33">
        <f>SUM('TST:TRT24'!N47)</f>
        <v>1</v>
      </c>
    </row>
    <row r="48" spans="1:15">
      <c r="A48" s="3"/>
      <c r="B48" s="27"/>
      <c r="C48" s="27" t="s">
        <v>18</v>
      </c>
      <c r="D48" s="31" t="s">
        <v>18</v>
      </c>
      <c r="E48" s="30">
        <v>3</v>
      </c>
      <c r="F48" s="32">
        <f>SUM('TST:TRT24'!F48)</f>
        <v>0</v>
      </c>
      <c r="G48" s="32">
        <f>SUM('TST:TRT24'!G48)</f>
        <v>0</v>
      </c>
      <c r="H48" s="32">
        <f t="shared" si="8"/>
        <v>0</v>
      </c>
      <c r="I48" s="32">
        <f>SUM('TST:TRT24'!I48)</f>
        <v>0</v>
      </c>
      <c r="J48" s="32">
        <f t="shared" si="9"/>
        <v>0</v>
      </c>
      <c r="K48" s="33">
        <f>SUM('TST:TRT24'!K48)</f>
        <v>0</v>
      </c>
      <c r="L48" s="33">
        <f>SUM('TST:TRT24'!L48)</f>
        <v>0</v>
      </c>
      <c r="M48" s="33">
        <f t="shared" si="10"/>
        <v>0</v>
      </c>
      <c r="N48" s="33">
        <f>SUM('TST:TRT24'!N48)</f>
        <v>0</v>
      </c>
    </row>
    <row r="49" spans="1:14">
      <c r="A49" s="3"/>
      <c r="B49" s="27"/>
      <c r="C49" s="27"/>
      <c r="D49" s="31" t="s">
        <v>23</v>
      </c>
      <c r="E49" s="30">
        <v>2</v>
      </c>
      <c r="F49" s="32">
        <f>SUM('TST:TRT24'!F49)</f>
        <v>0</v>
      </c>
      <c r="G49" s="32">
        <f>SUM('TST:TRT24'!G49)</f>
        <v>0</v>
      </c>
      <c r="H49" s="32">
        <f t="shared" si="8"/>
        <v>0</v>
      </c>
      <c r="I49" s="32">
        <f>SUM('TST:TRT24'!I49)</f>
        <v>0</v>
      </c>
      <c r="J49" s="32">
        <f t="shared" si="9"/>
        <v>0</v>
      </c>
      <c r="K49" s="33">
        <f>SUM('TST:TRT24'!K49)</f>
        <v>0</v>
      </c>
      <c r="L49" s="33">
        <f>SUM('TST:TRT24'!L49)</f>
        <v>0</v>
      </c>
      <c r="M49" s="33">
        <f t="shared" si="10"/>
        <v>0</v>
      </c>
      <c r="N49" s="33">
        <f>SUM('TST:TRT24'!N49)</f>
        <v>0</v>
      </c>
    </row>
    <row r="50" spans="1:14">
      <c r="A50" s="3"/>
      <c r="B50" s="28"/>
      <c r="C50" s="31"/>
      <c r="D50" s="28"/>
      <c r="E50" s="26">
        <v>1</v>
      </c>
      <c r="F50" s="32">
        <f>SUM('TST:TRT24'!F50)</f>
        <v>0</v>
      </c>
      <c r="G50" s="32">
        <f>SUM('TST:TRT24'!G50)</f>
        <v>0</v>
      </c>
      <c r="H50" s="34">
        <f t="shared" si="8"/>
        <v>0</v>
      </c>
      <c r="I50" s="32">
        <f>SUM('TST:TRT24'!I50)</f>
        <v>151</v>
      </c>
      <c r="J50" s="34">
        <f t="shared" si="9"/>
        <v>151</v>
      </c>
      <c r="K50" s="33">
        <f>SUM('TST:TRT24'!K50)</f>
        <v>0</v>
      </c>
      <c r="L50" s="33">
        <f>SUM('TST:TRT24'!L50)</f>
        <v>1</v>
      </c>
      <c r="M50" s="35">
        <f t="shared" si="10"/>
        <v>1</v>
      </c>
      <c r="N50" s="33">
        <f>SUM('TST:TRT24'!N50)</f>
        <v>1</v>
      </c>
    </row>
    <row r="51" spans="1:14" ht="19.5" customHeight="1">
      <c r="B51" s="203" t="s">
        <v>38</v>
      </c>
      <c r="C51" s="203"/>
      <c r="D51" s="203"/>
      <c r="E51" s="203"/>
      <c r="F51" s="42">
        <f t="shared" ref="F51:N51" si="11">SUM(F38:F50)</f>
        <v>85</v>
      </c>
      <c r="G51" s="42">
        <f t="shared" si="11"/>
        <v>0</v>
      </c>
      <c r="H51" s="42">
        <f t="shared" si="11"/>
        <v>85</v>
      </c>
      <c r="I51" s="42">
        <f t="shared" si="11"/>
        <v>151</v>
      </c>
      <c r="J51" s="42">
        <f t="shared" si="11"/>
        <v>236</v>
      </c>
      <c r="K51" s="42">
        <f t="shared" si="11"/>
        <v>14</v>
      </c>
      <c r="L51" s="42">
        <f t="shared" si="11"/>
        <v>28</v>
      </c>
      <c r="M51" s="42">
        <f t="shared" si="11"/>
        <v>42</v>
      </c>
      <c r="N51" s="42">
        <f t="shared" si="11"/>
        <v>55</v>
      </c>
    </row>
    <row r="52" spans="1:14" ht="19.5" customHeight="1">
      <c r="B52" s="205" t="s">
        <v>39</v>
      </c>
      <c r="C52" s="206"/>
      <c r="D52" s="206"/>
      <c r="E52" s="207"/>
      <c r="F52" s="43">
        <f>SUM('TST:TRT24'!F52)</f>
        <v>0</v>
      </c>
      <c r="G52" s="43">
        <f>SUM('TST:TRT24'!G52)</f>
        <v>2</v>
      </c>
      <c r="H52" s="43">
        <f>SUM('TST:TRT24'!H52)</f>
        <v>0</v>
      </c>
      <c r="I52" s="43">
        <f>SUM('TST:TRT24'!I52)</f>
        <v>0</v>
      </c>
      <c r="J52" s="43">
        <f>SUM('TST:TRT24'!J52)</f>
        <v>0</v>
      </c>
      <c r="K52" s="43">
        <f>SUM('TST:TRT24'!K52)</f>
        <v>39</v>
      </c>
      <c r="L52" s="43">
        <f>SUM('TST:TRT24'!L52)</f>
        <v>72</v>
      </c>
      <c r="M52" s="43">
        <f>SUM('TST:TRT24'!M52)</f>
        <v>59</v>
      </c>
      <c r="N52" s="43">
        <f>SUM('TST:TRT24'!N52)</f>
        <v>73</v>
      </c>
    </row>
    <row r="53" spans="1:14" ht="19.5" customHeight="1">
      <c r="B53" s="197" t="s">
        <v>40</v>
      </c>
      <c r="C53" s="197"/>
      <c r="D53" s="197"/>
      <c r="E53" s="197"/>
      <c r="F53" s="36">
        <f t="shared" ref="F53:L53" si="12">+F23+F37+F51+F52</f>
        <v>34236</v>
      </c>
      <c r="G53" s="36">
        <f t="shared" si="12"/>
        <v>4652</v>
      </c>
      <c r="H53" s="36">
        <f t="shared" si="12"/>
        <v>38886</v>
      </c>
      <c r="I53" s="36">
        <f t="shared" si="12"/>
        <v>3860</v>
      </c>
      <c r="J53" s="36">
        <f t="shared" si="12"/>
        <v>42746</v>
      </c>
      <c r="K53" s="36">
        <f t="shared" si="12"/>
        <v>16140</v>
      </c>
      <c r="L53" s="36">
        <f t="shared" si="12"/>
        <v>3043</v>
      </c>
      <c r="M53" s="36">
        <f>K53+L53</f>
        <v>19183</v>
      </c>
      <c r="N53" s="36">
        <f>+N23+N37+N51+N52</f>
        <v>3695</v>
      </c>
    </row>
    <row r="54" spans="1:14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sheetProtection formatCells="0" formatColumns="0" formatRows="0" insertColumns="0" insertRows="0" insertHyperlinks="0" deleteColumns="0" deleteRows="0" sort="0" autoFilter="0" pivotTables="0"/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67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>
        <v>44681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>
      <c r="B10" s="64"/>
      <c r="C10" s="65"/>
      <c r="D10" s="66"/>
      <c r="E10" s="67">
        <v>13</v>
      </c>
      <c r="F10" s="97">
        <v>168</v>
      </c>
      <c r="G10" s="97"/>
      <c r="H10" s="69">
        <f t="shared" ref="H10:H22" si="0">F10+G10</f>
        <v>168</v>
      </c>
      <c r="I10" s="99"/>
      <c r="J10" s="69">
        <f t="shared" ref="J10:J22" si="1">H10+I10</f>
        <v>168</v>
      </c>
      <c r="K10" s="100">
        <v>198</v>
      </c>
      <c r="L10" s="100">
        <v>38</v>
      </c>
      <c r="M10" s="72">
        <f t="shared" ref="M10:M22" si="2">K10+L10</f>
        <v>236</v>
      </c>
      <c r="N10" s="102">
        <v>45</v>
      </c>
    </row>
    <row r="11" spans="2:14">
      <c r="B11" s="73" t="s">
        <v>18</v>
      </c>
      <c r="C11" s="74" t="s">
        <v>19</v>
      </c>
      <c r="D11" s="66"/>
      <c r="E11" s="75">
        <v>12</v>
      </c>
      <c r="F11" s="98">
        <v>13</v>
      </c>
      <c r="G11" s="97"/>
      <c r="H11" s="69">
        <f t="shared" si="0"/>
        <v>13</v>
      </c>
      <c r="I11" s="99"/>
      <c r="J11" s="69">
        <f t="shared" si="1"/>
        <v>13</v>
      </c>
      <c r="K11" s="101">
        <v>1</v>
      </c>
      <c r="L11" s="101">
        <v>0</v>
      </c>
      <c r="M11" s="72">
        <f t="shared" si="2"/>
        <v>1</v>
      </c>
      <c r="N11" s="103">
        <v>0</v>
      </c>
    </row>
    <row r="12" spans="2:14">
      <c r="B12" s="73" t="s">
        <v>20</v>
      </c>
      <c r="C12" s="76"/>
      <c r="D12" s="77" t="s">
        <v>21</v>
      </c>
      <c r="E12" s="75">
        <v>11</v>
      </c>
      <c r="F12" s="98">
        <v>25</v>
      </c>
      <c r="G12" s="97"/>
      <c r="H12" s="69">
        <f t="shared" si="0"/>
        <v>25</v>
      </c>
      <c r="I12" s="99"/>
      <c r="J12" s="69">
        <f t="shared" si="1"/>
        <v>25</v>
      </c>
      <c r="K12" s="101">
        <v>0</v>
      </c>
      <c r="L12" s="101">
        <v>0</v>
      </c>
      <c r="M12" s="72">
        <f t="shared" si="2"/>
        <v>0</v>
      </c>
      <c r="N12" s="103">
        <v>0</v>
      </c>
    </row>
    <row r="13" spans="2:14">
      <c r="B13" s="73" t="s">
        <v>18</v>
      </c>
      <c r="C13" s="74"/>
      <c r="D13" s="77" t="s">
        <v>22</v>
      </c>
      <c r="E13" s="75">
        <v>10</v>
      </c>
      <c r="F13" s="98">
        <v>6</v>
      </c>
      <c r="G13" s="97"/>
      <c r="H13" s="69">
        <f t="shared" si="0"/>
        <v>6</v>
      </c>
      <c r="I13" s="99"/>
      <c r="J13" s="69">
        <f t="shared" si="1"/>
        <v>6</v>
      </c>
      <c r="K13" s="101">
        <v>0</v>
      </c>
      <c r="L13" s="101">
        <v>0</v>
      </c>
      <c r="M13" s="72">
        <f t="shared" si="2"/>
        <v>0</v>
      </c>
      <c r="N13" s="103">
        <v>0</v>
      </c>
    </row>
    <row r="14" spans="2:14">
      <c r="B14" s="73" t="s">
        <v>23</v>
      </c>
      <c r="C14" s="74"/>
      <c r="D14" s="77" t="s">
        <v>24</v>
      </c>
      <c r="E14" s="75">
        <v>9</v>
      </c>
      <c r="F14" s="98">
        <v>55</v>
      </c>
      <c r="G14" s="97"/>
      <c r="H14" s="69">
        <f t="shared" si="0"/>
        <v>55</v>
      </c>
      <c r="I14" s="99"/>
      <c r="J14" s="69">
        <f t="shared" si="1"/>
        <v>55</v>
      </c>
      <c r="K14" s="101">
        <v>0</v>
      </c>
      <c r="L14" s="101">
        <v>0</v>
      </c>
      <c r="M14" s="72">
        <f t="shared" si="2"/>
        <v>0</v>
      </c>
      <c r="N14" s="103">
        <v>0</v>
      </c>
    </row>
    <row r="15" spans="2:14">
      <c r="B15" s="73" t="s">
        <v>25</v>
      </c>
      <c r="C15" s="74" t="s">
        <v>26</v>
      </c>
      <c r="D15" s="77" t="s">
        <v>27</v>
      </c>
      <c r="E15" s="75">
        <v>8</v>
      </c>
      <c r="F15" s="98">
        <v>24</v>
      </c>
      <c r="G15" s="97"/>
      <c r="H15" s="69">
        <f t="shared" si="0"/>
        <v>24</v>
      </c>
      <c r="I15" s="99"/>
      <c r="J15" s="69">
        <f t="shared" si="1"/>
        <v>24</v>
      </c>
      <c r="K15" s="101">
        <v>0</v>
      </c>
      <c r="L15" s="101">
        <v>0</v>
      </c>
      <c r="M15" s="72">
        <f t="shared" si="2"/>
        <v>0</v>
      </c>
      <c r="N15" s="103">
        <v>0</v>
      </c>
    </row>
    <row r="16" spans="2:14">
      <c r="B16" s="73" t="s">
        <v>21</v>
      </c>
      <c r="C16" s="74"/>
      <c r="D16" s="77" t="s">
        <v>28</v>
      </c>
      <c r="E16" s="75">
        <v>7</v>
      </c>
      <c r="F16" s="98">
        <v>43</v>
      </c>
      <c r="G16" s="97"/>
      <c r="H16" s="69">
        <f t="shared" si="0"/>
        <v>43</v>
      </c>
      <c r="I16" s="99"/>
      <c r="J16" s="69">
        <f t="shared" si="1"/>
        <v>43</v>
      </c>
      <c r="K16" s="101">
        <v>0</v>
      </c>
      <c r="L16" s="101">
        <v>0</v>
      </c>
      <c r="M16" s="72">
        <f t="shared" si="2"/>
        <v>0</v>
      </c>
      <c r="N16" s="103">
        <v>0</v>
      </c>
    </row>
    <row r="17" spans="2:14">
      <c r="B17" s="73" t="s">
        <v>29</v>
      </c>
      <c r="C17" s="76"/>
      <c r="D17" s="77" t="s">
        <v>25</v>
      </c>
      <c r="E17" s="75">
        <v>6</v>
      </c>
      <c r="F17" s="98">
        <v>36</v>
      </c>
      <c r="G17" s="97"/>
      <c r="H17" s="69">
        <f t="shared" si="0"/>
        <v>36</v>
      </c>
      <c r="I17" s="99"/>
      <c r="J17" s="69">
        <f t="shared" si="1"/>
        <v>36</v>
      </c>
      <c r="K17" s="101">
        <v>0</v>
      </c>
      <c r="L17" s="101">
        <v>0</v>
      </c>
      <c r="M17" s="72">
        <f t="shared" si="2"/>
        <v>0</v>
      </c>
      <c r="N17" s="103">
        <v>0</v>
      </c>
    </row>
    <row r="18" spans="2:14">
      <c r="B18" s="73" t="s">
        <v>18</v>
      </c>
      <c r="C18" s="74"/>
      <c r="D18" s="77" t="s">
        <v>30</v>
      </c>
      <c r="E18" s="75">
        <v>5</v>
      </c>
      <c r="F18" s="98">
        <v>22</v>
      </c>
      <c r="G18" s="97"/>
      <c r="H18" s="69">
        <f t="shared" si="0"/>
        <v>22</v>
      </c>
      <c r="I18" s="99"/>
      <c r="J18" s="69">
        <f t="shared" si="1"/>
        <v>22</v>
      </c>
      <c r="K18" s="101">
        <v>0</v>
      </c>
      <c r="L18" s="101">
        <v>0</v>
      </c>
      <c r="M18" s="72">
        <f t="shared" si="2"/>
        <v>0</v>
      </c>
      <c r="N18" s="103">
        <v>0</v>
      </c>
    </row>
    <row r="19" spans="2:14">
      <c r="B19" s="73"/>
      <c r="C19" s="74"/>
      <c r="D19" s="77" t="s">
        <v>28</v>
      </c>
      <c r="E19" s="75">
        <v>4</v>
      </c>
      <c r="F19" s="98">
        <v>12</v>
      </c>
      <c r="G19" s="97"/>
      <c r="H19" s="69">
        <f t="shared" si="0"/>
        <v>12</v>
      </c>
      <c r="I19" s="99"/>
      <c r="J19" s="69">
        <f t="shared" si="1"/>
        <v>12</v>
      </c>
      <c r="K19" s="101">
        <v>1</v>
      </c>
      <c r="L19" s="101">
        <v>0</v>
      </c>
      <c r="M19" s="72">
        <f t="shared" si="2"/>
        <v>1</v>
      </c>
      <c r="N19" s="103">
        <v>0</v>
      </c>
    </row>
    <row r="20" spans="2:14">
      <c r="B20" s="73"/>
      <c r="C20" s="74" t="s">
        <v>18</v>
      </c>
      <c r="D20" s="66"/>
      <c r="E20" s="75">
        <v>3</v>
      </c>
      <c r="F20" s="97">
        <v>0</v>
      </c>
      <c r="G20" s="98">
        <v>12</v>
      </c>
      <c r="H20" s="69">
        <f t="shared" si="0"/>
        <v>12</v>
      </c>
      <c r="I20" s="99"/>
      <c r="J20" s="69">
        <f t="shared" si="1"/>
        <v>12</v>
      </c>
      <c r="K20" s="101">
        <v>1</v>
      </c>
      <c r="L20" s="101">
        <v>0</v>
      </c>
      <c r="M20" s="72">
        <f t="shared" si="2"/>
        <v>1</v>
      </c>
      <c r="N20" s="103">
        <v>0</v>
      </c>
    </row>
    <row r="21" spans="2:14">
      <c r="B21" s="73"/>
      <c r="C21" s="74"/>
      <c r="D21" s="66"/>
      <c r="E21" s="75">
        <v>2</v>
      </c>
      <c r="F21" s="97">
        <v>0</v>
      </c>
      <c r="G21" s="98">
        <v>10</v>
      </c>
      <c r="H21" s="69">
        <f t="shared" si="0"/>
        <v>10</v>
      </c>
      <c r="I21" s="99"/>
      <c r="J21" s="69">
        <f t="shared" si="1"/>
        <v>10</v>
      </c>
      <c r="K21" s="101">
        <v>0</v>
      </c>
      <c r="L21" s="101">
        <v>1</v>
      </c>
      <c r="M21" s="72">
        <f t="shared" si="2"/>
        <v>1</v>
      </c>
      <c r="N21" s="103">
        <v>2</v>
      </c>
    </row>
    <row r="22" spans="2:14">
      <c r="B22" s="78"/>
      <c r="C22" s="76"/>
      <c r="D22" s="66"/>
      <c r="E22" s="79">
        <v>1</v>
      </c>
      <c r="F22" s="97">
        <v>0</v>
      </c>
      <c r="G22" s="98">
        <v>39</v>
      </c>
      <c r="H22" s="69">
        <f t="shared" si="0"/>
        <v>39</v>
      </c>
      <c r="I22" s="99">
        <v>35</v>
      </c>
      <c r="J22" s="69">
        <f t="shared" si="1"/>
        <v>74</v>
      </c>
      <c r="K22" s="101">
        <v>0</v>
      </c>
      <c r="L22" s="101">
        <v>0</v>
      </c>
      <c r="M22" s="72">
        <f t="shared" si="2"/>
        <v>0</v>
      </c>
      <c r="N22" s="103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404</v>
      </c>
      <c r="G23" s="69">
        <f t="shared" si="3"/>
        <v>61</v>
      </c>
      <c r="H23" s="80">
        <f t="shared" si="3"/>
        <v>465</v>
      </c>
      <c r="I23" s="69">
        <f t="shared" si="3"/>
        <v>35</v>
      </c>
      <c r="J23" s="80">
        <f t="shared" si="3"/>
        <v>500</v>
      </c>
      <c r="K23" s="81">
        <f t="shared" si="3"/>
        <v>201</v>
      </c>
      <c r="L23" s="81">
        <f t="shared" si="3"/>
        <v>39</v>
      </c>
      <c r="M23" s="69">
        <f t="shared" si="3"/>
        <v>240</v>
      </c>
      <c r="N23" s="69">
        <f t="shared" si="3"/>
        <v>47</v>
      </c>
    </row>
    <row r="24" spans="2:14">
      <c r="B24" s="73"/>
      <c r="C24" s="73"/>
      <c r="D24" s="82"/>
      <c r="E24" s="78">
        <v>13</v>
      </c>
      <c r="F24" s="104">
        <v>444</v>
      </c>
      <c r="G24" s="104"/>
      <c r="H24" s="69">
        <f t="shared" ref="H24:H36" si="4">F24+G24</f>
        <v>444</v>
      </c>
      <c r="I24" s="105"/>
      <c r="J24" s="69">
        <f t="shared" ref="J24:J36" si="5">H24+I24</f>
        <v>444</v>
      </c>
      <c r="K24" s="107">
        <v>297</v>
      </c>
      <c r="L24" s="107">
        <v>98</v>
      </c>
      <c r="M24" s="83">
        <f t="shared" ref="M24:M36" si="6">K24+L24</f>
        <v>395</v>
      </c>
      <c r="N24" s="108">
        <v>119</v>
      </c>
    </row>
    <row r="25" spans="2:14">
      <c r="B25" s="73"/>
      <c r="C25" s="73" t="s">
        <v>19</v>
      </c>
      <c r="D25" s="82"/>
      <c r="E25" s="75">
        <v>12</v>
      </c>
      <c r="F25" s="104">
        <v>10</v>
      </c>
      <c r="G25" s="104"/>
      <c r="H25" s="69">
        <f t="shared" si="4"/>
        <v>10</v>
      </c>
      <c r="I25" s="105"/>
      <c r="J25" s="69">
        <f t="shared" si="5"/>
        <v>10</v>
      </c>
      <c r="K25" s="107">
        <v>1</v>
      </c>
      <c r="L25" s="107">
        <v>0</v>
      </c>
      <c r="M25" s="83">
        <f t="shared" si="6"/>
        <v>1</v>
      </c>
      <c r="N25" s="109">
        <v>0</v>
      </c>
    </row>
    <row r="26" spans="2:14">
      <c r="B26" s="73" t="s">
        <v>29</v>
      </c>
      <c r="C26" s="78"/>
      <c r="D26" s="82"/>
      <c r="E26" s="75">
        <v>11</v>
      </c>
      <c r="F26" s="104">
        <v>24</v>
      </c>
      <c r="G26" s="104"/>
      <c r="H26" s="69">
        <f t="shared" si="4"/>
        <v>24</v>
      </c>
      <c r="I26" s="105"/>
      <c r="J26" s="69">
        <f t="shared" si="5"/>
        <v>24</v>
      </c>
      <c r="K26" s="107">
        <v>2</v>
      </c>
      <c r="L26" s="107">
        <v>0</v>
      </c>
      <c r="M26" s="83">
        <f t="shared" si="6"/>
        <v>2</v>
      </c>
      <c r="N26" s="109">
        <v>0</v>
      </c>
    </row>
    <row r="27" spans="2:14">
      <c r="B27" s="73" t="s">
        <v>32</v>
      </c>
      <c r="C27" s="73"/>
      <c r="D27" s="82" t="s">
        <v>33</v>
      </c>
      <c r="E27" s="75">
        <v>10</v>
      </c>
      <c r="F27" s="104">
        <v>11</v>
      </c>
      <c r="G27" s="104"/>
      <c r="H27" s="69">
        <f t="shared" si="4"/>
        <v>11</v>
      </c>
      <c r="I27" s="105"/>
      <c r="J27" s="69">
        <f t="shared" si="5"/>
        <v>11</v>
      </c>
      <c r="K27" s="107">
        <v>0</v>
      </c>
      <c r="L27" s="107">
        <v>0</v>
      </c>
      <c r="M27" s="83">
        <f t="shared" si="6"/>
        <v>0</v>
      </c>
      <c r="N27" s="109">
        <v>0</v>
      </c>
    </row>
    <row r="28" spans="2:14">
      <c r="B28" s="73" t="s">
        <v>19</v>
      </c>
      <c r="C28" s="73"/>
      <c r="D28" s="82" t="s">
        <v>32</v>
      </c>
      <c r="E28" s="75">
        <v>9</v>
      </c>
      <c r="F28" s="104">
        <v>35</v>
      </c>
      <c r="G28" s="104"/>
      <c r="H28" s="69">
        <f t="shared" si="4"/>
        <v>35</v>
      </c>
      <c r="I28" s="105"/>
      <c r="J28" s="69">
        <f t="shared" si="5"/>
        <v>35</v>
      </c>
      <c r="K28" s="107">
        <v>0</v>
      </c>
      <c r="L28" s="107">
        <v>0</v>
      </c>
      <c r="M28" s="83">
        <f t="shared" si="6"/>
        <v>0</v>
      </c>
      <c r="N28" s="109">
        <v>0</v>
      </c>
    </row>
    <row r="29" spans="2:14">
      <c r="B29" s="73" t="s">
        <v>20</v>
      </c>
      <c r="C29" s="73" t="s">
        <v>26</v>
      </c>
      <c r="D29" s="82" t="s">
        <v>34</v>
      </c>
      <c r="E29" s="75">
        <v>8</v>
      </c>
      <c r="F29" s="104">
        <v>26</v>
      </c>
      <c r="G29" s="104"/>
      <c r="H29" s="69">
        <f t="shared" si="4"/>
        <v>26</v>
      </c>
      <c r="I29" s="105"/>
      <c r="J29" s="69">
        <f t="shared" si="5"/>
        <v>26</v>
      </c>
      <c r="K29" s="107">
        <v>0</v>
      </c>
      <c r="L29" s="107">
        <v>0</v>
      </c>
      <c r="M29" s="83">
        <f t="shared" si="6"/>
        <v>0</v>
      </c>
      <c r="N29" s="109">
        <v>0</v>
      </c>
    </row>
    <row r="30" spans="2:14">
      <c r="B30" s="73" t="s">
        <v>25</v>
      </c>
      <c r="C30" s="73"/>
      <c r="D30" s="82" t="s">
        <v>25</v>
      </c>
      <c r="E30" s="75">
        <v>7</v>
      </c>
      <c r="F30" s="104">
        <v>48</v>
      </c>
      <c r="G30" s="104"/>
      <c r="H30" s="69">
        <f t="shared" si="4"/>
        <v>48</v>
      </c>
      <c r="I30" s="105"/>
      <c r="J30" s="69">
        <f t="shared" si="5"/>
        <v>48</v>
      </c>
      <c r="K30" s="107">
        <v>0</v>
      </c>
      <c r="L30" s="107">
        <v>0</v>
      </c>
      <c r="M30" s="83">
        <f t="shared" si="6"/>
        <v>0</v>
      </c>
      <c r="N30" s="109">
        <v>0</v>
      </c>
    </row>
    <row r="31" spans="2:14">
      <c r="B31" s="73" t="s">
        <v>19</v>
      </c>
      <c r="C31" s="73"/>
      <c r="D31" s="82" t="s">
        <v>30</v>
      </c>
      <c r="E31" s="75">
        <v>6</v>
      </c>
      <c r="F31" s="104">
        <v>35</v>
      </c>
      <c r="G31" s="104"/>
      <c r="H31" s="69">
        <f t="shared" si="4"/>
        <v>35</v>
      </c>
      <c r="I31" s="105"/>
      <c r="J31" s="69">
        <f t="shared" si="5"/>
        <v>35</v>
      </c>
      <c r="K31" s="107">
        <v>0</v>
      </c>
      <c r="L31" s="107">
        <v>1</v>
      </c>
      <c r="M31" s="83">
        <f t="shared" si="6"/>
        <v>1</v>
      </c>
      <c r="N31" s="109">
        <v>2</v>
      </c>
    </row>
    <row r="32" spans="2:14">
      <c r="B32" s="73" t="s">
        <v>30</v>
      </c>
      <c r="C32" s="79"/>
      <c r="D32" s="82"/>
      <c r="E32" s="75">
        <v>5</v>
      </c>
      <c r="F32" s="104">
        <v>24</v>
      </c>
      <c r="G32" s="104"/>
      <c r="H32" s="69">
        <f t="shared" si="4"/>
        <v>24</v>
      </c>
      <c r="I32" s="105"/>
      <c r="J32" s="69">
        <f t="shared" si="5"/>
        <v>24</v>
      </c>
      <c r="K32" s="107">
        <v>1</v>
      </c>
      <c r="L32" s="107">
        <v>0</v>
      </c>
      <c r="M32" s="83">
        <f t="shared" si="6"/>
        <v>1</v>
      </c>
      <c r="N32" s="109">
        <v>0</v>
      </c>
    </row>
    <row r="33" spans="2:14">
      <c r="B33" s="73"/>
      <c r="C33" s="73"/>
      <c r="D33" s="82"/>
      <c r="E33" s="75">
        <v>4</v>
      </c>
      <c r="F33" s="104">
        <v>24</v>
      </c>
      <c r="G33" s="104"/>
      <c r="H33" s="69">
        <f t="shared" si="4"/>
        <v>24</v>
      </c>
      <c r="I33" s="105"/>
      <c r="J33" s="69">
        <f t="shared" si="5"/>
        <v>24</v>
      </c>
      <c r="K33" s="107">
        <v>2</v>
      </c>
      <c r="L33" s="107">
        <v>0</v>
      </c>
      <c r="M33" s="83">
        <f t="shared" si="6"/>
        <v>2</v>
      </c>
      <c r="N33" s="109">
        <v>0</v>
      </c>
    </row>
    <row r="34" spans="2:14">
      <c r="B34" s="73"/>
      <c r="C34" s="73" t="s">
        <v>18</v>
      </c>
      <c r="D34" s="82"/>
      <c r="E34" s="75">
        <v>3</v>
      </c>
      <c r="F34" s="104">
        <v>0</v>
      </c>
      <c r="G34" s="104">
        <v>7</v>
      </c>
      <c r="H34" s="69">
        <f t="shared" si="4"/>
        <v>7</v>
      </c>
      <c r="I34" s="105"/>
      <c r="J34" s="69">
        <f t="shared" si="5"/>
        <v>7</v>
      </c>
      <c r="K34" s="107">
        <v>0</v>
      </c>
      <c r="L34" s="107">
        <v>0</v>
      </c>
      <c r="M34" s="83">
        <f t="shared" si="6"/>
        <v>0</v>
      </c>
      <c r="N34" s="109">
        <v>0</v>
      </c>
    </row>
    <row r="35" spans="2:14">
      <c r="B35" s="73"/>
      <c r="C35" s="73"/>
      <c r="D35" s="82"/>
      <c r="E35" s="75">
        <v>2</v>
      </c>
      <c r="F35" s="104">
        <v>0</v>
      </c>
      <c r="G35" s="104">
        <v>11</v>
      </c>
      <c r="H35" s="69">
        <f t="shared" si="4"/>
        <v>11</v>
      </c>
      <c r="I35" s="105"/>
      <c r="J35" s="69">
        <f t="shared" si="5"/>
        <v>11</v>
      </c>
      <c r="K35" s="107">
        <v>0</v>
      </c>
      <c r="L35" s="107">
        <v>0</v>
      </c>
      <c r="M35" s="83">
        <f t="shared" si="6"/>
        <v>0</v>
      </c>
      <c r="N35" s="109">
        <v>0</v>
      </c>
    </row>
    <row r="36" spans="2:14">
      <c r="B36" s="78"/>
      <c r="C36" s="78"/>
      <c r="D36" s="82"/>
      <c r="E36" s="79">
        <v>1</v>
      </c>
      <c r="F36" s="104">
        <v>0</v>
      </c>
      <c r="G36" s="104">
        <v>40</v>
      </c>
      <c r="H36" s="69">
        <f t="shared" si="4"/>
        <v>40</v>
      </c>
      <c r="I36" s="106">
        <v>105</v>
      </c>
      <c r="J36" s="69">
        <f t="shared" si="5"/>
        <v>145</v>
      </c>
      <c r="K36" s="107">
        <v>0</v>
      </c>
      <c r="L36" s="107">
        <v>2</v>
      </c>
      <c r="M36" s="83">
        <f t="shared" si="6"/>
        <v>2</v>
      </c>
      <c r="N36" s="109">
        <v>4</v>
      </c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681</v>
      </c>
      <c r="G37" s="69">
        <f t="shared" si="7"/>
        <v>58</v>
      </c>
      <c r="H37" s="85">
        <f t="shared" si="7"/>
        <v>739</v>
      </c>
      <c r="I37" s="86">
        <f t="shared" si="7"/>
        <v>105</v>
      </c>
      <c r="J37" s="80">
        <f t="shared" si="7"/>
        <v>844</v>
      </c>
      <c r="K37" s="81">
        <f t="shared" si="7"/>
        <v>303</v>
      </c>
      <c r="L37" s="69">
        <f t="shared" si="7"/>
        <v>101</v>
      </c>
      <c r="M37" s="80">
        <f t="shared" si="7"/>
        <v>404</v>
      </c>
      <c r="N37" s="81">
        <f t="shared" si="7"/>
        <v>125</v>
      </c>
    </row>
    <row r="38" spans="2:14">
      <c r="B38" s="79"/>
      <c r="C38" s="79"/>
      <c r="D38" s="87"/>
      <c r="E38" s="75">
        <v>13</v>
      </c>
      <c r="F38" s="110">
        <v>1</v>
      </c>
      <c r="G38" s="110"/>
      <c r="H38" s="69">
        <f t="shared" ref="H38:H50" si="8">F38+G38</f>
        <v>1</v>
      </c>
      <c r="I38" s="111"/>
      <c r="J38" s="69">
        <f t="shared" ref="J38:J50" si="9">H38+I38</f>
        <v>1</v>
      </c>
      <c r="K38" s="113">
        <v>2</v>
      </c>
      <c r="L38" s="113">
        <v>1</v>
      </c>
      <c r="M38" s="83">
        <f t="shared" ref="M38:M50" si="10">K38+L38</f>
        <v>3</v>
      </c>
      <c r="N38" s="114">
        <v>1</v>
      </c>
    </row>
    <row r="39" spans="2:14">
      <c r="B39" s="73" t="s">
        <v>18</v>
      </c>
      <c r="C39" s="73" t="s">
        <v>19</v>
      </c>
      <c r="D39" s="82" t="s">
        <v>36</v>
      </c>
      <c r="E39" s="75">
        <v>12</v>
      </c>
      <c r="F39" s="110">
        <v>0</v>
      </c>
      <c r="G39" s="110"/>
      <c r="H39" s="69">
        <f t="shared" si="8"/>
        <v>0</v>
      </c>
      <c r="I39" s="111"/>
      <c r="J39" s="69">
        <f t="shared" si="9"/>
        <v>0</v>
      </c>
      <c r="K39" s="113">
        <v>0</v>
      </c>
      <c r="L39" s="113">
        <v>0</v>
      </c>
      <c r="M39" s="83">
        <f t="shared" si="10"/>
        <v>0</v>
      </c>
      <c r="N39" s="115">
        <v>0</v>
      </c>
    </row>
    <row r="40" spans="2:14">
      <c r="B40" s="73" t="s">
        <v>22</v>
      </c>
      <c r="C40" s="73"/>
      <c r="D40" s="82" t="s">
        <v>22</v>
      </c>
      <c r="E40" s="75">
        <v>11</v>
      </c>
      <c r="F40" s="110">
        <v>0</v>
      </c>
      <c r="G40" s="110"/>
      <c r="H40" s="69">
        <f t="shared" si="8"/>
        <v>0</v>
      </c>
      <c r="I40" s="111"/>
      <c r="J40" s="69">
        <f t="shared" si="9"/>
        <v>0</v>
      </c>
      <c r="K40" s="113">
        <v>0</v>
      </c>
      <c r="L40" s="113">
        <v>0</v>
      </c>
      <c r="M40" s="83">
        <f t="shared" si="10"/>
        <v>0</v>
      </c>
      <c r="N40" s="115">
        <v>0</v>
      </c>
    </row>
    <row r="41" spans="2:14">
      <c r="B41" s="73" t="s">
        <v>37</v>
      </c>
      <c r="C41" s="79"/>
      <c r="D41" s="82" t="s">
        <v>20</v>
      </c>
      <c r="E41" s="75">
        <v>10</v>
      </c>
      <c r="F41" s="110">
        <v>1</v>
      </c>
      <c r="G41" s="110"/>
      <c r="H41" s="69">
        <f t="shared" si="8"/>
        <v>1</v>
      </c>
      <c r="I41" s="111"/>
      <c r="J41" s="69">
        <f t="shared" si="9"/>
        <v>1</v>
      </c>
      <c r="K41" s="113">
        <v>0</v>
      </c>
      <c r="L41" s="113">
        <v>0</v>
      </c>
      <c r="M41" s="83">
        <f t="shared" si="10"/>
        <v>0</v>
      </c>
      <c r="N41" s="115">
        <v>0</v>
      </c>
    </row>
    <row r="42" spans="2:14">
      <c r="B42" s="73" t="s">
        <v>25</v>
      </c>
      <c r="C42" s="73"/>
      <c r="D42" s="82" t="s">
        <v>34</v>
      </c>
      <c r="E42" s="75">
        <v>9</v>
      </c>
      <c r="F42" s="110">
        <v>0</v>
      </c>
      <c r="G42" s="110"/>
      <c r="H42" s="69">
        <f t="shared" si="8"/>
        <v>0</v>
      </c>
      <c r="I42" s="111"/>
      <c r="J42" s="69">
        <f t="shared" si="9"/>
        <v>0</v>
      </c>
      <c r="K42" s="113">
        <v>0</v>
      </c>
      <c r="L42" s="113">
        <v>0</v>
      </c>
      <c r="M42" s="83">
        <f t="shared" si="10"/>
        <v>0</v>
      </c>
      <c r="N42" s="115">
        <v>0</v>
      </c>
    </row>
    <row r="43" spans="2:14">
      <c r="B43" s="73" t="s">
        <v>23</v>
      </c>
      <c r="C43" s="73" t="s">
        <v>26</v>
      </c>
      <c r="D43" s="82" t="s">
        <v>18</v>
      </c>
      <c r="E43" s="75">
        <v>8</v>
      </c>
      <c r="F43" s="110">
        <v>0</v>
      </c>
      <c r="G43" s="110"/>
      <c r="H43" s="69">
        <f t="shared" si="8"/>
        <v>0</v>
      </c>
      <c r="I43" s="111"/>
      <c r="J43" s="69">
        <f t="shared" si="9"/>
        <v>0</v>
      </c>
      <c r="K43" s="113">
        <v>0</v>
      </c>
      <c r="L43" s="113">
        <v>0</v>
      </c>
      <c r="M43" s="83">
        <f t="shared" si="10"/>
        <v>0</v>
      </c>
      <c r="N43" s="115">
        <v>0</v>
      </c>
    </row>
    <row r="44" spans="2:14">
      <c r="B44" s="73" t="s">
        <v>25</v>
      </c>
      <c r="C44" s="73"/>
      <c r="D44" s="82" t="s">
        <v>33</v>
      </c>
      <c r="E44" s="75">
        <v>7</v>
      </c>
      <c r="F44" s="110">
        <v>0</v>
      </c>
      <c r="G44" s="110"/>
      <c r="H44" s="69">
        <f t="shared" si="8"/>
        <v>0</v>
      </c>
      <c r="I44" s="111"/>
      <c r="J44" s="69">
        <f t="shared" si="9"/>
        <v>0</v>
      </c>
      <c r="K44" s="113">
        <v>0</v>
      </c>
      <c r="L44" s="113">
        <v>0</v>
      </c>
      <c r="M44" s="83">
        <f t="shared" si="10"/>
        <v>0</v>
      </c>
      <c r="N44" s="115">
        <v>0</v>
      </c>
    </row>
    <row r="45" spans="2:14">
      <c r="B45" s="73" t="s">
        <v>18</v>
      </c>
      <c r="C45" s="73"/>
      <c r="D45" s="82" t="s">
        <v>27</v>
      </c>
      <c r="E45" s="75">
        <v>6</v>
      </c>
      <c r="F45" s="110">
        <v>0</v>
      </c>
      <c r="G45" s="110"/>
      <c r="H45" s="69">
        <f t="shared" si="8"/>
        <v>0</v>
      </c>
      <c r="I45" s="111"/>
      <c r="J45" s="69">
        <f t="shared" si="9"/>
        <v>0</v>
      </c>
      <c r="K45" s="113">
        <v>0</v>
      </c>
      <c r="L45" s="113">
        <v>0</v>
      </c>
      <c r="M45" s="83">
        <f t="shared" si="10"/>
        <v>0</v>
      </c>
      <c r="N45" s="115">
        <v>0</v>
      </c>
    </row>
    <row r="46" spans="2:14">
      <c r="B46" s="73" t="s">
        <v>28</v>
      </c>
      <c r="C46" s="79"/>
      <c r="D46" s="82" t="s">
        <v>20</v>
      </c>
      <c r="E46" s="75">
        <v>5</v>
      </c>
      <c r="F46" s="110">
        <v>0</v>
      </c>
      <c r="G46" s="110"/>
      <c r="H46" s="69">
        <f t="shared" si="8"/>
        <v>0</v>
      </c>
      <c r="I46" s="111"/>
      <c r="J46" s="69">
        <f t="shared" si="9"/>
        <v>0</v>
      </c>
      <c r="K46" s="113">
        <v>0</v>
      </c>
      <c r="L46" s="113">
        <v>0</v>
      </c>
      <c r="M46" s="83">
        <f t="shared" si="10"/>
        <v>0</v>
      </c>
      <c r="N46" s="115">
        <v>0</v>
      </c>
    </row>
    <row r="47" spans="2:14">
      <c r="B47" s="73"/>
      <c r="C47" s="73"/>
      <c r="D47" s="82" t="s">
        <v>29</v>
      </c>
      <c r="E47" s="75">
        <v>4</v>
      </c>
      <c r="F47" s="110">
        <v>0</v>
      </c>
      <c r="G47" s="110"/>
      <c r="H47" s="69">
        <f t="shared" si="8"/>
        <v>0</v>
      </c>
      <c r="I47" s="111"/>
      <c r="J47" s="69">
        <f t="shared" si="9"/>
        <v>0</v>
      </c>
      <c r="K47" s="113">
        <v>0</v>
      </c>
      <c r="L47" s="113">
        <v>0</v>
      </c>
      <c r="M47" s="83">
        <f t="shared" si="10"/>
        <v>0</v>
      </c>
      <c r="N47" s="115">
        <v>0</v>
      </c>
    </row>
    <row r="48" spans="2:14">
      <c r="B48" s="73"/>
      <c r="C48" s="73" t="s">
        <v>18</v>
      </c>
      <c r="D48" s="82" t="s">
        <v>18</v>
      </c>
      <c r="E48" s="75">
        <v>3</v>
      </c>
      <c r="F48" s="110">
        <v>0</v>
      </c>
      <c r="G48" s="110">
        <v>0</v>
      </c>
      <c r="H48" s="69">
        <f t="shared" si="8"/>
        <v>0</v>
      </c>
      <c r="I48" s="111"/>
      <c r="J48" s="69">
        <f t="shared" si="9"/>
        <v>0</v>
      </c>
      <c r="K48" s="113">
        <v>0</v>
      </c>
      <c r="L48" s="113">
        <v>0</v>
      </c>
      <c r="M48" s="83">
        <f t="shared" si="10"/>
        <v>0</v>
      </c>
      <c r="N48" s="115">
        <v>0</v>
      </c>
    </row>
    <row r="49" spans="2:14">
      <c r="B49" s="73"/>
      <c r="C49" s="73"/>
      <c r="D49" s="82" t="s">
        <v>23</v>
      </c>
      <c r="E49" s="75">
        <v>2</v>
      </c>
      <c r="F49" s="110">
        <v>0</v>
      </c>
      <c r="G49" s="110">
        <v>0</v>
      </c>
      <c r="H49" s="69">
        <f t="shared" si="8"/>
        <v>0</v>
      </c>
      <c r="I49" s="111"/>
      <c r="J49" s="69">
        <f t="shared" si="9"/>
        <v>0</v>
      </c>
      <c r="K49" s="113">
        <v>0</v>
      </c>
      <c r="L49" s="113">
        <v>0</v>
      </c>
      <c r="M49" s="83">
        <f t="shared" si="10"/>
        <v>0</v>
      </c>
      <c r="N49" s="115">
        <v>0</v>
      </c>
    </row>
    <row r="50" spans="2:14">
      <c r="B50" s="78"/>
      <c r="C50" s="82"/>
      <c r="D50" s="78"/>
      <c r="E50" s="79">
        <v>1</v>
      </c>
      <c r="F50" s="110">
        <v>0</v>
      </c>
      <c r="G50" s="110">
        <v>0</v>
      </c>
      <c r="H50" s="88">
        <f t="shared" si="8"/>
        <v>0</v>
      </c>
      <c r="I50" s="112">
        <v>8</v>
      </c>
      <c r="J50" s="88">
        <f t="shared" si="9"/>
        <v>8</v>
      </c>
      <c r="K50" s="113">
        <v>0</v>
      </c>
      <c r="L50" s="113">
        <v>0</v>
      </c>
      <c r="M50" s="89">
        <f t="shared" si="10"/>
        <v>0</v>
      </c>
      <c r="N50" s="115">
        <v>0</v>
      </c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2</v>
      </c>
      <c r="G51" s="69">
        <f t="shared" si="11"/>
        <v>0</v>
      </c>
      <c r="H51" s="69">
        <f t="shared" si="11"/>
        <v>2</v>
      </c>
      <c r="I51" s="69">
        <f t="shared" si="11"/>
        <v>8</v>
      </c>
      <c r="J51" s="69">
        <f t="shared" si="11"/>
        <v>10</v>
      </c>
      <c r="K51" s="69">
        <f t="shared" si="11"/>
        <v>2</v>
      </c>
      <c r="L51" s="69">
        <f t="shared" si="11"/>
        <v>1</v>
      </c>
      <c r="M51" s="69">
        <f t="shared" si="11"/>
        <v>3</v>
      </c>
      <c r="N51" s="69">
        <f t="shared" si="11"/>
        <v>1</v>
      </c>
    </row>
    <row r="52" spans="2:14">
      <c r="B52" s="214" t="s">
        <v>39</v>
      </c>
      <c r="C52" s="215"/>
      <c r="D52" s="215"/>
      <c r="E52" s="216"/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7">
        <v>3</v>
      </c>
      <c r="L52" s="117">
        <v>3</v>
      </c>
      <c r="M52" s="116">
        <v>6</v>
      </c>
      <c r="N52" s="117">
        <v>6</v>
      </c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1087</v>
      </c>
      <c r="G53" s="90">
        <f t="shared" si="12"/>
        <v>119</v>
      </c>
      <c r="H53" s="90">
        <f t="shared" si="12"/>
        <v>1206</v>
      </c>
      <c r="I53" s="90">
        <f t="shared" si="12"/>
        <v>148</v>
      </c>
      <c r="J53" s="90">
        <f t="shared" si="12"/>
        <v>1354</v>
      </c>
      <c r="K53" s="90">
        <f t="shared" si="12"/>
        <v>509</v>
      </c>
      <c r="L53" s="90">
        <f t="shared" si="12"/>
        <v>144</v>
      </c>
      <c r="M53" s="90">
        <f t="shared" si="12"/>
        <v>653</v>
      </c>
      <c r="N53" s="90">
        <f t="shared" si="12"/>
        <v>179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customFormat="1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customFormat="1" ht="15" customHeight="1">
      <c r="B2" s="50" t="s">
        <v>41</v>
      </c>
      <c r="C2" s="51"/>
      <c r="D2" s="51"/>
      <c r="E2" s="51"/>
      <c r="F2" s="52" t="s">
        <v>55</v>
      </c>
      <c r="G2" s="51"/>
      <c r="H2" s="53"/>
      <c r="I2" s="54"/>
      <c r="J2" s="49"/>
      <c r="K2" s="49"/>
      <c r="L2" s="49"/>
      <c r="M2" s="49"/>
      <c r="N2" s="49"/>
    </row>
    <row r="3" spans="2:14" customFormat="1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  <c r="J3" s="44"/>
      <c r="K3" s="44"/>
      <c r="L3" s="44"/>
      <c r="M3" s="44"/>
      <c r="N3" s="44"/>
    </row>
    <row r="4" spans="2:14" customFormat="1">
      <c r="B4" s="55" t="s">
        <v>44</v>
      </c>
      <c r="C4" s="56"/>
      <c r="D4" s="57" t="s">
        <v>45</v>
      </c>
      <c r="E4" s="58"/>
      <c r="F4" s="58"/>
      <c r="G4" s="59"/>
      <c r="H4" s="59"/>
      <c r="I4" s="60"/>
      <c r="J4" s="44"/>
      <c r="K4" s="44"/>
      <c r="L4" s="44"/>
      <c r="M4" s="44"/>
      <c r="N4" s="44"/>
    </row>
    <row r="5" spans="2:14" customFormat="1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 customFormat="1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customFormat="1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customFormat="1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customFormat="1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 customFormat="1">
      <c r="B10" s="64"/>
      <c r="C10" s="65"/>
      <c r="D10" s="66"/>
      <c r="E10" s="67">
        <v>13</v>
      </c>
      <c r="F10" s="68">
        <v>489</v>
      </c>
      <c r="G10" s="68">
        <v>0</v>
      </c>
      <c r="H10" s="69">
        <f t="shared" ref="H10:H22" si="0">F10+G10</f>
        <v>489</v>
      </c>
      <c r="I10" s="70">
        <v>0</v>
      </c>
      <c r="J10" s="69">
        <f t="shared" ref="J10:J22" si="1">H10+I10</f>
        <v>489</v>
      </c>
      <c r="K10" s="71">
        <v>296</v>
      </c>
      <c r="L10" s="71">
        <v>40</v>
      </c>
      <c r="M10" s="72">
        <f t="shared" ref="M10:M22" si="2">K10+L10</f>
        <v>336</v>
      </c>
      <c r="N10" s="71">
        <v>44</v>
      </c>
    </row>
    <row r="11" spans="2:14" customFormat="1">
      <c r="B11" s="73" t="s">
        <v>18</v>
      </c>
      <c r="C11" s="74" t="s">
        <v>19</v>
      </c>
      <c r="D11" s="66"/>
      <c r="E11" s="75">
        <v>12</v>
      </c>
      <c r="F11" s="68">
        <v>64</v>
      </c>
      <c r="G11" s="68">
        <v>0</v>
      </c>
      <c r="H11" s="69">
        <f t="shared" si="0"/>
        <v>64</v>
      </c>
      <c r="I11" s="70">
        <v>0</v>
      </c>
      <c r="J11" s="69">
        <f t="shared" si="1"/>
        <v>64</v>
      </c>
      <c r="K11" s="71">
        <v>0</v>
      </c>
      <c r="L11" s="71">
        <v>0</v>
      </c>
      <c r="M11" s="72">
        <f t="shared" si="2"/>
        <v>0</v>
      </c>
      <c r="N11" s="71">
        <v>0</v>
      </c>
    </row>
    <row r="12" spans="2:14" customFormat="1">
      <c r="B12" s="73" t="s">
        <v>20</v>
      </c>
      <c r="C12" s="76"/>
      <c r="D12" s="77" t="s">
        <v>21</v>
      </c>
      <c r="E12" s="75">
        <v>11</v>
      </c>
      <c r="F12" s="68">
        <v>43</v>
      </c>
      <c r="G12" s="68">
        <v>0</v>
      </c>
      <c r="H12" s="69">
        <f t="shared" si="0"/>
        <v>43</v>
      </c>
      <c r="I12" s="70">
        <v>0</v>
      </c>
      <c r="J12" s="69">
        <f t="shared" si="1"/>
        <v>43</v>
      </c>
      <c r="K12" s="71">
        <v>0</v>
      </c>
      <c r="L12" s="71">
        <v>0</v>
      </c>
      <c r="M12" s="72">
        <f t="shared" si="2"/>
        <v>0</v>
      </c>
      <c r="N12" s="71">
        <v>0</v>
      </c>
    </row>
    <row r="13" spans="2:14" customFormat="1">
      <c r="B13" s="73" t="s">
        <v>18</v>
      </c>
      <c r="C13" s="74"/>
      <c r="D13" s="77" t="s">
        <v>22</v>
      </c>
      <c r="E13" s="75">
        <v>10</v>
      </c>
      <c r="F13" s="68">
        <v>48</v>
      </c>
      <c r="G13" s="68">
        <v>0</v>
      </c>
      <c r="H13" s="69">
        <f t="shared" si="0"/>
        <v>48</v>
      </c>
      <c r="I13" s="70">
        <v>0</v>
      </c>
      <c r="J13" s="69">
        <f t="shared" si="1"/>
        <v>48</v>
      </c>
      <c r="K13" s="71">
        <v>1</v>
      </c>
      <c r="L13" s="71">
        <v>0</v>
      </c>
      <c r="M13" s="72">
        <f t="shared" si="2"/>
        <v>1</v>
      </c>
      <c r="N13" s="71">
        <v>0</v>
      </c>
    </row>
    <row r="14" spans="2:14" customFormat="1">
      <c r="B14" s="73" t="s">
        <v>23</v>
      </c>
      <c r="C14" s="74"/>
      <c r="D14" s="77" t="s">
        <v>24</v>
      </c>
      <c r="E14" s="75">
        <v>9</v>
      </c>
      <c r="F14" s="68">
        <v>63</v>
      </c>
      <c r="G14" s="68">
        <v>0</v>
      </c>
      <c r="H14" s="69">
        <f t="shared" si="0"/>
        <v>63</v>
      </c>
      <c r="I14" s="70">
        <v>0</v>
      </c>
      <c r="J14" s="69">
        <f t="shared" si="1"/>
        <v>63</v>
      </c>
      <c r="K14" s="71">
        <v>2</v>
      </c>
      <c r="L14" s="71">
        <v>0</v>
      </c>
      <c r="M14" s="72">
        <f t="shared" si="2"/>
        <v>2</v>
      </c>
      <c r="N14" s="71">
        <v>0</v>
      </c>
    </row>
    <row r="15" spans="2:14" customFormat="1">
      <c r="B15" s="73" t="s">
        <v>25</v>
      </c>
      <c r="C15" s="74" t="s">
        <v>26</v>
      </c>
      <c r="D15" s="77" t="s">
        <v>27</v>
      </c>
      <c r="E15" s="75">
        <v>8</v>
      </c>
      <c r="F15" s="68">
        <v>87</v>
      </c>
      <c r="G15" s="68">
        <v>0</v>
      </c>
      <c r="H15" s="69">
        <f t="shared" si="0"/>
        <v>87</v>
      </c>
      <c r="I15" s="70">
        <v>0</v>
      </c>
      <c r="J15" s="69">
        <f t="shared" si="1"/>
        <v>87</v>
      </c>
      <c r="K15" s="71">
        <v>1</v>
      </c>
      <c r="L15" s="71">
        <v>0</v>
      </c>
      <c r="M15" s="72">
        <f t="shared" si="2"/>
        <v>1</v>
      </c>
      <c r="N15" s="71">
        <v>0</v>
      </c>
    </row>
    <row r="16" spans="2:14" customFormat="1">
      <c r="B16" s="73" t="s">
        <v>21</v>
      </c>
      <c r="C16" s="74"/>
      <c r="D16" s="77" t="s">
        <v>28</v>
      </c>
      <c r="E16" s="75">
        <v>7</v>
      </c>
      <c r="F16" s="68">
        <v>22</v>
      </c>
      <c r="G16" s="68">
        <v>0</v>
      </c>
      <c r="H16" s="69">
        <f t="shared" si="0"/>
        <v>22</v>
      </c>
      <c r="I16" s="70">
        <v>0</v>
      </c>
      <c r="J16" s="69">
        <f t="shared" si="1"/>
        <v>22</v>
      </c>
      <c r="K16" s="71">
        <v>0</v>
      </c>
      <c r="L16" s="71">
        <v>1</v>
      </c>
      <c r="M16" s="72">
        <f t="shared" si="2"/>
        <v>1</v>
      </c>
      <c r="N16" s="71">
        <v>1</v>
      </c>
    </row>
    <row r="17" spans="2:14" customFormat="1">
      <c r="B17" s="73" t="s">
        <v>29</v>
      </c>
      <c r="C17" s="76"/>
      <c r="D17" s="77" t="s">
        <v>25</v>
      </c>
      <c r="E17" s="75">
        <v>6</v>
      </c>
      <c r="F17" s="68">
        <v>31</v>
      </c>
      <c r="G17" s="68">
        <v>0</v>
      </c>
      <c r="H17" s="69">
        <f t="shared" si="0"/>
        <v>31</v>
      </c>
      <c r="I17" s="70">
        <v>0</v>
      </c>
      <c r="J17" s="69">
        <f t="shared" si="1"/>
        <v>31</v>
      </c>
      <c r="K17" s="71">
        <v>0</v>
      </c>
      <c r="L17" s="71">
        <v>0</v>
      </c>
      <c r="M17" s="72">
        <f t="shared" si="2"/>
        <v>0</v>
      </c>
      <c r="N17" s="71">
        <v>0</v>
      </c>
    </row>
    <row r="18" spans="2:14" customFormat="1">
      <c r="B18" s="73" t="s">
        <v>18</v>
      </c>
      <c r="C18" s="74"/>
      <c r="D18" s="77" t="s">
        <v>30</v>
      </c>
      <c r="E18" s="75">
        <v>5</v>
      </c>
      <c r="F18" s="68">
        <v>13</v>
      </c>
      <c r="G18" s="68">
        <v>0</v>
      </c>
      <c r="H18" s="69">
        <f t="shared" si="0"/>
        <v>13</v>
      </c>
      <c r="I18" s="70">
        <v>0</v>
      </c>
      <c r="J18" s="69">
        <f t="shared" si="1"/>
        <v>13</v>
      </c>
      <c r="K18" s="71">
        <v>0</v>
      </c>
      <c r="L18" s="71">
        <v>0</v>
      </c>
      <c r="M18" s="72">
        <f t="shared" si="2"/>
        <v>0</v>
      </c>
      <c r="N18" s="71">
        <v>0</v>
      </c>
    </row>
    <row r="19" spans="2:14" customFormat="1">
      <c r="B19" s="73"/>
      <c r="C19" s="74"/>
      <c r="D19" s="77" t="s">
        <v>28</v>
      </c>
      <c r="E19" s="75">
        <v>4</v>
      </c>
      <c r="F19" s="68">
        <v>11</v>
      </c>
      <c r="G19" s="68">
        <v>0</v>
      </c>
      <c r="H19" s="69">
        <f t="shared" si="0"/>
        <v>11</v>
      </c>
      <c r="I19" s="70">
        <v>0</v>
      </c>
      <c r="J19" s="69">
        <f t="shared" si="1"/>
        <v>11</v>
      </c>
      <c r="K19" s="71">
        <v>0</v>
      </c>
      <c r="L19" s="71">
        <v>0</v>
      </c>
      <c r="M19" s="72">
        <f t="shared" si="2"/>
        <v>0</v>
      </c>
      <c r="N19" s="71">
        <v>0</v>
      </c>
    </row>
    <row r="20" spans="2:14" customFormat="1">
      <c r="B20" s="73"/>
      <c r="C20" s="74" t="s">
        <v>18</v>
      </c>
      <c r="D20" s="66"/>
      <c r="E20" s="75">
        <v>3</v>
      </c>
      <c r="F20" s="68">
        <v>0</v>
      </c>
      <c r="G20" s="68">
        <v>11</v>
      </c>
      <c r="H20" s="69">
        <f t="shared" si="0"/>
        <v>11</v>
      </c>
      <c r="I20" s="70">
        <v>0</v>
      </c>
      <c r="J20" s="69">
        <f t="shared" si="1"/>
        <v>11</v>
      </c>
      <c r="K20" s="71">
        <v>0</v>
      </c>
      <c r="L20" s="71">
        <v>0</v>
      </c>
      <c r="M20" s="72">
        <f t="shared" si="2"/>
        <v>0</v>
      </c>
      <c r="N20" s="71">
        <v>0</v>
      </c>
    </row>
    <row r="21" spans="2:14" customFormat="1">
      <c r="B21" s="73"/>
      <c r="C21" s="74"/>
      <c r="D21" s="66"/>
      <c r="E21" s="75">
        <v>2</v>
      </c>
      <c r="F21" s="68">
        <v>0</v>
      </c>
      <c r="G21" s="68">
        <v>6</v>
      </c>
      <c r="H21" s="69">
        <f t="shared" si="0"/>
        <v>6</v>
      </c>
      <c r="I21" s="70">
        <v>0</v>
      </c>
      <c r="J21" s="69">
        <f t="shared" si="1"/>
        <v>6</v>
      </c>
      <c r="K21" s="71">
        <v>0</v>
      </c>
      <c r="L21" s="71">
        <v>0</v>
      </c>
      <c r="M21" s="72">
        <f t="shared" si="2"/>
        <v>0</v>
      </c>
      <c r="N21" s="71">
        <v>0</v>
      </c>
    </row>
    <row r="22" spans="2:14" customFormat="1">
      <c r="B22" s="78"/>
      <c r="C22" s="76"/>
      <c r="D22" s="66"/>
      <c r="E22" s="79">
        <v>1</v>
      </c>
      <c r="F22" s="68">
        <v>0</v>
      </c>
      <c r="G22" s="68">
        <v>21</v>
      </c>
      <c r="H22" s="69">
        <f t="shared" si="0"/>
        <v>21</v>
      </c>
      <c r="I22" s="70">
        <v>71</v>
      </c>
      <c r="J22" s="69">
        <f t="shared" si="1"/>
        <v>92</v>
      </c>
      <c r="K22" s="71">
        <v>0</v>
      </c>
      <c r="L22" s="71">
        <v>1</v>
      </c>
      <c r="M22" s="72">
        <f t="shared" si="2"/>
        <v>1</v>
      </c>
      <c r="N22" s="71">
        <v>1</v>
      </c>
    </row>
    <row r="23" spans="2:14" customFormat="1" ht="15" customHeight="1">
      <c r="B23" s="214" t="s">
        <v>31</v>
      </c>
      <c r="C23" s="215"/>
      <c r="D23" s="215"/>
      <c r="E23" s="216"/>
      <c r="F23" s="69">
        <f t="shared" ref="F23:N23" si="3">SUM(F10:F22)</f>
        <v>871</v>
      </c>
      <c r="G23" s="69">
        <f t="shared" si="3"/>
        <v>38</v>
      </c>
      <c r="H23" s="80">
        <f t="shared" si="3"/>
        <v>909</v>
      </c>
      <c r="I23" s="69">
        <f t="shared" si="3"/>
        <v>71</v>
      </c>
      <c r="J23" s="80">
        <f t="shared" si="3"/>
        <v>980</v>
      </c>
      <c r="K23" s="81">
        <f t="shared" si="3"/>
        <v>300</v>
      </c>
      <c r="L23" s="81">
        <f t="shared" si="3"/>
        <v>42</v>
      </c>
      <c r="M23" s="69">
        <f t="shared" si="3"/>
        <v>342</v>
      </c>
      <c r="N23" s="69">
        <f t="shared" si="3"/>
        <v>46</v>
      </c>
    </row>
    <row r="24" spans="2:14" customFormat="1">
      <c r="B24" s="73"/>
      <c r="C24" s="73"/>
      <c r="D24" s="82"/>
      <c r="E24" s="78">
        <v>13</v>
      </c>
      <c r="F24" s="68">
        <v>927</v>
      </c>
      <c r="G24" s="68">
        <v>0</v>
      </c>
      <c r="H24" s="69">
        <f t="shared" ref="H24:H36" si="4">F24+G24</f>
        <v>927</v>
      </c>
      <c r="I24" s="70">
        <v>0</v>
      </c>
      <c r="J24" s="69">
        <f t="shared" ref="J24:J36" si="5">H24+I24</f>
        <v>927</v>
      </c>
      <c r="K24" s="71">
        <v>394</v>
      </c>
      <c r="L24" s="71">
        <v>59</v>
      </c>
      <c r="M24" s="83">
        <f t="shared" ref="M24:M36" si="6">K24+L24</f>
        <v>453</v>
      </c>
      <c r="N24" s="84">
        <v>64</v>
      </c>
    </row>
    <row r="25" spans="2:14" customFormat="1">
      <c r="B25" s="73"/>
      <c r="C25" s="73" t="s">
        <v>19</v>
      </c>
      <c r="D25" s="82"/>
      <c r="E25" s="75">
        <v>12</v>
      </c>
      <c r="F25" s="68">
        <v>32</v>
      </c>
      <c r="G25" s="68">
        <v>0</v>
      </c>
      <c r="H25" s="69">
        <f t="shared" si="4"/>
        <v>32</v>
      </c>
      <c r="I25" s="70">
        <v>0</v>
      </c>
      <c r="J25" s="69">
        <f t="shared" si="5"/>
        <v>32</v>
      </c>
      <c r="K25" s="71">
        <v>1</v>
      </c>
      <c r="L25" s="71">
        <v>0</v>
      </c>
      <c r="M25" s="83">
        <f t="shared" si="6"/>
        <v>1</v>
      </c>
      <c r="N25" s="84">
        <v>0</v>
      </c>
    </row>
    <row r="26" spans="2:14" customFormat="1">
      <c r="B26" s="73" t="s">
        <v>29</v>
      </c>
      <c r="C26" s="78"/>
      <c r="D26" s="82"/>
      <c r="E26" s="75">
        <v>11</v>
      </c>
      <c r="F26" s="68">
        <v>36</v>
      </c>
      <c r="G26" s="68">
        <v>0</v>
      </c>
      <c r="H26" s="69">
        <f t="shared" si="4"/>
        <v>36</v>
      </c>
      <c r="I26" s="70">
        <v>0</v>
      </c>
      <c r="J26" s="69">
        <f t="shared" si="5"/>
        <v>36</v>
      </c>
      <c r="K26" s="71">
        <v>2</v>
      </c>
      <c r="L26" s="71">
        <v>0</v>
      </c>
      <c r="M26" s="83">
        <f t="shared" si="6"/>
        <v>2</v>
      </c>
      <c r="N26" s="84">
        <v>0</v>
      </c>
    </row>
    <row r="27" spans="2:14" customFormat="1">
      <c r="B27" s="73" t="s">
        <v>32</v>
      </c>
      <c r="C27" s="73"/>
      <c r="D27" s="82" t="s">
        <v>33</v>
      </c>
      <c r="E27" s="75">
        <v>10</v>
      </c>
      <c r="F27" s="68">
        <v>49</v>
      </c>
      <c r="G27" s="68">
        <v>0</v>
      </c>
      <c r="H27" s="69">
        <f t="shared" si="4"/>
        <v>49</v>
      </c>
      <c r="I27" s="70">
        <v>0</v>
      </c>
      <c r="J27" s="69">
        <f t="shared" si="5"/>
        <v>49</v>
      </c>
      <c r="K27" s="71">
        <v>3</v>
      </c>
      <c r="L27" s="71">
        <v>0</v>
      </c>
      <c r="M27" s="83">
        <f t="shared" si="6"/>
        <v>3</v>
      </c>
      <c r="N27" s="84">
        <v>0</v>
      </c>
    </row>
    <row r="28" spans="2:14" customFormat="1">
      <c r="B28" s="73" t="s">
        <v>19</v>
      </c>
      <c r="C28" s="73"/>
      <c r="D28" s="82" t="s">
        <v>32</v>
      </c>
      <c r="E28" s="75">
        <v>9</v>
      </c>
      <c r="F28" s="68">
        <v>59</v>
      </c>
      <c r="G28" s="68">
        <v>0</v>
      </c>
      <c r="H28" s="69">
        <f t="shared" si="4"/>
        <v>59</v>
      </c>
      <c r="I28" s="70">
        <v>0</v>
      </c>
      <c r="J28" s="69">
        <f t="shared" si="5"/>
        <v>59</v>
      </c>
      <c r="K28" s="71">
        <v>0</v>
      </c>
      <c r="L28" s="71">
        <v>0</v>
      </c>
      <c r="M28" s="83">
        <f t="shared" si="6"/>
        <v>0</v>
      </c>
      <c r="N28" s="84">
        <v>0</v>
      </c>
    </row>
    <row r="29" spans="2:14" customFormat="1">
      <c r="B29" s="73" t="s">
        <v>20</v>
      </c>
      <c r="C29" s="73" t="s">
        <v>26</v>
      </c>
      <c r="D29" s="82" t="s">
        <v>34</v>
      </c>
      <c r="E29" s="75">
        <v>8</v>
      </c>
      <c r="F29" s="68">
        <v>60</v>
      </c>
      <c r="G29" s="68">
        <v>0</v>
      </c>
      <c r="H29" s="69">
        <f t="shared" si="4"/>
        <v>60</v>
      </c>
      <c r="I29" s="70">
        <v>0</v>
      </c>
      <c r="J29" s="69">
        <f t="shared" si="5"/>
        <v>60</v>
      </c>
      <c r="K29" s="71">
        <v>1</v>
      </c>
      <c r="L29" s="71">
        <v>1</v>
      </c>
      <c r="M29" s="83">
        <f t="shared" si="6"/>
        <v>2</v>
      </c>
      <c r="N29" s="84">
        <v>1</v>
      </c>
    </row>
    <row r="30" spans="2:14" customFormat="1">
      <c r="B30" s="73" t="s">
        <v>25</v>
      </c>
      <c r="C30" s="73"/>
      <c r="D30" s="82" t="s">
        <v>25</v>
      </c>
      <c r="E30" s="75">
        <v>7</v>
      </c>
      <c r="F30" s="68">
        <v>38</v>
      </c>
      <c r="G30" s="68">
        <v>0</v>
      </c>
      <c r="H30" s="69">
        <f t="shared" si="4"/>
        <v>38</v>
      </c>
      <c r="I30" s="70">
        <v>0</v>
      </c>
      <c r="J30" s="69">
        <f t="shared" si="5"/>
        <v>38</v>
      </c>
      <c r="K30" s="71">
        <v>2</v>
      </c>
      <c r="L30" s="71">
        <v>1</v>
      </c>
      <c r="M30" s="83">
        <f t="shared" si="6"/>
        <v>3</v>
      </c>
      <c r="N30" s="84">
        <v>1</v>
      </c>
    </row>
    <row r="31" spans="2:14" customFormat="1">
      <c r="B31" s="73" t="s">
        <v>19</v>
      </c>
      <c r="C31" s="73"/>
      <c r="D31" s="82" t="s">
        <v>30</v>
      </c>
      <c r="E31" s="75">
        <v>6</v>
      </c>
      <c r="F31" s="68">
        <v>50</v>
      </c>
      <c r="G31" s="68">
        <v>0</v>
      </c>
      <c r="H31" s="69">
        <f t="shared" si="4"/>
        <v>50</v>
      </c>
      <c r="I31" s="70">
        <v>0</v>
      </c>
      <c r="J31" s="69">
        <f t="shared" si="5"/>
        <v>50</v>
      </c>
      <c r="K31" s="71">
        <v>0</v>
      </c>
      <c r="L31" s="71">
        <v>0</v>
      </c>
      <c r="M31" s="83">
        <f t="shared" si="6"/>
        <v>0</v>
      </c>
      <c r="N31" s="84">
        <v>0</v>
      </c>
    </row>
    <row r="32" spans="2:14" customFormat="1">
      <c r="B32" s="73" t="s">
        <v>30</v>
      </c>
      <c r="C32" s="79"/>
      <c r="D32" s="82"/>
      <c r="E32" s="75">
        <v>5</v>
      </c>
      <c r="F32" s="68">
        <v>17</v>
      </c>
      <c r="G32" s="68">
        <v>0</v>
      </c>
      <c r="H32" s="69">
        <f t="shared" si="4"/>
        <v>17</v>
      </c>
      <c r="I32" s="70">
        <v>0</v>
      </c>
      <c r="J32" s="69">
        <f t="shared" si="5"/>
        <v>17</v>
      </c>
      <c r="K32" s="71">
        <v>1</v>
      </c>
      <c r="L32" s="71">
        <v>1</v>
      </c>
      <c r="M32" s="83">
        <f t="shared" si="6"/>
        <v>2</v>
      </c>
      <c r="N32" s="84">
        <v>1</v>
      </c>
    </row>
    <row r="33" spans="2:14" customFormat="1">
      <c r="B33" s="73"/>
      <c r="C33" s="73"/>
      <c r="D33" s="82"/>
      <c r="E33" s="75">
        <v>4</v>
      </c>
      <c r="F33" s="68">
        <v>28</v>
      </c>
      <c r="G33" s="68">
        <v>0</v>
      </c>
      <c r="H33" s="69">
        <f t="shared" si="4"/>
        <v>28</v>
      </c>
      <c r="I33" s="70">
        <v>0</v>
      </c>
      <c r="J33" s="69">
        <f t="shared" si="5"/>
        <v>28</v>
      </c>
      <c r="K33" s="71">
        <v>0</v>
      </c>
      <c r="L33" s="71">
        <v>0</v>
      </c>
      <c r="M33" s="83">
        <f t="shared" si="6"/>
        <v>0</v>
      </c>
      <c r="N33" s="84">
        <v>0</v>
      </c>
    </row>
    <row r="34" spans="2:14" customFormat="1">
      <c r="B34" s="73"/>
      <c r="C34" s="73" t="s">
        <v>18</v>
      </c>
      <c r="D34" s="82"/>
      <c r="E34" s="75">
        <v>3</v>
      </c>
      <c r="F34" s="68">
        <v>0</v>
      </c>
      <c r="G34" s="68">
        <v>6</v>
      </c>
      <c r="H34" s="69">
        <f t="shared" si="4"/>
        <v>6</v>
      </c>
      <c r="I34" s="70">
        <v>0</v>
      </c>
      <c r="J34" s="69">
        <f t="shared" si="5"/>
        <v>6</v>
      </c>
      <c r="K34" s="71">
        <v>1</v>
      </c>
      <c r="L34" s="71">
        <v>0</v>
      </c>
      <c r="M34" s="83">
        <f t="shared" si="6"/>
        <v>1</v>
      </c>
      <c r="N34" s="84">
        <v>0</v>
      </c>
    </row>
    <row r="35" spans="2:14" customFormat="1">
      <c r="B35" s="73"/>
      <c r="C35" s="73"/>
      <c r="D35" s="82"/>
      <c r="E35" s="75">
        <v>2</v>
      </c>
      <c r="F35" s="68">
        <v>0</v>
      </c>
      <c r="G35" s="68">
        <v>6</v>
      </c>
      <c r="H35" s="69">
        <f t="shared" si="4"/>
        <v>6</v>
      </c>
      <c r="I35" s="70">
        <v>0</v>
      </c>
      <c r="J35" s="69">
        <f t="shared" si="5"/>
        <v>6</v>
      </c>
      <c r="K35" s="71">
        <v>0</v>
      </c>
      <c r="L35" s="71">
        <v>0</v>
      </c>
      <c r="M35" s="83">
        <f t="shared" si="6"/>
        <v>0</v>
      </c>
      <c r="N35" s="84">
        <v>0</v>
      </c>
    </row>
    <row r="36" spans="2:14" customFormat="1">
      <c r="B36" s="78"/>
      <c r="C36" s="78"/>
      <c r="D36" s="82"/>
      <c r="E36" s="79">
        <v>1</v>
      </c>
      <c r="F36" s="68">
        <v>0</v>
      </c>
      <c r="G36" s="68">
        <v>17</v>
      </c>
      <c r="H36" s="69">
        <f t="shared" si="4"/>
        <v>17</v>
      </c>
      <c r="I36" s="70">
        <v>147</v>
      </c>
      <c r="J36" s="69">
        <f t="shared" si="5"/>
        <v>164</v>
      </c>
      <c r="K36" s="71">
        <v>1</v>
      </c>
      <c r="L36" s="71">
        <v>1</v>
      </c>
      <c r="M36" s="83">
        <f t="shared" si="6"/>
        <v>2</v>
      </c>
      <c r="N36" s="84">
        <v>1</v>
      </c>
    </row>
    <row r="37" spans="2:14" customFormat="1" ht="15" customHeight="1">
      <c r="B37" s="214" t="s">
        <v>35</v>
      </c>
      <c r="C37" s="215"/>
      <c r="D37" s="215"/>
      <c r="E37" s="215"/>
      <c r="F37" s="81">
        <f t="shared" ref="F37:N37" si="7">SUM(F24:F36)</f>
        <v>1296</v>
      </c>
      <c r="G37" s="69">
        <f t="shared" si="7"/>
        <v>29</v>
      </c>
      <c r="H37" s="85">
        <f t="shared" si="7"/>
        <v>1325</v>
      </c>
      <c r="I37" s="86">
        <f t="shared" si="7"/>
        <v>147</v>
      </c>
      <c r="J37" s="80">
        <f t="shared" si="7"/>
        <v>1472</v>
      </c>
      <c r="K37" s="81">
        <f t="shared" si="7"/>
        <v>406</v>
      </c>
      <c r="L37" s="69">
        <f t="shared" si="7"/>
        <v>63</v>
      </c>
      <c r="M37" s="80">
        <f t="shared" si="7"/>
        <v>469</v>
      </c>
      <c r="N37" s="81">
        <f t="shared" si="7"/>
        <v>68</v>
      </c>
    </row>
    <row r="38" spans="2:14" customFormat="1">
      <c r="B38" s="79"/>
      <c r="C38" s="79"/>
      <c r="D38" s="87"/>
      <c r="E38" s="75">
        <v>13</v>
      </c>
      <c r="F38" s="70">
        <v>12</v>
      </c>
      <c r="G38" s="70">
        <v>0</v>
      </c>
      <c r="H38" s="69">
        <f t="shared" ref="H38:H50" si="8">F38+G38</f>
        <v>12</v>
      </c>
      <c r="I38" s="70">
        <v>0</v>
      </c>
      <c r="J38" s="69">
        <f t="shared" ref="J38:J50" si="9">H38+I38</f>
        <v>12</v>
      </c>
      <c r="K38" s="84">
        <v>1</v>
      </c>
      <c r="L38" s="84">
        <v>0</v>
      </c>
      <c r="M38" s="83">
        <f t="shared" ref="M38:M50" si="10">K38+L38</f>
        <v>1</v>
      </c>
      <c r="N38" s="84">
        <v>0</v>
      </c>
    </row>
    <row r="39" spans="2:14" customFormat="1">
      <c r="B39" s="73" t="s">
        <v>18</v>
      </c>
      <c r="C39" s="73" t="s">
        <v>19</v>
      </c>
      <c r="D39" s="82" t="s">
        <v>36</v>
      </c>
      <c r="E39" s="75">
        <v>12</v>
      </c>
      <c r="F39" s="70">
        <v>0</v>
      </c>
      <c r="G39" s="70">
        <v>0</v>
      </c>
      <c r="H39" s="69">
        <f t="shared" si="8"/>
        <v>0</v>
      </c>
      <c r="I39" s="70">
        <v>0</v>
      </c>
      <c r="J39" s="69">
        <f t="shared" si="9"/>
        <v>0</v>
      </c>
      <c r="K39" s="84">
        <v>1</v>
      </c>
      <c r="L39" s="84">
        <v>0</v>
      </c>
      <c r="M39" s="83">
        <f t="shared" si="10"/>
        <v>1</v>
      </c>
      <c r="N39" s="84">
        <v>0</v>
      </c>
    </row>
    <row r="40" spans="2:14" customFormat="1">
      <c r="B40" s="73" t="s">
        <v>22</v>
      </c>
      <c r="C40" s="73"/>
      <c r="D40" s="82" t="s">
        <v>22</v>
      </c>
      <c r="E40" s="75">
        <v>11</v>
      </c>
      <c r="F40" s="70">
        <v>0</v>
      </c>
      <c r="G40" s="70">
        <v>0</v>
      </c>
      <c r="H40" s="69">
        <f t="shared" si="8"/>
        <v>0</v>
      </c>
      <c r="I40" s="70">
        <v>0</v>
      </c>
      <c r="J40" s="69">
        <f t="shared" si="9"/>
        <v>0</v>
      </c>
      <c r="K40" s="84">
        <v>0</v>
      </c>
      <c r="L40" s="84">
        <v>0</v>
      </c>
      <c r="M40" s="83">
        <f t="shared" si="10"/>
        <v>0</v>
      </c>
      <c r="N40" s="84">
        <v>0</v>
      </c>
    </row>
    <row r="41" spans="2:14" customFormat="1">
      <c r="B41" s="73" t="s">
        <v>37</v>
      </c>
      <c r="C41" s="79"/>
      <c r="D41" s="82" t="s">
        <v>20</v>
      </c>
      <c r="E41" s="75">
        <v>10</v>
      </c>
      <c r="F41" s="70">
        <v>0</v>
      </c>
      <c r="G41" s="70">
        <v>0</v>
      </c>
      <c r="H41" s="69">
        <f t="shared" si="8"/>
        <v>0</v>
      </c>
      <c r="I41" s="70">
        <v>0</v>
      </c>
      <c r="J41" s="69">
        <f t="shared" si="9"/>
        <v>0</v>
      </c>
      <c r="K41" s="84">
        <v>0</v>
      </c>
      <c r="L41" s="84">
        <v>0</v>
      </c>
      <c r="M41" s="83">
        <f t="shared" si="10"/>
        <v>0</v>
      </c>
      <c r="N41" s="84">
        <v>0</v>
      </c>
    </row>
    <row r="42" spans="2:14" customFormat="1">
      <c r="B42" s="73" t="s">
        <v>25</v>
      </c>
      <c r="C42" s="73"/>
      <c r="D42" s="82" t="s">
        <v>34</v>
      </c>
      <c r="E42" s="75">
        <v>9</v>
      </c>
      <c r="F42" s="70">
        <v>0</v>
      </c>
      <c r="G42" s="70">
        <v>0</v>
      </c>
      <c r="H42" s="69">
        <f t="shared" si="8"/>
        <v>0</v>
      </c>
      <c r="I42" s="70">
        <v>0</v>
      </c>
      <c r="J42" s="69">
        <f t="shared" si="9"/>
        <v>0</v>
      </c>
      <c r="K42" s="84">
        <v>0</v>
      </c>
      <c r="L42" s="84">
        <v>0</v>
      </c>
      <c r="M42" s="83">
        <f t="shared" si="10"/>
        <v>0</v>
      </c>
      <c r="N42" s="84">
        <v>0</v>
      </c>
    </row>
    <row r="43" spans="2:14" customFormat="1">
      <c r="B43" s="73" t="s">
        <v>23</v>
      </c>
      <c r="C43" s="73" t="s">
        <v>26</v>
      </c>
      <c r="D43" s="82" t="s">
        <v>18</v>
      </c>
      <c r="E43" s="75">
        <v>8</v>
      </c>
      <c r="F43" s="70">
        <v>0</v>
      </c>
      <c r="G43" s="70">
        <v>0</v>
      </c>
      <c r="H43" s="69">
        <f t="shared" si="8"/>
        <v>0</v>
      </c>
      <c r="I43" s="70">
        <v>0</v>
      </c>
      <c r="J43" s="69">
        <f t="shared" si="9"/>
        <v>0</v>
      </c>
      <c r="K43" s="84">
        <v>0</v>
      </c>
      <c r="L43" s="84">
        <v>0</v>
      </c>
      <c r="M43" s="83">
        <f t="shared" si="10"/>
        <v>0</v>
      </c>
      <c r="N43" s="84">
        <v>0</v>
      </c>
    </row>
    <row r="44" spans="2:14" customFormat="1">
      <c r="B44" s="73" t="s">
        <v>25</v>
      </c>
      <c r="C44" s="73"/>
      <c r="D44" s="82" t="s">
        <v>33</v>
      </c>
      <c r="E44" s="75">
        <v>7</v>
      </c>
      <c r="F44" s="70">
        <v>0</v>
      </c>
      <c r="G44" s="70">
        <v>0</v>
      </c>
      <c r="H44" s="69">
        <f t="shared" si="8"/>
        <v>0</v>
      </c>
      <c r="I44" s="70">
        <v>0</v>
      </c>
      <c r="J44" s="69">
        <f t="shared" si="9"/>
        <v>0</v>
      </c>
      <c r="K44" s="84">
        <v>0</v>
      </c>
      <c r="L44" s="84">
        <v>0</v>
      </c>
      <c r="M44" s="83">
        <f t="shared" si="10"/>
        <v>0</v>
      </c>
      <c r="N44" s="84">
        <v>0</v>
      </c>
    </row>
    <row r="45" spans="2:14" customFormat="1">
      <c r="B45" s="73" t="s">
        <v>18</v>
      </c>
      <c r="C45" s="73"/>
      <c r="D45" s="82" t="s">
        <v>27</v>
      </c>
      <c r="E45" s="75">
        <v>6</v>
      </c>
      <c r="F45" s="70">
        <v>0</v>
      </c>
      <c r="G45" s="70">
        <v>0</v>
      </c>
      <c r="H45" s="69">
        <f t="shared" si="8"/>
        <v>0</v>
      </c>
      <c r="I45" s="70">
        <v>0</v>
      </c>
      <c r="J45" s="69">
        <f t="shared" si="9"/>
        <v>0</v>
      </c>
      <c r="K45" s="84">
        <v>0</v>
      </c>
      <c r="L45" s="84">
        <v>0</v>
      </c>
      <c r="M45" s="83">
        <f t="shared" si="10"/>
        <v>0</v>
      </c>
      <c r="N45" s="84">
        <v>0</v>
      </c>
    </row>
    <row r="46" spans="2:14" customFormat="1">
      <c r="B46" s="73" t="s">
        <v>28</v>
      </c>
      <c r="C46" s="79"/>
      <c r="D46" s="82" t="s">
        <v>20</v>
      </c>
      <c r="E46" s="75">
        <v>5</v>
      </c>
      <c r="F46" s="70">
        <v>0</v>
      </c>
      <c r="G46" s="70">
        <v>0</v>
      </c>
      <c r="H46" s="69">
        <f t="shared" si="8"/>
        <v>0</v>
      </c>
      <c r="I46" s="70">
        <v>0</v>
      </c>
      <c r="J46" s="69">
        <f t="shared" si="9"/>
        <v>0</v>
      </c>
      <c r="K46" s="84">
        <v>1</v>
      </c>
      <c r="L46" s="84">
        <v>0</v>
      </c>
      <c r="M46" s="83">
        <f t="shared" si="10"/>
        <v>1</v>
      </c>
      <c r="N46" s="84">
        <v>0</v>
      </c>
    </row>
    <row r="47" spans="2:14" customFormat="1">
      <c r="B47" s="73"/>
      <c r="C47" s="73"/>
      <c r="D47" s="82" t="s">
        <v>29</v>
      </c>
      <c r="E47" s="75">
        <v>4</v>
      </c>
      <c r="F47" s="70">
        <v>0</v>
      </c>
      <c r="G47" s="70">
        <v>0</v>
      </c>
      <c r="H47" s="69">
        <f t="shared" si="8"/>
        <v>0</v>
      </c>
      <c r="I47" s="70">
        <v>0</v>
      </c>
      <c r="J47" s="69">
        <f t="shared" si="9"/>
        <v>0</v>
      </c>
      <c r="K47" s="84">
        <v>0</v>
      </c>
      <c r="L47" s="84">
        <v>0</v>
      </c>
      <c r="M47" s="83">
        <f t="shared" si="10"/>
        <v>0</v>
      </c>
      <c r="N47" s="84">
        <v>0</v>
      </c>
    </row>
    <row r="48" spans="2:14" customFormat="1">
      <c r="B48" s="73"/>
      <c r="C48" s="73" t="s">
        <v>18</v>
      </c>
      <c r="D48" s="82" t="s">
        <v>18</v>
      </c>
      <c r="E48" s="75">
        <v>3</v>
      </c>
      <c r="F48" s="70">
        <v>0</v>
      </c>
      <c r="G48" s="70">
        <v>0</v>
      </c>
      <c r="H48" s="69">
        <f t="shared" si="8"/>
        <v>0</v>
      </c>
      <c r="I48" s="70">
        <v>0</v>
      </c>
      <c r="J48" s="69">
        <f t="shared" si="9"/>
        <v>0</v>
      </c>
      <c r="K48" s="84">
        <v>0</v>
      </c>
      <c r="L48" s="84">
        <v>0</v>
      </c>
      <c r="M48" s="83">
        <f t="shared" si="10"/>
        <v>0</v>
      </c>
      <c r="N48" s="84">
        <v>0</v>
      </c>
    </row>
    <row r="49" spans="2:14" customFormat="1">
      <c r="B49" s="73"/>
      <c r="C49" s="73"/>
      <c r="D49" s="82" t="s">
        <v>23</v>
      </c>
      <c r="E49" s="75">
        <v>2</v>
      </c>
      <c r="F49" s="70">
        <v>0</v>
      </c>
      <c r="G49" s="70">
        <v>0</v>
      </c>
      <c r="H49" s="69">
        <f t="shared" si="8"/>
        <v>0</v>
      </c>
      <c r="I49" s="70">
        <v>0</v>
      </c>
      <c r="J49" s="69">
        <f t="shared" si="9"/>
        <v>0</v>
      </c>
      <c r="K49" s="84">
        <v>0</v>
      </c>
      <c r="L49" s="84">
        <v>0</v>
      </c>
      <c r="M49" s="83">
        <f t="shared" si="10"/>
        <v>0</v>
      </c>
      <c r="N49" s="84">
        <v>0</v>
      </c>
    </row>
    <row r="50" spans="2:14" customFormat="1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8"/>
        <v>0</v>
      </c>
      <c r="I50" s="70">
        <v>14</v>
      </c>
      <c r="J50" s="88">
        <f t="shared" si="9"/>
        <v>14</v>
      </c>
      <c r="K50" s="84">
        <v>0</v>
      </c>
      <c r="L50" s="84">
        <v>0</v>
      </c>
      <c r="M50" s="89">
        <f t="shared" si="10"/>
        <v>0</v>
      </c>
      <c r="N50" s="84">
        <v>0</v>
      </c>
    </row>
    <row r="51" spans="2:14" customFormat="1" ht="15" customHeight="1">
      <c r="B51" s="233" t="s">
        <v>38</v>
      </c>
      <c r="C51" s="233"/>
      <c r="D51" s="233"/>
      <c r="E51" s="233"/>
      <c r="F51" s="69">
        <f t="shared" ref="F51:N51" si="11">SUM(F38:F50)</f>
        <v>12</v>
      </c>
      <c r="G51" s="69">
        <f t="shared" si="11"/>
        <v>0</v>
      </c>
      <c r="H51" s="69">
        <f t="shared" si="11"/>
        <v>12</v>
      </c>
      <c r="I51" s="69">
        <f t="shared" si="11"/>
        <v>14</v>
      </c>
      <c r="J51" s="69">
        <f t="shared" si="11"/>
        <v>26</v>
      </c>
      <c r="K51" s="69">
        <f t="shared" si="11"/>
        <v>3</v>
      </c>
      <c r="L51" s="69">
        <f t="shared" si="11"/>
        <v>0</v>
      </c>
      <c r="M51" s="69">
        <f t="shared" si="11"/>
        <v>3</v>
      </c>
      <c r="N51" s="69">
        <f t="shared" si="11"/>
        <v>0</v>
      </c>
    </row>
    <row r="52" spans="2:14" customFormat="1">
      <c r="B52" s="214" t="s">
        <v>39</v>
      </c>
      <c r="C52" s="215"/>
      <c r="D52" s="215"/>
      <c r="E52" s="216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3</v>
      </c>
      <c r="M52" s="70">
        <v>3</v>
      </c>
      <c r="N52" s="70">
        <v>6</v>
      </c>
    </row>
    <row r="53" spans="2:14" customFormat="1" ht="15" customHeight="1">
      <c r="B53" s="232" t="s">
        <v>40</v>
      </c>
      <c r="C53" s="232"/>
      <c r="D53" s="232"/>
      <c r="E53" s="232"/>
      <c r="F53" s="90">
        <f t="shared" ref="F53:N53" si="12">+F23+F37+F51+F52</f>
        <v>2179</v>
      </c>
      <c r="G53" s="90">
        <f t="shared" si="12"/>
        <v>67</v>
      </c>
      <c r="H53" s="90">
        <f t="shared" si="12"/>
        <v>2246</v>
      </c>
      <c r="I53" s="90">
        <f t="shared" si="12"/>
        <v>232</v>
      </c>
      <c r="J53" s="90">
        <f t="shared" si="12"/>
        <v>2478</v>
      </c>
      <c r="K53" s="90">
        <f t="shared" si="12"/>
        <v>709</v>
      </c>
      <c r="L53" s="90">
        <f t="shared" si="12"/>
        <v>108</v>
      </c>
      <c r="M53" s="90">
        <f t="shared" si="12"/>
        <v>817</v>
      </c>
      <c r="N53" s="90">
        <f t="shared" si="12"/>
        <v>120</v>
      </c>
    </row>
    <row r="54" spans="2:14" customForma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 customFormat="1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72</v>
      </c>
      <c r="G2" s="51"/>
      <c r="H2" s="53"/>
      <c r="I2" s="54"/>
      <c r="J2" s="49"/>
      <c r="K2" s="49"/>
      <c r="L2" s="49"/>
      <c r="M2" s="49"/>
      <c r="N2" s="49"/>
    </row>
    <row r="3" spans="2:14" ht="12.75" customHeight="1">
      <c r="B3" s="50" t="s">
        <v>42</v>
      </c>
      <c r="C3" s="217" t="s">
        <v>73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>
        <v>44681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96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147" t="s">
        <v>15</v>
      </c>
      <c r="G9" s="147" t="s">
        <v>16</v>
      </c>
      <c r="H9" s="147" t="s">
        <v>17</v>
      </c>
      <c r="I9" s="204"/>
      <c r="J9" s="204"/>
      <c r="K9" s="204"/>
      <c r="L9" s="204"/>
      <c r="M9" s="204"/>
      <c r="N9" s="204"/>
    </row>
    <row r="10" spans="2:14">
      <c r="B10" s="79"/>
      <c r="C10" s="65"/>
      <c r="D10" s="66"/>
      <c r="E10" s="148">
        <v>13</v>
      </c>
      <c r="F10" s="70">
        <v>236</v>
      </c>
      <c r="G10" s="70">
        <v>4</v>
      </c>
      <c r="H10" s="69">
        <f t="shared" ref="H10:H22" si="0">F10+G10</f>
        <v>240</v>
      </c>
      <c r="I10" s="70"/>
      <c r="J10" s="69">
        <f t="shared" ref="J10:J22" si="1">H10+I10</f>
        <v>240</v>
      </c>
      <c r="K10" s="84">
        <v>363</v>
      </c>
      <c r="L10" s="84">
        <v>36</v>
      </c>
      <c r="M10" s="72">
        <f t="shared" ref="M10:M22" si="2">K10+L10</f>
        <v>399</v>
      </c>
      <c r="N10" s="84">
        <v>41</v>
      </c>
    </row>
    <row r="11" spans="2:14">
      <c r="B11" s="73" t="s">
        <v>18</v>
      </c>
      <c r="C11" s="74" t="s">
        <v>19</v>
      </c>
      <c r="D11" s="66"/>
      <c r="E11" s="148">
        <v>12</v>
      </c>
      <c r="F11" s="70">
        <v>15</v>
      </c>
      <c r="G11" s="70"/>
      <c r="H11" s="69">
        <f t="shared" si="0"/>
        <v>15</v>
      </c>
      <c r="I11" s="70"/>
      <c r="J11" s="69">
        <f t="shared" si="1"/>
        <v>15</v>
      </c>
      <c r="K11" s="84">
        <v>1</v>
      </c>
      <c r="L11" s="84"/>
      <c r="M11" s="72">
        <f t="shared" si="2"/>
        <v>1</v>
      </c>
      <c r="N11" s="84"/>
    </row>
    <row r="12" spans="2:14">
      <c r="B12" s="73" t="s">
        <v>20</v>
      </c>
      <c r="C12" s="76"/>
      <c r="D12" s="77" t="s">
        <v>21</v>
      </c>
      <c r="E12" s="148">
        <v>11</v>
      </c>
      <c r="F12" s="70">
        <v>15</v>
      </c>
      <c r="G12" s="70"/>
      <c r="H12" s="69">
        <f t="shared" si="0"/>
        <v>15</v>
      </c>
      <c r="I12" s="70"/>
      <c r="J12" s="69">
        <f t="shared" si="1"/>
        <v>15</v>
      </c>
      <c r="K12" s="84"/>
      <c r="L12" s="84"/>
      <c r="M12" s="72">
        <f t="shared" si="2"/>
        <v>0</v>
      </c>
      <c r="N12" s="84"/>
    </row>
    <row r="13" spans="2:14">
      <c r="B13" s="73" t="s">
        <v>18</v>
      </c>
      <c r="C13" s="74"/>
      <c r="D13" s="77" t="s">
        <v>22</v>
      </c>
      <c r="E13" s="148">
        <v>10</v>
      </c>
      <c r="F13" s="70">
        <v>4</v>
      </c>
      <c r="G13" s="70">
        <v>1</v>
      </c>
      <c r="H13" s="69">
        <f t="shared" si="0"/>
        <v>5</v>
      </c>
      <c r="I13" s="70"/>
      <c r="J13" s="69">
        <f t="shared" si="1"/>
        <v>5</v>
      </c>
      <c r="K13" s="84"/>
      <c r="L13" s="84"/>
      <c r="M13" s="72">
        <f t="shared" si="2"/>
        <v>0</v>
      </c>
      <c r="N13" s="84"/>
    </row>
    <row r="14" spans="2:14">
      <c r="B14" s="73" t="s">
        <v>23</v>
      </c>
      <c r="C14" s="74"/>
      <c r="D14" s="77" t="s">
        <v>24</v>
      </c>
      <c r="E14" s="148">
        <v>9</v>
      </c>
      <c r="F14" s="70">
        <v>26</v>
      </c>
      <c r="G14" s="70"/>
      <c r="H14" s="69">
        <f t="shared" si="0"/>
        <v>26</v>
      </c>
      <c r="I14" s="70"/>
      <c r="J14" s="69">
        <f t="shared" si="1"/>
        <v>26</v>
      </c>
      <c r="K14" s="84"/>
      <c r="L14" s="84"/>
      <c r="M14" s="72">
        <f t="shared" si="2"/>
        <v>0</v>
      </c>
      <c r="N14" s="84"/>
    </row>
    <row r="15" spans="2:14">
      <c r="B15" s="73" t="s">
        <v>25</v>
      </c>
      <c r="C15" s="74" t="s">
        <v>26</v>
      </c>
      <c r="D15" s="77" t="s">
        <v>27</v>
      </c>
      <c r="E15" s="148">
        <v>8</v>
      </c>
      <c r="F15" s="70">
        <v>15</v>
      </c>
      <c r="G15" s="70"/>
      <c r="H15" s="69">
        <f t="shared" si="0"/>
        <v>15</v>
      </c>
      <c r="I15" s="70"/>
      <c r="J15" s="69">
        <f t="shared" si="1"/>
        <v>15</v>
      </c>
      <c r="K15" s="84"/>
      <c r="L15" s="84"/>
      <c r="M15" s="72">
        <f t="shared" si="2"/>
        <v>0</v>
      </c>
      <c r="N15" s="84"/>
    </row>
    <row r="16" spans="2:14">
      <c r="B16" s="73" t="s">
        <v>21</v>
      </c>
      <c r="C16" s="74"/>
      <c r="D16" s="77" t="s">
        <v>28</v>
      </c>
      <c r="E16" s="148">
        <v>7</v>
      </c>
      <c r="F16" s="70">
        <v>30</v>
      </c>
      <c r="G16" s="70"/>
      <c r="H16" s="69">
        <f t="shared" si="0"/>
        <v>30</v>
      </c>
      <c r="I16" s="70"/>
      <c r="J16" s="69">
        <f t="shared" si="1"/>
        <v>30</v>
      </c>
      <c r="K16" s="84"/>
      <c r="L16" s="84"/>
      <c r="M16" s="72">
        <f t="shared" si="2"/>
        <v>0</v>
      </c>
      <c r="N16" s="84"/>
    </row>
    <row r="17" spans="2:14">
      <c r="B17" s="73" t="s">
        <v>29</v>
      </c>
      <c r="C17" s="76"/>
      <c r="D17" s="77" t="s">
        <v>25</v>
      </c>
      <c r="E17" s="148">
        <v>6</v>
      </c>
      <c r="F17" s="70">
        <v>38</v>
      </c>
      <c r="G17" s="70"/>
      <c r="H17" s="69">
        <f t="shared" si="0"/>
        <v>38</v>
      </c>
      <c r="I17" s="70"/>
      <c r="J17" s="69">
        <f t="shared" si="1"/>
        <v>38</v>
      </c>
      <c r="K17" s="84"/>
      <c r="L17" s="84"/>
      <c r="M17" s="72">
        <f t="shared" si="2"/>
        <v>0</v>
      </c>
      <c r="N17" s="84"/>
    </row>
    <row r="18" spans="2:14">
      <c r="B18" s="73" t="s">
        <v>18</v>
      </c>
      <c r="C18" s="74"/>
      <c r="D18" s="77" t="s">
        <v>30</v>
      </c>
      <c r="E18" s="148">
        <v>5</v>
      </c>
      <c r="F18" s="70">
        <v>23</v>
      </c>
      <c r="G18" s="70"/>
      <c r="H18" s="69">
        <f t="shared" si="0"/>
        <v>23</v>
      </c>
      <c r="I18" s="70"/>
      <c r="J18" s="69">
        <f t="shared" si="1"/>
        <v>23</v>
      </c>
      <c r="K18" s="84"/>
      <c r="L18" s="84"/>
      <c r="M18" s="72">
        <f t="shared" si="2"/>
        <v>0</v>
      </c>
      <c r="N18" s="84"/>
    </row>
    <row r="19" spans="2:14">
      <c r="B19" s="73"/>
      <c r="C19" s="74"/>
      <c r="D19" s="77" t="s">
        <v>28</v>
      </c>
      <c r="E19" s="148">
        <v>4</v>
      </c>
      <c r="F19" s="70"/>
      <c r="G19" s="70"/>
      <c r="H19" s="69">
        <f t="shared" si="0"/>
        <v>0</v>
      </c>
      <c r="I19" s="70"/>
      <c r="J19" s="69">
        <f t="shared" si="1"/>
        <v>0</v>
      </c>
      <c r="K19" s="84">
        <v>1</v>
      </c>
      <c r="L19" s="84"/>
      <c r="M19" s="72">
        <f t="shared" si="2"/>
        <v>1</v>
      </c>
      <c r="N19" s="84"/>
    </row>
    <row r="20" spans="2:14">
      <c r="B20" s="73"/>
      <c r="C20" s="74" t="s">
        <v>18</v>
      </c>
      <c r="D20" s="66"/>
      <c r="E20" s="148">
        <v>3</v>
      </c>
      <c r="F20" s="70"/>
      <c r="G20" s="70"/>
      <c r="H20" s="69">
        <f t="shared" si="0"/>
        <v>0</v>
      </c>
      <c r="I20" s="70"/>
      <c r="J20" s="69">
        <f t="shared" si="1"/>
        <v>0</v>
      </c>
      <c r="K20" s="84"/>
      <c r="L20" s="84"/>
      <c r="M20" s="72">
        <f t="shared" si="2"/>
        <v>0</v>
      </c>
      <c r="N20" s="84"/>
    </row>
    <row r="21" spans="2:14">
      <c r="B21" s="73"/>
      <c r="C21" s="74"/>
      <c r="D21" s="66"/>
      <c r="E21" s="148">
        <v>2</v>
      </c>
      <c r="F21" s="70"/>
      <c r="G21" s="70"/>
      <c r="H21" s="69">
        <f t="shared" si="0"/>
        <v>0</v>
      </c>
      <c r="I21" s="70"/>
      <c r="J21" s="69">
        <f t="shared" si="1"/>
        <v>0</v>
      </c>
      <c r="K21" s="84"/>
      <c r="L21" s="84"/>
      <c r="M21" s="72">
        <f t="shared" si="2"/>
        <v>0</v>
      </c>
      <c r="N21" s="84"/>
    </row>
    <row r="22" spans="2:14">
      <c r="B22" s="78"/>
      <c r="C22" s="76"/>
      <c r="D22" s="66"/>
      <c r="E22" s="79">
        <v>1</v>
      </c>
      <c r="F22" s="70"/>
      <c r="G22" s="70">
        <v>16</v>
      </c>
      <c r="H22" s="69">
        <f t="shared" si="0"/>
        <v>16</v>
      </c>
      <c r="I22" s="70">
        <v>55</v>
      </c>
      <c r="J22" s="69">
        <f t="shared" si="1"/>
        <v>71</v>
      </c>
      <c r="K22" s="84"/>
      <c r="L22" s="84"/>
      <c r="M22" s="72">
        <f t="shared" si="2"/>
        <v>0</v>
      </c>
      <c r="N22" s="84"/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402</v>
      </c>
      <c r="G23" s="69">
        <f t="shared" si="3"/>
        <v>21</v>
      </c>
      <c r="H23" s="80">
        <f t="shared" si="3"/>
        <v>423</v>
      </c>
      <c r="I23" s="69">
        <f t="shared" si="3"/>
        <v>55</v>
      </c>
      <c r="J23" s="80">
        <f t="shared" si="3"/>
        <v>478</v>
      </c>
      <c r="K23" s="81">
        <f t="shared" si="3"/>
        <v>365</v>
      </c>
      <c r="L23" s="81">
        <f t="shared" si="3"/>
        <v>36</v>
      </c>
      <c r="M23" s="69">
        <f t="shared" si="3"/>
        <v>401</v>
      </c>
      <c r="N23" s="69">
        <f t="shared" si="3"/>
        <v>41</v>
      </c>
    </row>
    <row r="24" spans="2:14">
      <c r="B24" s="73"/>
      <c r="C24" s="73"/>
      <c r="D24" s="82"/>
      <c r="E24" s="78">
        <v>13</v>
      </c>
      <c r="F24" s="70">
        <v>307</v>
      </c>
      <c r="G24" s="70">
        <v>24</v>
      </c>
      <c r="H24" s="69">
        <f t="shared" ref="H24:H36" si="4">F24+G24</f>
        <v>331</v>
      </c>
      <c r="I24" s="70"/>
      <c r="J24" s="69">
        <f t="shared" ref="J24:J36" si="5">H24+I24</f>
        <v>331</v>
      </c>
      <c r="K24" s="84">
        <v>306</v>
      </c>
      <c r="L24" s="84">
        <v>45</v>
      </c>
      <c r="M24" s="83">
        <f t="shared" ref="M24:M36" si="6">K24+L24</f>
        <v>351</v>
      </c>
      <c r="N24" s="84">
        <v>57</v>
      </c>
    </row>
    <row r="25" spans="2:14">
      <c r="B25" s="73"/>
      <c r="C25" s="73" t="s">
        <v>19</v>
      </c>
      <c r="D25" s="82"/>
      <c r="E25" s="148">
        <v>12</v>
      </c>
      <c r="F25" s="70">
        <v>16</v>
      </c>
      <c r="G25" s="70"/>
      <c r="H25" s="69">
        <f t="shared" si="4"/>
        <v>16</v>
      </c>
      <c r="I25" s="70"/>
      <c r="J25" s="69">
        <f t="shared" si="5"/>
        <v>16</v>
      </c>
      <c r="K25" s="84"/>
      <c r="L25" s="84"/>
      <c r="M25" s="83">
        <f t="shared" si="6"/>
        <v>0</v>
      </c>
      <c r="N25" s="84"/>
    </row>
    <row r="26" spans="2:14">
      <c r="B26" s="73" t="s">
        <v>29</v>
      </c>
      <c r="C26" s="78"/>
      <c r="D26" s="82"/>
      <c r="E26" s="148">
        <v>11</v>
      </c>
      <c r="F26" s="70">
        <v>19</v>
      </c>
      <c r="G26" s="70"/>
      <c r="H26" s="69">
        <f t="shared" si="4"/>
        <v>19</v>
      </c>
      <c r="I26" s="70"/>
      <c r="J26" s="69">
        <f t="shared" si="5"/>
        <v>19</v>
      </c>
      <c r="K26" s="84">
        <v>2</v>
      </c>
      <c r="L26" s="84"/>
      <c r="M26" s="83">
        <f t="shared" si="6"/>
        <v>2</v>
      </c>
      <c r="N26" s="84"/>
    </row>
    <row r="27" spans="2:14">
      <c r="B27" s="73" t="s">
        <v>32</v>
      </c>
      <c r="C27" s="73"/>
      <c r="D27" s="82" t="s">
        <v>33</v>
      </c>
      <c r="E27" s="148">
        <v>10</v>
      </c>
      <c r="F27" s="70">
        <v>6</v>
      </c>
      <c r="G27" s="70"/>
      <c r="H27" s="69">
        <f t="shared" si="4"/>
        <v>6</v>
      </c>
      <c r="I27" s="70"/>
      <c r="J27" s="69">
        <f t="shared" si="5"/>
        <v>6</v>
      </c>
      <c r="K27" s="84"/>
      <c r="L27" s="84"/>
      <c r="M27" s="83">
        <f t="shared" si="6"/>
        <v>0</v>
      </c>
      <c r="N27" s="84"/>
    </row>
    <row r="28" spans="2:14">
      <c r="B28" s="73" t="s">
        <v>19</v>
      </c>
      <c r="C28" s="73"/>
      <c r="D28" s="82" t="s">
        <v>32</v>
      </c>
      <c r="E28" s="148">
        <v>9</v>
      </c>
      <c r="F28" s="70">
        <v>27</v>
      </c>
      <c r="G28" s="70"/>
      <c r="H28" s="69">
        <f t="shared" si="4"/>
        <v>27</v>
      </c>
      <c r="I28" s="70"/>
      <c r="J28" s="69">
        <f t="shared" si="5"/>
        <v>27</v>
      </c>
      <c r="K28" s="84"/>
      <c r="L28" s="84"/>
      <c r="M28" s="83">
        <f t="shared" si="6"/>
        <v>0</v>
      </c>
      <c r="N28" s="84"/>
    </row>
    <row r="29" spans="2:14">
      <c r="B29" s="73" t="s">
        <v>20</v>
      </c>
      <c r="C29" s="73" t="s">
        <v>26</v>
      </c>
      <c r="D29" s="82" t="s">
        <v>34</v>
      </c>
      <c r="E29" s="148">
        <v>8</v>
      </c>
      <c r="F29" s="70">
        <v>45</v>
      </c>
      <c r="G29" s="70"/>
      <c r="H29" s="69">
        <f t="shared" si="4"/>
        <v>45</v>
      </c>
      <c r="I29" s="70"/>
      <c r="J29" s="69">
        <f t="shared" si="5"/>
        <v>45</v>
      </c>
      <c r="K29" s="84"/>
      <c r="L29" s="84"/>
      <c r="M29" s="83">
        <f t="shared" si="6"/>
        <v>0</v>
      </c>
      <c r="N29" s="84"/>
    </row>
    <row r="30" spans="2:14">
      <c r="B30" s="73" t="s">
        <v>25</v>
      </c>
      <c r="C30" s="73"/>
      <c r="D30" s="82" t="s">
        <v>25</v>
      </c>
      <c r="E30" s="148">
        <v>7</v>
      </c>
      <c r="F30" s="70">
        <v>30</v>
      </c>
      <c r="G30" s="70">
        <v>1</v>
      </c>
      <c r="H30" s="69">
        <f t="shared" si="4"/>
        <v>31</v>
      </c>
      <c r="I30" s="70"/>
      <c r="J30" s="69">
        <f t="shared" si="5"/>
        <v>31</v>
      </c>
      <c r="K30" s="84"/>
      <c r="L30" s="84">
        <v>1</v>
      </c>
      <c r="M30" s="83">
        <f t="shared" si="6"/>
        <v>1</v>
      </c>
      <c r="N30" s="84">
        <v>1</v>
      </c>
    </row>
    <row r="31" spans="2:14">
      <c r="B31" s="73" t="s">
        <v>19</v>
      </c>
      <c r="C31" s="73"/>
      <c r="D31" s="82" t="s">
        <v>30</v>
      </c>
      <c r="E31" s="148">
        <v>6</v>
      </c>
      <c r="F31" s="70">
        <v>39</v>
      </c>
      <c r="G31" s="70">
        <v>1</v>
      </c>
      <c r="H31" s="69">
        <f t="shared" si="4"/>
        <v>40</v>
      </c>
      <c r="I31" s="70"/>
      <c r="J31" s="69">
        <f t="shared" si="5"/>
        <v>40</v>
      </c>
      <c r="K31" s="84"/>
      <c r="L31" s="84"/>
      <c r="M31" s="83">
        <f t="shared" si="6"/>
        <v>0</v>
      </c>
      <c r="N31" s="84"/>
    </row>
    <row r="32" spans="2:14">
      <c r="B32" s="73" t="s">
        <v>30</v>
      </c>
      <c r="C32" s="79"/>
      <c r="D32" s="82"/>
      <c r="E32" s="148">
        <v>5</v>
      </c>
      <c r="F32" s="70">
        <v>24</v>
      </c>
      <c r="G32" s="70"/>
      <c r="H32" s="69">
        <f t="shared" si="4"/>
        <v>24</v>
      </c>
      <c r="I32" s="70"/>
      <c r="J32" s="69">
        <f t="shared" si="5"/>
        <v>24</v>
      </c>
      <c r="K32" s="84"/>
      <c r="L32" s="84"/>
      <c r="M32" s="83">
        <f t="shared" si="6"/>
        <v>0</v>
      </c>
      <c r="N32" s="84"/>
    </row>
    <row r="33" spans="2:14">
      <c r="B33" s="73"/>
      <c r="C33" s="73"/>
      <c r="D33" s="82"/>
      <c r="E33" s="148">
        <v>4</v>
      </c>
      <c r="F33" s="70"/>
      <c r="G33" s="70"/>
      <c r="H33" s="69">
        <f t="shared" si="4"/>
        <v>0</v>
      </c>
      <c r="I33" s="70"/>
      <c r="J33" s="69">
        <f t="shared" si="5"/>
        <v>0</v>
      </c>
      <c r="K33" s="84">
        <v>1</v>
      </c>
      <c r="L33" s="84"/>
      <c r="M33" s="83">
        <f t="shared" si="6"/>
        <v>1</v>
      </c>
      <c r="N33" s="84"/>
    </row>
    <row r="34" spans="2:14">
      <c r="B34" s="73"/>
      <c r="C34" s="73" t="s">
        <v>18</v>
      </c>
      <c r="D34" s="82"/>
      <c r="E34" s="148">
        <v>3</v>
      </c>
      <c r="F34" s="70"/>
      <c r="G34" s="70"/>
      <c r="H34" s="69">
        <f t="shared" si="4"/>
        <v>0</v>
      </c>
      <c r="I34" s="70"/>
      <c r="J34" s="69">
        <f t="shared" si="5"/>
        <v>0</v>
      </c>
      <c r="K34" s="84"/>
      <c r="L34" s="84"/>
      <c r="M34" s="83">
        <f t="shared" si="6"/>
        <v>0</v>
      </c>
      <c r="N34" s="84"/>
    </row>
    <row r="35" spans="2:14">
      <c r="B35" s="73"/>
      <c r="C35" s="73"/>
      <c r="D35" s="82"/>
      <c r="E35" s="148">
        <v>2</v>
      </c>
      <c r="F35" s="70"/>
      <c r="G35" s="70">
        <v>3</v>
      </c>
      <c r="H35" s="69">
        <f t="shared" si="4"/>
        <v>3</v>
      </c>
      <c r="I35" s="70"/>
      <c r="J35" s="69">
        <f t="shared" si="5"/>
        <v>3</v>
      </c>
      <c r="K35" s="84"/>
      <c r="L35" s="84"/>
      <c r="M35" s="83">
        <f t="shared" si="6"/>
        <v>0</v>
      </c>
      <c r="N35" s="84"/>
    </row>
    <row r="36" spans="2:14">
      <c r="B36" s="78"/>
      <c r="C36" s="78"/>
      <c r="D36" s="82"/>
      <c r="E36" s="79">
        <v>1</v>
      </c>
      <c r="F36" s="70"/>
      <c r="G36" s="70">
        <v>12</v>
      </c>
      <c r="H36" s="69">
        <f t="shared" si="4"/>
        <v>12</v>
      </c>
      <c r="I36" s="70">
        <v>77</v>
      </c>
      <c r="J36" s="69">
        <f t="shared" si="5"/>
        <v>89</v>
      </c>
      <c r="K36" s="84"/>
      <c r="L36" s="84"/>
      <c r="M36" s="83">
        <f t="shared" si="6"/>
        <v>0</v>
      </c>
      <c r="N36" s="84"/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513</v>
      </c>
      <c r="G37" s="69">
        <f t="shared" si="7"/>
        <v>41</v>
      </c>
      <c r="H37" s="85">
        <f t="shared" si="7"/>
        <v>554</v>
      </c>
      <c r="I37" s="86">
        <f t="shared" si="7"/>
        <v>77</v>
      </c>
      <c r="J37" s="80">
        <f t="shared" si="7"/>
        <v>631</v>
      </c>
      <c r="K37" s="81">
        <f t="shared" si="7"/>
        <v>309</v>
      </c>
      <c r="L37" s="69">
        <f t="shared" si="7"/>
        <v>46</v>
      </c>
      <c r="M37" s="80">
        <f t="shared" si="7"/>
        <v>355</v>
      </c>
      <c r="N37" s="81">
        <f t="shared" si="7"/>
        <v>58</v>
      </c>
    </row>
    <row r="38" spans="2:14">
      <c r="B38" s="79"/>
      <c r="C38" s="79"/>
      <c r="D38" s="87"/>
      <c r="E38" s="148">
        <v>13</v>
      </c>
      <c r="F38" s="70">
        <v>3</v>
      </c>
      <c r="G38" s="70"/>
      <c r="H38" s="69">
        <f t="shared" ref="H38:H50" si="8">F38+G38</f>
        <v>3</v>
      </c>
      <c r="I38" s="70"/>
      <c r="J38" s="69">
        <f t="shared" ref="J38:J50" si="9">H38+I38</f>
        <v>3</v>
      </c>
      <c r="K38" s="84">
        <v>1</v>
      </c>
      <c r="L38" s="84"/>
      <c r="M38" s="83">
        <f t="shared" ref="M38:M50" si="10">K38+L38</f>
        <v>1</v>
      </c>
      <c r="N38" s="84"/>
    </row>
    <row r="39" spans="2:14">
      <c r="B39" s="73" t="s">
        <v>18</v>
      </c>
      <c r="C39" s="73" t="s">
        <v>19</v>
      </c>
      <c r="D39" s="82" t="s">
        <v>36</v>
      </c>
      <c r="E39" s="148">
        <v>12</v>
      </c>
      <c r="F39" s="70"/>
      <c r="G39" s="70"/>
      <c r="H39" s="69">
        <f t="shared" si="8"/>
        <v>0</v>
      </c>
      <c r="I39" s="70"/>
      <c r="J39" s="69">
        <f t="shared" si="9"/>
        <v>0</v>
      </c>
      <c r="K39" s="84"/>
      <c r="L39" s="84"/>
      <c r="M39" s="83">
        <f t="shared" si="10"/>
        <v>0</v>
      </c>
      <c r="N39" s="84"/>
    </row>
    <row r="40" spans="2:14">
      <c r="B40" s="73" t="s">
        <v>22</v>
      </c>
      <c r="C40" s="73"/>
      <c r="D40" s="82" t="s">
        <v>22</v>
      </c>
      <c r="E40" s="148">
        <v>11</v>
      </c>
      <c r="F40" s="70"/>
      <c r="G40" s="70"/>
      <c r="H40" s="69">
        <f t="shared" si="8"/>
        <v>0</v>
      </c>
      <c r="I40" s="70"/>
      <c r="J40" s="69">
        <f t="shared" si="9"/>
        <v>0</v>
      </c>
      <c r="K40" s="84"/>
      <c r="L40" s="84"/>
      <c r="M40" s="83">
        <f t="shared" si="10"/>
        <v>0</v>
      </c>
      <c r="N40" s="84"/>
    </row>
    <row r="41" spans="2:14">
      <c r="B41" s="73" t="s">
        <v>37</v>
      </c>
      <c r="C41" s="79"/>
      <c r="D41" s="82" t="s">
        <v>20</v>
      </c>
      <c r="E41" s="148">
        <v>10</v>
      </c>
      <c r="F41" s="70"/>
      <c r="G41" s="70"/>
      <c r="H41" s="69">
        <f t="shared" si="8"/>
        <v>0</v>
      </c>
      <c r="I41" s="70"/>
      <c r="J41" s="69">
        <f t="shared" si="9"/>
        <v>0</v>
      </c>
      <c r="K41" s="84"/>
      <c r="L41" s="84"/>
      <c r="M41" s="83">
        <f t="shared" si="10"/>
        <v>0</v>
      </c>
      <c r="N41" s="84"/>
    </row>
    <row r="42" spans="2:14">
      <c r="B42" s="73" t="s">
        <v>25</v>
      </c>
      <c r="C42" s="73"/>
      <c r="D42" s="82" t="s">
        <v>34</v>
      </c>
      <c r="E42" s="148">
        <v>9</v>
      </c>
      <c r="F42" s="70"/>
      <c r="G42" s="70"/>
      <c r="H42" s="69">
        <f t="shared" si="8"/>
        <v>0</v>
      </c>
      <c r="I42" s="70"/>
      <c r="J42" s="69">
        <f t="shared" si="9"/>
        <v>0</v>
      </c>
      <c r="K42" s="84"/>
      <c r="L42" s="84"/>
      <c r="M42" s="83">
        <f t="shared" si="10"/>
        <v>0</v>
      </c>
      <c r="N42" s="84"/>
    </row>
    <row r="43" spans="2:14">
      <c r="B43" s="73" t="s">
        <v>23</v>
      </c>
      <c r="C43" s="73" t="s">
        <v>26</v>
      </c>
      <c r="D43" s="82" t="s">
        <v>18</v>
      </c>
      <c r="E43" s="148">
        <v>8</v>
      </c>
      <c r="F43" s="70"/>
      <c r="G43" s="70"/>
      <c r="H43" s="69">
        <f t="shared" si="8"/>
        <v>0</v>
      </c>
      <c r="I43" s="70"/>
      <c r="J43" s="69">
        <f t="shared" si="9"/>
        <v>0</v>
      </c>
      <c r="K43" s="84"/>
      <c r="L43" s="84"/>
      <c r="M43" s="83">
        <f t="shared" si="10"/>
        <v>0</v>
      </c>
      <c r="N43" s="84"/>
    </row>
    <row r="44" spans="2:14">
      <c r="B44" s="73" t="s">
        <v>25</v>
      </c>
      <c r="C44" s="73"/>
      <c r="D44" s="82" t="s">
        <v>33</v>
      </c>
      <c r="E44" s="148">
        <v>7</v>
      </c>
      <c r="F44" s="70"/>
      <c r="G44" s="70"/>
      <c r="H44" s="69">
        <f t="shared" si="8"/>
        <v>0</v>
      </c>
      <c r="I44" s="70"/>
      <c r="J44" s="69">
        <f t="shared" si="9"/>
        <v>0</v>
      </c>
      <c r="K44" s="84"/>
      <c r="L44" s="84"/>
      <c r="M44" s="83">
        <f t="shared" si="10"/>
        <v>0</v>
      </c>
      <c r="N44" s="84"/>
    </row>
    <row r="45" spans="2:14">
      <c r="B45" s="73" t="s">
        <v>18</v>
      </c>
      <c r="C45" s="73"/>
      <c r="D45" s="82" t="s">
        <v>27</v>
      </c>
      <c r="E45" s="148">
        <v>6</v>
      </c>
      <c r="F45" s="70"/>
      <c r="G45" s="70"/>
      <c r="H45" s="69">
        <f t="shared" si="8"/>
        <v>0</v>
      </c>
      <c r="I45" s="70"/>
      <c r="J45" s="69">
        <f t="shared" si="9"/>
        <v>0</v>
      </c>
      <c r="K45" s="84"/>
      <c r="L45" s="84"/>
      <c r="M45" s="83">
        <f t="shared" si="10"/>
        <v>0</v>
      </c>
      <c r="N45" s="84"/>
    </row>
    <row r="46" spans="2:14">
      <c r="B46" s="73" t="s">
        <v>28</v>
      </c>
      <c r="C46" s="79"/>
      <c r="D46" s="82" t="s">
        <v>20</v>
      </c>
      <c r="E46" s="148">
        <v>5</v>
      </c>
      <c r="F46" s="70"/>
      <c r="G46" s="70"/>
      <c r="H46" s="69">
        <f t="shared" si="8"/>
        <v>0</v>
      </c>
      <c r="I46" s="70"/>
      <c r="J46" s="69">
        <f t="shared" si="9"/>
        <v>0</v>
      </c>
      <c r="K46" s="84"/>
      <c r="L46" s="84"/>
      <c r="M46" s="83">
        <f t="shared" si="10"/>
        <v>0</v>
      </c>
      <c r="N46" s="84"/>
    </row>
    <row r="47" spans="2:14">
      <c r="B47" s="73"/>
      <c r="C47" s="73"/>
      <c r="D47" s="82" t="s">
        <v>29</v>
      </c>
      <c r="E47" s="148">
        <v>4</v>
      </c>
      <c r="F47" s="70"/>
      <c r="G47" s="70"/>
      <c r="H47" s="69">
        <f t="shared" si="8"/>
        <v>0</v>
      </c>
      <c r="I47" s="70"/>
      <c r="J47" s="69">
        <f t="shared" si="9"/>
        <v>0</v>
      </c>
      <c r="K47" s="84"/>
      <c r="L47" s="84"/>
      <c r="M47" s="83">
        <f t="shared" si="10"/>
        <v>0</v>
      </c>
      <c r="N47" s="84"/>
    </row>
    <row r="48" spans="2:14">
      <c r="B48" s="73"/>
      <c r="C48" s="73" t="s">
        <v>18</v>
      </c>
      <c r="D48" s="82" t="s">
        <v>18</v>
      </c>
      <c r="E48" s="148">
        <v>3</v>
      </c>
      <c r="F48" s="70"/>
      <c r="G48" s="70"/>
      <c r="H48" s="69">
        <f t="shared" si="8"/>
        <v>0</v>
      </c>
      <c r="I48" s="70"/>
      <c r="J48" s="69">
        <f t="shared" si="9"/>
        <v>0</v>
      </c>
      <c r="K48" s="84"/>
      <c r="L48" s="84"/>
      <c r="M48" s="83">
        <f t="shared" si="10"/>
        <v>0</v>
      </c>
      <c r="N48" s="84"/>
    </row>
    <row r="49" spans="2:14">
      <c r="B49" s="73"/>
      <c r="C49" s="73"/>
      <c r="D49" s="82" t="s">
        <v>23</v>
      </c>
      <c r="E49" s="148">
        <v>2</v>
      </c>
      <c r="F49" s="70"/>
      <c r="G49" s="70"/>
      <c r="H49" s="69">
        <f t="shared" si="8"/>
        <v>0</v>
      </c>
      <c r="I49" s="70"/>
      <c r="J49" s="69">
        <f t="shared" si="9"/>
        <v>0</v>
      </c>
      <c r="K49" s="84"/>
      <c r="L49" s="84"/>
      <c r="M49" s="83">
        <f t="shared" si="10"/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88">
        <f t="shared" si="8"/>
        <v>0</v>
      </c>
      <c r="I50" s="70">
        <v>2</v>
      </c>
      <c r="J50" s="88">
        <f t="shared" si="9"/>
        <v>2</v>
      </c>
      <c r="K50" s="84"/>
      <c r="L50" s="84"/>
      <c r="M50" s="89">
        <f t="shared" si="10"/>
        <v>0</v>
      </c>
      <c r="N50" s="84"/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3</v>
      </c>
      <c r="G51" s="69">
        <f t="shared" si="11"/>
        <v>0</v>
      </c>
      <c r="H51" s="69">
        <f t="shared" si="11"/>
        <v>3</v>
      </c>
      <c r="I51" s="69">
        <f t="shared" si="11"/>
        <v>2</v>
      </c>
      <c r="J51" s="69">
        <f t="shared" si="11"/>
        <v>5</v>
      </c>
      <c r="K51" s="69">
        <f t="shared" si="11"/>
        <v>1</v>
      </c>
      <c r="L51" s="69">
        <f t="shared" si="11"/>
        <v>0</v>
      </c>
      <c r="M51" s="69">
        <f t="shared" si="11"/>
        <v>1</v>
      </c>
      <c r="N51" s="69">
        <f t="shared" si="11"/>
        <v>0</v>
      </c>
    </row>
    <row r="52" spans="2:14">
      <c r="B52" s="214" t="s">
        <v>39</v>
      </c>
      <c r="C52" s="215"/>
      <c r="D52" s="215"/>
      <c r="E52" s="216"/>
      <c r="F52" s="70"/>
      <c r="G52" s="70"/>
      <c r="H52" s="70"/>
      <c r="I52" s="70"/>
      <c r="J52" s="70"/>
      <c r="K52" s="70"/>
      <c r="L52" s="70">
        <v>1</v>
      </c>
      <c r="M52" s="70"/>
      <c r="N52" s="70">
        <v>1</v>
      </c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918</v>
      </c>
      <c r="G53" s="90">
        <f t="shared" si="12"/>
        <v>62</v>
      </c>
      <c r="H53" s="90">
        <f t="shared" si="12"/>
        <v>980</v>
      </c>
      <c r="I53" s="90">
        <f t="shared" si="12"/>
        <v>134</v>
      </c>
      <c r="J53" s="90">
        <f t="shared" si="12"/>
        <v>1114</v>
      </c>
      <c r="K53" s="90">
        <f t="shared" si="12"/>
        <v>675</v>
      </c>
      <c r="L53" s="90">
        <f t="shared" si="12"/>
        <v>83</v>
      </c>
      <c r="M53" s="90">
        <f t="shared" si="12"/>
        <v>757</v>
      </c>
      <c r="N53" s="90">
        <f t="shared" si="12"/>
        <v>100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56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>
      <c r="B10" s="64"/>
      <c r="C10" s="65"/>
      <c r="D10" s="66"/>
      <c r="E10" s="67">
        <v>13</v>
      </c>
      <c r="F10" s="68">
        <v>149</v>
      </c>
      <c r="G10" s="68">
        <v>0</v>
      </c>
      <c r="H10" s="69">
        <f t="shared" ref="H10:H22" si="0">F10+G10</f>
        <v>149</v>
      </c>
      <c r="I10" s="70">
        <v>0</v>
      </c>
      <c r="J10" s="69">
        <f t="shared" ref="J10:J22" si="1">H10+I10</f>
        <v>149</v>
      </c>
      <c r="K10" s="71">
        <v>191</v>
      </c>
      <c r="L10" s="71">
        <v>37</v>
      </c>
      <c r="M10" s="72">
        <f t="shared" ref="M10:M22" si="2">K10+L10</f>
        <v>228</v>
      </c>
      <c r="N10" s="71">
        <v>41</v>
      </c>
    </row>
    <row r="11" spans="2:14">
      <c r="B11" s="73" t="s">
        <v>18</v>
      </c>
      <c r="C11" s="74" t="s">
        <v>19</v>
      </c>
      <c r="D11" s="66"/>
      <c r="E11" s="75">
        <v>12</v>
      </c>
      <c r="F11" s="68">
        <v>0</v>
      </c>
      <c r="G11" s="68">
        <v>0</v>
      </c>
      <c r="H11" s="69">
        <f t="shared" si="0"/>
        <v>0</v>
      </c>
      <c r="I11" s="70">
        <v>0</v>
      </c>
      <c r="J11" s="69">
        <f t="shared" si="1"/>
        <v>0</v>
      </c>
      <c r="K11" s="71">
        <v>3</v>
      </c>
      <c r="L11" s="71">
        <v>0</v>
      </c>
      <c r="M11" s="72">
        <f t="shared" si="2"/>
        <v>3</v>
      </c>
      <c r="N11" s="71">
        <v>0</v>
      </c>
    </row>
    <row r="12" spans="2:14">
      <c r="B12" s="73" t="s">
        <v>20</v>
      </c>
      <c r="C12" s="76"/>
      <c r="D12" s="77" t="s">
        <v>21</v>
      </c>
      <c r="E12" s="75">
        <v>11</v>
      </c>
      <c r="F12" s="68">
        <v>0</v>
      </c>
      <c r="G12" s="68">
        <v>0</v>
      </c>
      <c r="H12" s="69">
        <f t="shared" si="0"/>
        <v>0</v>
      </c>
      <c r="I12" s="70">
        <v>0</v>
      </c>
      <c r="J12" s="69">
        <f t="shared" si="1"/>
        <v>0</v>
      </c>
      <c r="K12" s="71">
        <v>3</v>
      </c>
      <c r="L12" s="71">
        <v>0</v>
      </c>
      <c r="M12" s="72">
        <f t="shared" si="2"/>
        <v>3</v>
      </c>
      <c r="N12" s="71">
        <v>0</v>
      </c>
    </row>
    <row r="13" spans="2:14">
      <c r="B13" s="73" t="s">
        <v>18</v>
      </c>
      <c r="C13" s="74"/>
      <c r="D13" s="77" t="s">
        <v>22</v>
      </c>
      <c r="E13" s="75">
        <v>10</v>
      </c>
      <c r="F13" s="68">
        <v>19</v>
      </c>
      <c r="G13" s="68">
        <v>0</v>
      </c>
      <c r="H13" s="69">
        <f t="shared" si="0"/>
        <v>19</v>
      </c>
      <c r="I13" s="70">
        <v>0</v>
      </c>
      <c r="J13" s="69">
        <f t="shared" si="1"/>
        <v>19</v>
      </c>
      <c r="K13" s="71">
        <v>2</v>
      </c>
      <c r="L13" s="71">
        <v>0</v>
      </c>
      <c r="M13" s="72">
        <f t="shared" si="2"/>
        <v>2</v>
      </c>
      <c r="N13" s="71">
        <v>0</v>
      </c>
    </row>
    <row r="14" spans="2:14">
      <c r="B14" s="73" t="s">
        <v>23</v>
      </c>
      <c r="C14" s="74"/>
      <c r="D14" s="77" t="s">
        <v>24</v>
      </c>
      <c r="E14" s="75">
        <v>9</v>
      </c>
      <c r="F14" s="68">
        <v>15</v>
      </c>
      <c r="G14" s="68">
        <v>0</v>
      </c>
      <c r="H14" s="69">
        <f t="shared" si="0"/>
        <v>15</v>
      </c>
      <c r="I14" s="70">
        <v>0</v>
      </c>
      <c r="J14" s="69">
        <f t="shared" si="1"/>
        <v>15</v>
      </c>
      <c r="K14" s="71">
        <v>0</v>
      </c>
      <c r="L14" s="71">
        <v>0</v>
      </c>
      <c r="M14" s="72">
        <f t="shared" si="2"/>
        <v>0</v>
      </c>
      <c r="N14" s="71">
        <v>0</v>
      </c>
    </row>
    <row r="15" spans="2:14">
      <c r="B15" s="73" t="s">
        <v>25</v>
      </c>
      <c r="C15" s="74" t="s">
        <v>26</v>
      </c>
      <c r="D15" s="77" t="s">
        <v>27</v>
      </c>
      <c r="E15" s="75">
        <v>8</v>
      </c>
      <c r="F15" s="68">
        <v>19</v>
      </c>
      <c r="G15" s="68">
        <v>0</v>
      </c>
      <c r="H15" s="69">
        <f t="shared" si="0"/>
        <v>19</v>
      </c>
      <c r="I15" s="70">
        <v>0</v>
      </c>
      <c r="J15" s="69">
        <f t="shared" si="1"/>
        <v>19</v>
      </c>
      <c r="K15" s="71">
        <v>0</v>
      </c>
      <c r="L15" s="71">
        <v>0</v>
      </c>
      <c r="M15" s="72">
        <f t="shared" si="2"/>
        <v>0</v>
      </c>
      <c r="N15" s="71">
        <v>0</v>
      </c>
    </row>
    <row r="16" spans="2:14">
      <c r="B16" s="73" t="s">
        <v>21</v>
      </c>
      <c r="C16" s="74"/>
      <c r="D16" s="77" t="s">
        <v>28</v>
      </c>
      <c r="E16" s="75">
        <v>7</v>
      </c>
      <c r="F16" s="68">
        <v>17</v>
      </c>
      <c r="G16" s="68">
        <v>0</v>
      </c>
      <c r="H16" s="69">
        <f t="shared" si="0"/>
        <v>17</v>
      </c>
      <c r="I16" s="70">
        <v>0</v>
      </c>
      <c r="J16" s="69">
        <f t="shared" si="1"/>
        <v>17</v>
      </c>
      <c r="K16" s="71">
        <v>0</v>
      </c>
      <c r="L16" s="71">
        <v>0</v>
      </c>
      <c r="M16" s="72">
        <f t="shared" si="2"/>
        <v>0</v>
      </c>
      <c r="N16" s="71">
        <v>0</v>
      </c>
    </row>
    <row r="17" spans="2:14">
      <c r="B17" s="73" t="s">
        <v>29</v>
      </c>
      <c r="C17" s="76"/>
      <c r="D17" s="77" t="s">
        <v>25</v>
      </c>
      <c r="E17" s="75">
        <v>6</v>
      </c>
      <c r="F17" s="68">
        <v>6</v>
      </c>
      <c r="G17" s="68">
        <v>0</v>
      </c>
      <c r="H17" s="69">
        <f t="shared" si="0"/>
        <v>6</v>
      </c>
      <c r="I17" s="70">
        <v>0</v>
      </c>
      <c r="J17" s="69">
        <f t="shared" si="1"/>
        <v>6</v>
      </c>
      <c r="K17" s="71">
        <v>1</v>
      </c>
      <c r="L17" s="71">
        <v>0</v>
      </c>
      <c r="M17" s="72">
        <f t="shared" si="2"/>
        <v>1</v>
      </c>
      <c r="N17" s="71">
        <v>0</v>
      </c>
    </row>
    <row r="18" spans="2:14">
      <c r="B18" s="73" t="s">
        <v>18</v>
      </c>
      <c r="C18" s="74"/>
      <c r="D18" s="77" t="s">
        <v>30</v>
      </c>
      <c r="E18" s="75">
        <v>5</v>
      </c>
      <c r="F18" s="68">
        <v>0</v>
      </c>
      <c r="G18" s="68">
        <v>24</v>
      </c>
      <c r="H18" s="69">
        <f t="shared" si="0"/>
        <v>24</v>
      </c>
      <c r="I18" s="70">
        <v>0</v>
      </c>
      <c r="J18" s="69">
        <f t="shared" si="1"/>
        <v>24</v>
      </c>
      <c r="K18" s="71">
        <v>2</v>
      </c>
      <c r="L18" s="71">
        <v>0</v>
      </c>
      <c r="M18" s="72">
        <f t="shared" si="2"/>
        <v>2</v>
      </c>
      <c r="N18" s="71">
        <v>0</v>
      </c>
    </row>
    <row r="19" spans="2:14">
      <c r="B19" s="73"/>
      <c r="C19" s="74"/>
      <c r="D19" s="77" t="s">
        <v>28</v>
      </c>
      <c r="E19" s="75">
        <v>4</v>
      </c>
      <c r="F19" s="68">
        <v>0</v>
      </c>
      <c r="G19" s="68">
        <v>6</v>
      </c>
      <c r="H19" s="69">
        <f t="shared" si="0"/>
        <v>6</v>
      </c>
      <c r="I19" s="70">
        <v>0</v>
      </c>
      <c r="J19" s="69">
        <f t="shared" si="1"/>
        <v>6</v>
      </c>
      <c r="K19" s="71">
        <v>0</v>
      </c>
      <c r="L19" s="71">
        <v>0</v>
      </c>
      <c r="M19" s="72">
        <f t="shared" si="2"/>
        <v>0</v>
      </c>
      <c r="N19" s="71">
        <v>0</v>
      </c>
    </row>
    <row r="20" spans="2:14">
      <c r="B20" s="73"/>
      <c r="C20" s="74" t="s">
        <v>18</v>
      </c>
      <c r="D20" s="66"/>
      <c r="E20" s="75">
        <v>3</v>
      </c>
      <c r="F20" s="68">
        <v>0</v>
      </c>
      <c r="G20" s="68">
        <v>6</v>
      </c>
      <c r="H20" s="69">
        <f t="shared" si="0"/>
        <v>6</v>
      </c>
      <c r="I20" s="70">
        <v>0</v>
      </c>
      <c r="J20" s="69">
        <f t="shared" si="1"/>
        <v>6</v>
      </c>
      <c r="K20" s="71">
        <v>0</v>
      </c>
      <c r="L20" s="71">
        <v>0</v>
      </c>
      <c r="M20" s="72">
        <f t="shared" si="2"/>
        <v>0</v>
      </c>
      <c r="N20" s="71">
        <v>0</v>
      </c>
    </row>
    <row r="21" spans="2:14">
      <c r="B21" s="73"/>
      <c r="C21" s="74"/>
      <c r="D21" s="66"/>
      <c r="E21" s="75">
        <v>2</v>
      </c>
      <c r="F21" s="68">
        <v>0</v>
      </c>
      <c r="G21" s="68">
        <v>1</v>
      </c>
      <c r="H21" s="69">
        <f t="shared" si="0"/>
        <v>1</v>
      </c>
      <c r="I21" s="70">
        <v>0</v>
      </c>
      <c r="J21" s="69">
        <f t="shared" si="1"/>
        <v>1</v>
      </c>
      <c r="K21" s="71">
        <v>0</v>
      </c>
      <c r="L21" s="71">
        <v>0</v>
      </c>
      <c r="M21" s="72">
        <f t="shared" si="2"/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22</v>
      </c>
      <c r="H22" s="69">
        <f t="shared" si="0"/>
        <v>22</v>
      </c>
      <c r="I22" s="70">
        <v>44</v>
      </c>
      <c r="J22" s="69">
        <f t="shared" si="1"/>
        <v>66</v>
      </c>
      <c r="K22" s="71">
        <v>0</v>
      </c>
      <c r="L22" s="71">
        <v>1</v>
      </c>
      <c r="M22" s="72">
        <f t="shared" si="2"/>
        <v>1</v>
      </c>
      <c r="N22" s="71">
        <v>1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225</v>
      </c>
      <c r="G23" s="69">
        <f t="shared" si="3"/>
        <v>59</v>
      </c>
      <c r="H23" s="80">
        <f t="shared" si="3"/>
        <v>284</v>
      </c>
      <c r="I23" s="69">
        <f t="shared" si="3"/>
        <v>44</v>
      </c>
      <c r="J23" s="80">
        <f t="shared" si="3"/>
        <v>328</v>
      </c>
      <c r="K23" s="81">
        <f t="shared" si="3"/>
        <v>202</v>
      </c>
      <c r="L23" s="81">
        <f t="shared" si="3"/>
        <v>38</v>
      </c>
      <c r="M23" s="69">
        <f t="shared" si="3"/>
        <v>240</v>
      </c>
      <c r="N23" s="69">
        <f t="shared" si="3"/>
        <v>42</v>
      </c>
    </row>
    <row r="24" spans="2:14">
      <c r="B24" s="73"/>
      <c r="C24" s="73"/>
      <c r="D24" s="82"/>
      <c r="E24" s="78">
        <v>13</v>
      </c>
      <c r="F24" s="68">
        <v>338</v>
      </c>
      <c r="G24" s="68">
        <v>0</v>
      </c>
      <c r="H24" s="69">
        <f t="shared" ref="H24:H36" si="4">F24+G24</f>
        <v>338</v>
      </c>
      <c r="I24" s="70">
        <v>0</v>
      </c>
      <c r="J24" s="69">
        <f t="shared" ref="J24:J36" si="5">H24+I24</f>
        <v>338</v>
      </c>
      <c r="K24" s="71">
        <v>335</v>
      </c>
      <c r="L24" s="71">
        <v>83</v>
      </c>
      <c r="M24" s="83">
        <f t="shared" ref="M24:M36" si="6">K24+L24</f>
        <v>418</v>
      </c>
      <c r="N24" s="84">
        <v>107</v>
      </c>
    </row>
    <row r="25" spans="2:14">
      <c r="B25" s="73"/>
      <c r="C25" s="73" t="s">
        <v>19</v>
      </c>
      <c r="D25" s="82"/>
      <c r="E25" s="75">
        <v>12</v>
      </c>
      <c r="F25" s="68">
        <v>1</v>
      </c>
      <c r="G25" s="68">
        <v>0</v>
      </c>
      <c r="H25" s="69">
        <f t="shared" si="4"/>
        <v>1</v>
      </c>
      <c r="I25" s="70">
        <v>0</v>
      </c>
      <c r="J25" s="69">
        <f t="shared" si="5"/>
        <v>1</v>
      </c>
      <c r="K25" s="71">
        <v>0</v>
      </c>
      <c r="L25" s="71">
        <v>2</v>
      </c>
      <c r="M25" s="83">
        <f t="shared" si="6"/>
        <v>2</v>
      </c>
      <c r="N25" s="84">
        <v>2</v>
      </c>
    </row>
    <row r="26" spans="2:14">
      <c r="B26" s="73" t="s">
        <v>29</v>
      </c>
      <c r="C26" s="78"/>
      <c r="D26" s="82"/>
      <c r="E26" s="75">
        <v>11</v>
      </c>
      <c r="F26" s="68">
        <v>0</v>
      </c>
      <c r="G26" s="68">
        <v>0</v>
      </c>
      <c r="H26" s="69">
        <f t="shared" si="4"/>
        <v>0</v>
      </c>
      <c r="I26" s="70">
        <v>0</v>
      </c>
      <c r="J26" s="69">
        <f t="shared" si="5"/>
        <v>0</v>
      </c>
      <c r="K26" s="71">
        <v>1</v>
      </c>
      <c r="L26" s="71">
        <v>0</v>
      </c>
      <c r="M26" s="83">
        <f t="shared" si="6"/>
        <v>1</v>
      </c>
      <c r="N26" s="84">
        <v>0</v>
      </c>
    </row>
    <row r="27" spans="2:14">
      <c r="B27" s="73" t="s">
        <v>32</v>
      </c>
      <c r="C27" s="73"/>
      <c r="D27" s="82" t="s">
        <v>33</v>
      </c>
      <c r="E27" s="75">
        <v>10</v>
      </c>
      <c r="F27" s="68">
        <v>26</v>
      </c>
      <c r="G27" s="68">
        <v>0</v>
      </c>
      <c r="H27" s="69">
        <f t="shared" si="4"/>
        <v>26</v>
      </c>
      <c r="I27" s="70">
        <v>0</v>
      </c>
      <c r="J27" s="69">
        <f t="shared" si="5"/>
        <v>26</v>
      </c>
      <c r="K27" s="71">
        <v>0</v>
      </c>
      <c r="L27" s="71">
        <v>1</v>
      </c>
      <c r="M27" s="83">
        <f t="shared" si="6"/>
        <v>1</v>
      </c>
      <c r="N27" s="84">
        <v>1</v>
      </c>
    </row>
    <row r="28" spans="2:14">
      <c r="B28" s="73" t="s">
        <v>19</v>
      </c>
      <c r="C28" s="73"/>
      <c r="D28" s="82" t="s">
        <v>32</v>
      </c>
      <c r="E28" s="75">
        <v>9</v>
      </c>
      <c r="F28" s="68">
        <v>20</v>
      </c>
      <c r="G28" s="68">
        <v>0</v>
      </c>
      <c r="H28" s="69">
        <f t="shared" si="4"/>
        <v>20</v>
      </c>
      <c r="I28" s="70">
        <v>0</v>
      </c>
      <c r="J28" s="69">
        <f t="shared" si="5"/>
        <v>20</v>
      </c>
      <c r="K28" s="71">
        <v>1</v>
      </c>
      <c r="L28" s="71">
        <v>1</v>
      </c>
      <c r="M28" s="83">
        <f t="shared" si="6"/>
        <v>2</v>
      </c>
      <c r="N28" s="84">
        <v>4</v>
      </c>
    </row>
    <row r="29" spans="2:14">
      <c r="B29" s="73" t="s">
        <v>20</v>
      </c>
      <c r="C29" s="73" t="s">
        <v>26</v>
      </c>
      <c r="D29" s="82" t="s">
        <v>34</v>
      </c>
      <c r="E29" s="75">
        <v>8</v>
      </c>
      <c r="F29" s="68">
        <v>32</v>
      </c>
      <c r="G29" s="68">
        <v>0</v>
      </c>
      <c r="H29" s="69">
        <f t="shared" si="4"/>
        <v>32</v>
      </c>
      <c r="I29" s="70">
        <v>0</v>
      </c>
      <c r="J29" s="69">
        <f t="shared" si="5"/>
        <v>32</v>
      </c>
      <c r="K29" s="71">
        <v>1</v>
      </c>
      <c r="L29" s="71">
        <v>0</v>
      </c>
      <c r="M29" s="83">
        <f t="shared" si="6"/>
        <v>1</v>
      </c>
      <c r="N29" s="84">
        <v>0</v>
      </c>
    </row>
    <row r="30" spans="2:14">
      <c r="B30" s="73" t="s">
        <v>25</v>
      </c>
      <c r="C30" s="73"/>
      <c r="D30" s="82" t="s">
        <v>25</v>
      </c>
      <c r="E30" s="75">
        <v>7</v>
      </c>
      <c r="F30" s="68">
        <v>48</v>
      </c>
      <c r="G30" s="68">
        <v>0</v>
      </c>
      <c r="H30" s="69">
        <f t="shared" si="4"/>
        <v>48</v>
      </c>
      <c r="I30" s="70">
        <v>0</v>
      </c>
      <c r="J30" s="69">
        <f t="shared" si="5"/>
        <v>48</v>
      </c>
      <c r="K30" s="71">
        <v>0</v>
      </c>
      <c r="L30" s="71">
        <v>0</v>
      </c>
      <c r="M30" s="83">
        <f t="shared" si="6"/>
        <v>0</v>
      </c>
      <c r="N30" s="84">
        <v>0</v>
      </c>
    </row>
    <row r="31" spans="2:14">
      <c r="B31" s="73" t="s">
        <v>19</v>
      </c>
      <c r="C31" s="73"/>
      <c r="D31" s="82" t="s">
        <v>30</v>
      </c>
      <c r="E31" s="75">
        <v>6</v>
      </c>
      <c r="F31" s="68">
        <v>3</v>
      </c>
      <c r="G31" s="68">
        <v>0</v>
      </c>
      <c r="H31" s="69">
        <f t="shared" si="4"/>
        <v>3</v>
      </c>
      <c r="I31" s="70">
        <v>0</v>
      </c>
      <c r="J31" s="69">
        <f t="shared" si="5"/>
        <v>3</v>
      </c>
      <c r="K31" s="71">
        <v>0</v>
      </c>
      <c r="L31" s="71">
        <v>1</v>
      </c>
      <c r="M31" s="83">
        <f t="shared" si="6"/>
        <v>1</v>
      </c>
      <c r="N31" s="84">
        <v>1</v>
      </c>
    </row>
    <row r="32" spans="2:14">
      <c r="B32" s="73" t="s">
        <v>30</v>
      </c>
      <c r="C32" s="79"/>
      <c r="D32" s="82"/>
      <c r="E32" s="75">
        <v>5</v>
      </c>
      <c r="F32" s="68">
        <v>0</v>
      </c>
      <c r="G32" s="68">
        <v>25</v>
      </c>
      <c r="H32" s="69">
        <f t="shared" si="4"/>
        <v>25</v>
      </c>
      <c r="I32" s="70">
        <v>0</v>
      </c>
      <c r="J32" s="69">
        <f t="shared" si="5"/>
        <v>25</v>
      </c>
      <c r="K32" s="71">
        <v>0</v>
      </c>
      <c r="L32" s="71">
        <v>0</v>
      </c>
      <c r="M32" s="83">
        <f t="shared" si="6"/>
        <v>0</v>
      </c>
      <c r="N32" s="84">
        <v>0</v>
      </c>
    </row>
    <row r="33" spans="2:14">
      <c r="B33" s="73"/>
      <c r="C33" s="73"/>
      <c r="D33" s="82"/>
      <c r="E33" s="75">
        <v>4</v>
      </c>
      <c r="F33" s="68">
        <v>0</v>
      </c>
      <c r="G33" s="68">
        <v>7</v>
      </c>
      <c r="H33" s="69">
        <f t="shared" si="4"/>
        <v>7</v>
      </c>
      <c r="I33" s="70">
        <v>0</v>
      </c>
      <c r="J33" s="69">
        <f t="shared" si="5"/>
        <v>7</v>
      </c>
      <c r="K33" s="71">
        <v>0</v>
      </c>
      <c r="L33" s="71">
        <v>0</v>
      </c>
      <c r="M33" s="83">
        <f t="shared" si="6"/>
        <v>0</v>
      </c>
      <c r="N33" s="84">
        <v>0</v>
      </c>
    </row>
    <row r="34" spans="2:14">
      <c r="B34" s="73"/>
      <c r="C34" s="73" t="s">
        <v>18</v>
      </c>
      <c r="D34" s="82"/>
      <c r="E34" s="75">
        <v>3</v>
      </c>
      <c r="F34" s="68">
        <v>0</v>
      </c>
      <c r="G34" s="68">
        <v>6</v>
      </c>
      <c r="H34" s="69">
        <f t="shared" si="4"/>
        <v>6</v>
      </c>
      <c r="I34" s="70">
        <v>0</v>
      </c>
      <c r="J34" s="69">
        <f t="shared" si="5"/>
        <v>6</v>
      </c>
      <c r="K34" s="71">
        <v>0</v>
      </c>
      <c r="L34" s="71">
        <v>1</v>
      </c>
      <c r="M34" s="83">
        <f t="shared" si="6"/>
        <v>1</v>
      </c>
      <c r="N34" s="84">
        <v>1</v>
      </c>
    </row>
    <row r="35" spans="2:14">
      <c r="B35" s="73"/>
      <c r="C35" s="73"/>
      <c r="D35" s="82"/>
      <c r="E35" s="75">
        <v>2</v>
      </c>
      <c r="F35" s="68">
        <v>0</v>
      </c>
      <c r="G35" s="68">
        <v>7</v>
      </c>
      <c r="H35" s="69">
        <f t="shared" si="4"/>
        <v>7</v>
      </c>
      <c r="I35" s="70">
        <v>0</v>
      </c>
      <c r="J35" s="69">
        <f t="shared" si="5"/>
        <v>7</v>
      </c>
      <c r="K35" s="71">
        <v>0</v>
      </c>
      <c r="L35" s="71">
        <v>0</v>
      </c>
      <c r="M35" s="83">
        <f t="shared" si="6"/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46</v>
      </c>
      <c r="H36" s="69">
        <f t="shared" si="4"/>
        <v>46</v>
      </c>
      <c r="I36" s="70">
        <v>152</v>
      </c>
      <c r="J36" s="69">
        <f t="shared" si="5"/>
        <v>198</v>
      </c>
      <c r="K36" s="71">
        <v>0</v>
      </c>
      <c r="L36" s="71">
        <v>0</v>
      </c>
      <c r="M36" s="83">
        <f t="shared" si="6"/>
        <v>0</v>
      </c>
      <c r="N36" s="84">
        <v>0</v>
      </c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468</v>
      </c>
      <c r="G37" s="69">
        <f t="shared" si="7"/>
        <v>91</v>
      </c>
      <c r="H37" s="85">
        <f t="shared" si="7"/>
        <v>559</v>
      </c>
      <c r="I37" s="86">
        <f t="shared" si="7"/>
        <v>152</v>
      </c>
      <c r="J37" s="80">
        <f t="shared" si="7"/>
        <v>711</v>
      </c>
      <c r="K37" s="81">
        <f t="shared" si="7"/>
        <v>338</v>
      </c>
      <c r="L37" s="69">
        <f t="shared" si="7"/>
        <v>89</v>
      </c>
      <c r="M37" s="80">
        <f t="shared" si="7"/>
        <v>427</v>
      </c>
      <c r="N37" s="81">
        <f t="shared" si="7"/>
        <v>116</v>
      </c>
    </row>
    <row r="38" spans="2:14">
      <c r="B38" s="79"/>
      <c r="C38" s="79"/>
      <c r="D38" s="87"/>
      <c r="E38" s="75">
        <v>13</v>
      </c>
      <c r="F38" s="70">
        <v>7</v>
      </c>
      <c r="G38" s="70">
        <v>0</v>
      </c>
      <c r="H38" s="69">
        <f t="shared" ref="H38:H50" si="8">F38+G38</f>
        <v>7</v>
      </c>
      <c r="I38" s="70">
        <v>0</v>
      </c>
      <c r="J38" s="69">
        <f t="shared" ref="J38:J50" si="9">H38+I38</f>
        <v>7</v>
      </c>
      <c r="K38" s="84">
        <v>0</v>
      </c>
      <c r="L38" s="84">
        <v>0</v>
      </c>
      <c r="M38" s="83">
        <f t="shared" ref="M38:M50" si="10">K38+L38</f>
        <v>0</v>
      </c>
      <c r="N38" s="84">
        <v>0</v>
      </c>
    </row>
    <row r="39" spans="2:14">
      <c r="B39" s="73" t="s">
        <v>18</v>
      </c>
      <c r="C39" s="73" t="s">
        <v>19</v>
      </c>
      <c r="D39" s="82" t="s">
        <v>36</v>
      </c>
      <c r="E39" s="75">
        <v>12</v>
      </c>
      <c r="F39" s="70">
        <v>0</v>
      </c>
      <c r="G39" s="70">
        <v>0</v>
      </c>
      <c r="H39" s="69">
        <f t="shared" si="8"/>
        <v>0</v>
      </c>
      <c r="I39" s="70">
        <v>0</v>
      </c>
      <c r="J39" s="69">
        <f t="shared" si="9"/>
        <v>0</v>
      </c>
      <c r="K39" s="84">
        <v>0</v>
      </c>
      <c r="L39" s="84">
        <v>0</v>
      </c>
      <c r="M39" s="83">
        <f t="shared" si="10"/>
        <v>0</v>
      </c>
      <c r="N39" s="84">
        <v>0</v>
      </c>
    </row>
    <row r="40" spans="2:14">
      <c r="B40" s="73" t="s">
        <v>22</v>
      </c>
      <c r="C40" s="73"/>
      <c r="D40" s="82" t="s">
        <v>22</v>
      </c>
      <c r="E40" s="75">
        <v>11</v>
      </c>
      <c r="F40" s="70">
        <v>0</v>
      </c>
      <c r="G40" s="70">
        <v>0</v>
      </c>
      <c r="H40" s="69">
        <f t="shared" si="8"/>
        <v>0</v>
      </c>
      <c r="I40" s="70">
        <v>0</v>
      </c>
      <c r="J40" s="69">
        <f t="shared" si="9"/>
        <v>0</v>
      </c>
      <c r="K40" s="84">
        <v>0</v>
      </c>
      <c r="L40" s="84">
        <v>0</v>
      </c>
      <c r="M40" s="83">
        <f t="shared" si="10"/>
        <v>0</v>
      </c>
      <c r="N40" s="84">
        <v>0</v>
      </c>
    </row>
    <row r="41" spans="2:14">
      <c r="B41" s="73" t="s">
        <v>37</v>
      </c>
      <c r="C41" s="79"/>
      <c r="D41" s="82" t="s">
        <v>20</v>
      </c>
      <c r="E41" s="75">
        <v>10</v>
      </c>
      <c r="F41" s="70">
        <v>0</v>
      </c>
      <c r="G41" s="70">
        <v>0</v>
      </c>
      <c r="H41" s="69">
        <f t="shared" si="8"/>
        <v>0</v>
      </c>
      <c r="I41" s="70">
        <v>0</v>
      </c>
      <c r="J41" s="69">
        <f t="shared" si="9"/>
        <v>0</v>
      </c>
      <c r="K41" s="84">
        <v>0</v>
      </c>
      <c r="L41" s="84">
        <v>0</v>
      </c>
      <c r="M41" s="83">
        <f t="shared" si="10"/>
        <v>0</v>
      </c>
      <c r="N41" s="84">
        <v>0</v>
      </c>
    </row>
    <row r="42" spans="2:14">
      <c r="B42" s="73" t="s">
        <v>25</v>
      </c>
      <c r="C42" s="73"/>
      <c r="D42" s="82" t="s">
        <v>34</v>
      </c>
      <c r="E42" s="75">
        <v>9</v>
      </c>
      <c r="F42" s="70">
        <v>0</v>
      </c>
      <c r="G42" s="70">
        <v>0</v>
      </c>
      <c r="H42" s="69">
        <f t="shared" si="8"/>
        <v>0</v>
      </c>
      <c r="I42" s="70">
        <v>0</v>
      </c>
      <c r="J42" s="69">
        <f t="shared" si="9"/>
        <v>0</v>
      </c>
      <c r="K42" s="84">
        <v>0</v>
      </c>
      <c r="L42" s="84">
        <v>0</v>
      </c>
      <c r="M42" s="83">
        <f t="shared" si="10"/>
        <v>0</v>
      </c>
      <c r="N42" s="84">
        <v>0</v>
      </c>
    </row>
    <row r="43" spans="2:14">
      <c r="B43" s="73" t="s">
        <v>23</v>
      </c>
      <c r="C43" s="73" t="s">
        <v>26</v>
      </c>
      <c r="D43" s="82" t="s">
        <v>18</v>
      </c>
      <c r="E43" s="75">
        <v>8</v>
      </c>
      <c r="F43" s="70">
        <v>0</v>
      </c>
      <c r="G43" s="70">
        <v>0</v>
      </c>
      <c r="H43" s="69">
        <f t="shared" si="8"/>
        <v>0</v>
      </c>
      <c r="I43" s="70">
        <v>0</v>
      </c>
      <c r="J43" s="69">
        <f t="shared" si="9"/>
        <v>0</v>
      </c>
      <c r="K43" s="84">
        <v>0</v>
      </c>
      <c r="L43" s="84">
        <v>0</v>
      </c>
      <c r="M43" s="83">
        <f t="shared" si="10"/>
        <v>0</v>
      </c>
      <c r="N43" s="84">
        <v>0</v>
      </c>
    </row>
    <row r="44" spans="2:14">
      <c r="B44" s="73" t="s">
        <v>25</v>
      </c>
      <c r="C44" s="73"/>
      <c r="D44" s="82" t="s">
        <v>33</v>
      </c>
      <c r="E44" s="75">
        <v>7</v>
      </c>
      <c r="F44" s="70">
        <v>0</v>
      </c>
      <c r="G44" s="70">
        <v>0</v>
      </c>
      <c r="H44" s="69">
        <f t="shared" si="8"/>
        <v>0</v>
      </c>
      <c r="I44" s="70">
        <v>0</v>
      </c>
      <c r="J44" s="69">
        <f t="shared" si="9"/>
        <v>0</v>
      </c>
      <c r="K44" s="84">
        <v>0</v>
      </c>
      <c r="L44" s="84">
        <v>0</v>
      </c>
      <c r="M44" s="83">
        <f t="shared" si="10"/>
        <v>0</v>
      </c>
      <c r="N44" s="84">
        <v>0</v>
      </c>
    </row>
    <row r="45" spans="2:14">
      <c r="B45" s="73" t="s">
        <v>18</v>
      </c>
      <c r="C45" s="73"/>
      <c r="D45" s="82" t="s">
        <v>27</v>
      </c>
      <c r="E45" s="75">
        <v>6</v>
      </c>
      <c r="F45" s="70">
        <v>0</v>
      </c>
      <c r="G45" s="70">
        <v>0</v>
      </c>
      <c r="H45" s="69">
        <f t="shared" si="8"/>
        <v>0</v>
      </c>
      <c r="I45" s="70">
        <v>0</v>
      </c>
      <c r="J45" s="69">
        <f t="shared" si="9"/>
        <v>0</v>
      </c>
      <c r="K45" s="84">
        <v>0</v>
      </c>
      <c r="L45" s="84">
        <v>0</v>
      </c>
      <c r="M45" s="83">
        <f t="shared" si="10"/>
        <v>0</v>
      </c>
      <c r="N45" s="84">
        <v>0</v>
      </c>
    </row>
    <row r="46" spans="2:14">
      <c r="B46" s="73" t="s">
        <v>28</v>
      </c>
      <c r="C46" s="79"/>
      <c r="D46" s="82" t="s">
        <v>20</v>
      </c>
      <c r="E46" s="75">
        <v>5</v>
      </c>
      <c r="F46" s="70">
        <v>0</v>
      </c>
      <c r="G46" s="70">
        <v>0</v>
      </c>
      <c r="H46" s="69">
        <f t="shared" si="8"/>
        <v>0</v>
      </c>
      <c r="I46" s="70">
        <v>0</v>
      </c>
      <c r="J46" s="69">
        <f t="shared" si="9"/>
        <v>0</v>
      </c>
      <c r="K46" s="84">
        <v>0</v>
      </c>
      <c r="L46" s="84">
        <v>0</v>
      </c>
      <c r="M46" s="83">
        <f t="shared" si="10"/>
        <v>0</v>
      </c>
      <c r="N46" s="84">
        <v>0</v>
      </c>
    </row>
    <row r="47" spans="2:14">
      <c r="B47" s="73"/>
      <c r="C47" s="73"/>
      <c r="D47" s="82" t="s">
        <v>29</v>
      </c>
      <c r="E47" s="75">
        <v>4</v>
      </c>
      <c r="F47" s="70">
        <v>0</v>
      </c>
      <c r="G47" s="70">
        <v>0</v>
      </c>
      <c r="H47" s="69">
        <f t="shared" si="8"/>
        <v>0</v>
      </c>
      <c r="I47" s="70">
        <v>0</v>
      </c>
      <c r="J47" s="69">
        <f t="shared" si="9"/>
        <v>0</v>
      </c>
      <c r="K47" s="84">
        <v>0</v>
      </c>
      <c r="L47" s="84">
        <v>0</v>
      </c>
      <c r="M47" s="83">
        <f t="shared" si="10"/>
        <v>0</v>
      </c>
      <c r="N47" s="84">
        <v>0</v>
      </c>
    </row>
    <row r="48" spans="2:14">
      <c r="B48" s="73"/>
      <c r="C48" s="73" t="s">
        <v>18</v>
      </c>
      <c r="D48" s="82" t="s">
        <v>18</v>
      </c>
      <c r="E48" s="75">
        <v>3</v>
      </c>
      <c r="F48" s="70">
        <v>0</v>
      </c>
      <c r="G48" s="70">
        <v>0</v>
      </c>
      <c r="H48" s="69">
        <f t="shared" si="8"/>
        <v>0</v>
      </c>
      <c r="I48" s="70">
        <v>0</v>
      </c>
      <c r="J48" s="69">
        <f t="shared" si="9"/>
        <v>0</v>
      </c>
      <c r="K48" s="84">
        <v>0</v>
      </c>
      <c r="L48" s="84">
        <v>0</v>
      </c>
      <c r="M48" s="83">
        <f t="shared" si="10"/>
        <v>0</v>
      </c>
      <c r="N48" s="84">
        <v>0</v>
      </c>
    </row>
    <row r="49" spans="2:14">
      <c r="B49" s="73"/>
      <c r="C49" s="73"/>
      <c r="D49" s="82" t="s">
        <v>23</v>
      </c>
      <c r="E49" s="75">
        <v>2</v>
      </c>
      <c r="F49" s="70">
        <v>0</v>
      </c>
      <c r="G49" s="70">
        <v>0</v>
      </c>
      <c r="H49" s="69">
        <f t="shared" si="8"/>
        <v>0</v>
      </c>
      <c r="I49" s="70">
        <v>0</v>
      </c>
      <c r="J49" s="69">
        <f t="shared" si="9"/>
        <v>0</v>
      </c>
      <c r="K49" s="84">
        <v>0</v>
      </c>
      <c r="L49" s="84">
        <v>0</v>
      </c>
      <c r="M49" s="83">
        <f t="shared" si="10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8"/>
        <v>0</v>
      </c>
      <c r="I50" s="70">
        <v>3</v>
      </c>
      <c r="J50" s="88">
        <f t="shared" si="9"/>
        <v>3</v>
      </c>
      <c r="K50" s="84">
        <v>0</v>
      </c>
      <c r="L50" s="84">
        <v>0</v>
      </c>
      <c r="M50" s="89">
        <f t="shared" si="10"/>
        <v>0</v>
      </c>
      <c r="N50" s="84">
        <v>0</v>
      </c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7</v>
      </c>
      <c r="G51" s="69">
        <f t="shared" si="11"/>
        <v>0</v>
      </c>
      <c r="H51" s="69">
        <f t="shared" si="11"/>
        <v>7</v>
      </c>
      <c r="I51" s="69">
        <f t="shared" si="11"/>
        <v>3</v>
      </c>
      <c r="J51" s="69">
        <f t="shared" si="11"/>
        <v>10</v>
      </c>
      <c r="K51" s="69">
        <f t="shared" si="11"/>
        <v>0</v>
      </c>
      <c r="L51" s="69">
        <f t="shared" si="11"/>
        <v>0</v>
      </c>
      <c r="M51" s="69">
        <f t="shared" si="11"/>
        <v>0</v>
      </c>
      <c r="N51" s="69">
        <f t="shared" si="11"/>
        <v>0</v>
      </c>
    </row>
    <row r="52" spans="2:14">
      <c r="B52" s="214" t="s">
        <v>39</v>
      </c>
      <c r="C52" s="215"/>
      <c r="D52" s="215"/>
      <c r="E52" s="216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700</v>
      </c>
      <c r="G53" s="90">
        <f t="shared" si="12"/>
        <v>150</v>
      </c>
      <c r="H53" s="90">
        <f t="shared" si="12"/>
        <v>850</v>
      </c>
      <c r="I53" s="90">
        <f t="shared" si="12"/>
        <v>199</v>
      </c>
      <c r="J53" s="90">
        <f t="shared" si="12"/>
        <v>1049</v>
      </c>
      <c r="K53" s="90">
        <f t="shared" si="12"/>
        <v>540</v>
      </c>
      <c r="L53" s="90">
        <f t="shared" si="12"/>
        <v>127</v>
      </c>
      <c r="M53" s="90">
        <f t="shared" si="12"/>
        <v>667</v>
      </c>
      <c r="N53" s="90">
        <f t="shared" si="12"/>
        <v>158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B23:E23"/>
    <mergeCell ref="B37:E37"/>
    <mergeCell ref="B51:E51"/>
    <mergeCell ref="B52:E52"/>
    <mergeCell ref="B53:E53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57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>
      <c r="B10" s="64"/>
      <c r="C10" s="65"/>
      <c r="D10" s="66"/>
      <c r="E10" s="67">
        <v>13</v>
      </c>
      <c r="F10" s="68">
        <v>258</v>
      </c>
      <c r="G10" s="68">
        <v>0</v>
      </c>
      <c r="H10" s="69">
        <f t="shared" ref="H10:H22" si="0">F10+G10</f>
        <v>258</v>
      </c>
      <c r="I10" s="70">
        <v>0</v>
      </c>
      <c r="J10" s="69">
        <f t="shared" ref="J10:J22" si="1">H10+I10</f>
        <v>258</v>
      </c>
      <c r="K10" s="71">
        <v>352</v>
      </c>
      <c r="L10" s="71">
        <v>30</v>
      </c>
      <c r="M10" s="72">
        <f t="shared" ref="M10:M22" si="2">K10+L10</f>
        <v>382</v>
      </c>
      <c r="N10" s="71">
        <v>34</v>
      </c>
    </row>
    <row r="11" spans="2:14">
      <c r="B11" s="73" t="s">
        <v>18</v>
      </c>
      <c r="C11" s="74" t="s">
        <v>19</v>
      </c>
      <c r="D11" s="66"/>
      <c r="E11" s="75">
        <v>12</v>
      </c>
      <c r="F11" s="68">
        <v>7</v>
      </c>
      <c r="G11" s="68">
        <v>0</v>
      </c>
      <c r="H11" s="69">
        <f t="shared" si="0"/>
        <v>7</v>
      </c>
      <c r="I11" s="70">
        <v>0</v>
      </c>
      <c r="J11" s="69">
        <f t="shared" si="1"/>
        <v>7</v>
      </c>
      <c r="K11" s="71">
        <v>1</v>
      </c>
      <c r="L11" s="71">
        <v>0</v>
      </c>
      <c r="M11" s="72">
        <f t="shared" si="2"/>
        <v>1</v>
      </c>
      <c r="N11" s="71">
        <v>0</v>
      </c>
    </row>
    <row r="12" spans="2:14">
      <c r="B12" s="73" t="s">
        <v>20</v>
      </c>
      <c r="C12" s="76"/>
      <c r="D12" s="77" t="s">
        <v>21</v>
      </c>
      <c r="E12" s="75">
        <v>11</v>
      </c>
      <c r="F12" s="68">
        <v>17</v>
      </c>
      <c r="G12" s="68">
        <v>0</v>
      </c>
      <c r="H12" s="69">
        <f t="shared" si="0"/>
        <v>17</v>
      </c>
      <c r="I12" s="70">
        <v>0</v>
      </c>
      <c r="J12" s="69">
        <f t="shared" si="1"/>
        <v>17</v>
      </c>
      <c r="K12" s="71">
        <v>1</v>
      </c>
      <c r="L12" s="71">
        <v>0</v>
      </c>
      <c r="M12" s="72">
        <f t="shared" si="2"/>
        <v>1</v>
      </c>
      <c r="N12" s="71">
        <v>0</v>
      </c>
    </row>
    <row r="13" spans="2:14">
      <c r="B13" s="73" t="s">
        <v>18</v>
      </c>
      <c r="C13" s="74"/>
      <c r="D13" s="77" t="s">
        <v>22</v>
      </c>
      <c r="E13" s="75">
        <v>10</v>
      </c>
      <c r="F13" s="68">
        <v>23</v>
      </c>
      <c r="G13" s="68">
        <v>0</v>
      </c>
      <c r="H13" s="69">
        <f t="shared" si="0"/>
        <v>23</v>
      </c>
      <c r="I13" s="70">
        <v>0</v>
      </c>
      <c r="J13" s="69">
        <f t="shared" si="1"/>
        <v>23</v>
      </c>
      <c r="K13" s="71">
        <v>0</v>
      </c>
      <c r="L13" s="71">
        <v>0</v>
      </c>
      <c r="M13" s="72">
        <f t="shared" si="2"/>
        <v>0</v>
      </c>
      <c r="N13" s="71">
        <v>0</v>
      </c>
    </row>
    <row r="14" spans="2:14">
      <c r="B14" s="73" t="s">
        <v>23</v>
      </c>
      <c r="C14" s="74"/>
      <c r="D14" s="77" t="s">
        <v>24</v>
      </c>
      <c r="E14" s="75">
        <v>9</v>
      </c>
      <c r="F14" s="68">
        <v>49</v>
      </c>
      <c r="G14" s="68">
        <v>0</v>
      </c>
      <c r="H14" s="69">
        <f t="shared" si="0"/>
        <v>49</v>
      </c>
      <c r="I14" s="70">
        <v>0</v>
      </c>
      <c r="J14" s="69">
        <f t="shared" si="1"/>
        <v>49</v>
      </c>
      <c r="K14" s="71">
        <v>0</v>
      </c>
      <c r="L14" s="71">
        <v>0</v>
      </c>
      <c r="M14" s="72">
        <f t="shared" si="2"/>
        <v>0</v>
      </c>
      <c r="N14" s="71">
        <v>0</v>
      </c>
    </row>
    <row r="15" spans="2:14">
      <c r="B15" s="73" t="s">
        <v>25</v>
      </c>
      <c r="C15" s="74" t="s">
        <v>26</v>
      </c>
      <c r="D15" s="77" t="s">
        <v>27</v>
      </c>
      <c r="E15" s="75">
        <v>8</v>
      </c>
      <c r="F15" s="68">
        <v>67</v>
      </c>
      <c r="G15" s="68">
        <v>0</v>
      </c>
      <c r="H15" s="69">
        <f t="shared" si="0"/>
        <v>67</v>
      </c>
      <c r="I15" s="70">
        <v>0</v>
      </c>
      <c r="J15" s="69">
        <f t="shared" si="1"/>
        <v>67</v>
      </c>
      <c r="K15" s="71">
        <v>0</v>
      </c>
      <c r="L15" s="71">
        <v>0</v>
      </c>
      <c r="M15" s="72">
        <f t="shared" si="2"/>
        <v>0</v>
      </c>
      <c r="N15" s="71">
        <v>0</v>
      </c>
    </row>
    <row r="16" spans="2:14">
      <c r="B16" s="73" t="s">
        <v>21</v>
      </c>
      <c r="C16" s="74"/>
      <c r="D16" s="77" t="s">
        <v>28</v>
      </c>
      <c r="E16" s="75">
        <v>7</v>
      </c>
      <c r="F16" s="68">
        <v>40</v>
      </c>
      <c r="G16" s="68">
        <v>0</v>
      </c>
      <c r="H16" s="69">
        <f t="shared" si="0"/>
        <v>40</v>
      </c>
      <c r="I16" s="70">
        <v>0</v>
      </c>
      <c r="J16" s="69">
        <f t="shared" si="1"/>
        <v>40</v>
      </c>
      <c r="K16" s="71">
        <v>0</v>
      </c>
      <c r="L16" s="71">
        <v>0</v>
      </c>
      <c r="M16" s="72">
        <f t="shared" si="2"/>
        <v>0</v>
      </c>
      <c r="N16" s="71">
        <v>0</v>
      </c>
    </row>
    <row r="17" spans="2:14">
      <c r="B17" s="73" t="s">
        <v>29</v>
      </c>
      <c r="C17" s="76"/>
      <c r="D17" s="77" t="s">
        <v>25</v>
      </c>
      <c r="E17" s="75">
        <v>6</v>
      </c>
      <c r="F17" s="68">
        <v>25</v>
      </c>
      <c r="G17" s="68">
        <v>0</v>
      </c>
      <c r="H17" s="69">
        <f t="shared" si="0"/>
        <v>25</v>
      </c>
      <c r="I17" s="70">
        <v>0</v>
      </c>
      <c r="J17" s="69">
        <f t="shared" si="1"/>
        <v>25</v>
      </c>
      <c r="K17" s="71">
        <v>0</v>
      </c>
      <c r="L17" s="71">
        <v>0</v>
      </c>
      <c r="M17" s="72">
        <f t="shared" si="2"/>
        <v>0</v>
      </c>
      <c r="N17" s="71">
        <v>0</v>
      </c>
    </row>
    <row r="18" spans="2:14">
      <c r="B18" s="73" t="s">
        <v>18</v>
      </c>
      <c r="C18" s="74"/>
      <c r="D18" s="77" t="s">
        <v>30</v>
      </c>
      <c r="E18" s="75">
        <v>5</v>
      </c>
      <c r="F18" s="68">
        <v>4</v>
      </c>
      <c r="G18" s="68">
        <v>0</v>
      </c>
      <c r="H18" s="69">
        <f t="shared" si="0"/>
        <v>4</v>
      </c>
      <c r="I18" s="70">
        <v>0</v>
      </c>
      <c r="J18" s="69">
        <f t="shared" si="1"/>
        <v>4</v>
      </c>
      <c r="K18" s="71">
        <v>0</v>
      </c>
      <c r="L18" s="71">
        <v>0</v>
      </c>
      <c r="M18" s="72">
        <f t="shared" si="2"/>
        <v>0</v>
      </c>
      <c r="N18" s="71">
        <v>0</v>
      </c>
    </row>
    <row r="19" spans="2:14">
      <c r="B19" s="73"/>
      <c r="C19" s="74"/>
      <c r="D19" s="77" t="s">
        <v>28</v>
      </c>
      <c r="E19" s="75">
        <v>4</v>
      </c>
      <c r="F19" s="68">
        <v>26</v>
      </c>
      <c r="G19" s="68">
        <v>0</v>
      </c>
      <c r="H19" s="69">
        <f t="shared" si="0"/>
        <v>26</v>
      </c>
      <c r="I19" s="70">
        <v>0</v>
      </c>
      <c r="J19" s="69">
        <f t="shared" si="1"/>
        <v>26</v>
      </c>
      <c r="K19" s="71">
        <v>0</v>
      </c>
      <c r="L19" s="71">
        <v>0</v>
      </c>
      <c r="M19" s="72">
        <f t="shared" si="2"/>
        <v>0</v>
      </c>
      <c r="N19" s="71">
        <v>0</v>
      </c>
    </row>
    <row r="20" spans="2:14">
      <c r="B20" s="73"/>
      <c r="C20" s="74" t="s">
        <v>18</v>
      </c>
      <c r="D20" s="66"/>
      <c r="E20" s="75">
        <v>3</v>
      </c>
      <c r="F20" s="68">
        <v>0</v>
      </c>
      <c r="G20" s="68">
        <v>7</v>
      </c>
      <c r="H20" s="69">
        <f t="shared" si="0"/>
        <v>7</v>
      </c>
      <c r="I20" s="70">
        <v>0</v>
      </c>
      <c r="J20" s="69">
        <f t="shared" si="1"/>
        <v>7</v>
      </c>
      <c r="K20" s="71">
        <v>0</v>
      </c>
      <c r="L20" s="71">
        <v>0</v>
      </c>
      <c r="M20" s="72">
        <f t="shared" si="2"/>
        <v>0</v>
      </c>
      <c r="N20" s="71">
        <v>0</v>
      </c>
    </row>
    <row r="21" spans="2:14">
      <c r="B21" s="73"/>
      <c r="C21" s="74"/>
      <c r="D21" s="66"/>
      <c r="E21" s="75">
        <v>2</v>
      </c>
      <c r="F21" s="68">
        <v>0</v>
      </c>
      <c r="G21" s="68">
        <v>5</v>
      </c>
      <c r="H21" s="69">
        <f t="shared" si="0"/>
        <v>5</v>
      </c>
      <c r="I21" s="70">
        <v>0</v>
      </c>
      <c r="J21" s="69">
        <f t="shared" si="1"/>
        <v>5</v>
      </c>
      <c r="K21" s="71">
        <v>0</v>
      </c>
      <c r="L21" s="71">
        <v>0</v>
      </c>
      <c r="M21" s="72">
        <f t="shared" si="2"/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17</v>
      </c>
      <c r="H22" s="69">
        <f t="shared" si="0"/>
        <v>17</v>
      </c>
      <c r="I22" s="70">
        <v>65</v>
      </c>
      <c r="J22" s="69">
        <f t="shared" si="1"/>
        <v>82</v>
      </c>
      <c r="K22" s="71">
        <v>0</v>
      </c>
      <c r="L22" s="71">
        <v>0</v>
      </c>
      <c r="M22" s="72">
        <f t="shared" si="2"/>
        <v>0</v>
      </c>
      <c r="N22" s="71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516</v>
      </c>
      <c r="G23" s="69">
        <f t="shared" si="3"/>
        <v>29</v>
      </c>
      <c r="H23" s="80">
        <f t="shared" si="3"/>
        <v>545</v>
      </c>
      <c r="I23" s="69">
        <f t="shared" si="3"/>
        <v>65</v>
      </c>
      <c r="J23" s="80">
        <f t="shared" si="3"/>
        <v>610</v>
      </c>
      <c r="K23" s="81">
        <f t="shared" si="3"/>
        <v>354</v>
      </c>
      <c r="L23" s="81">
        <f t="shared" si="3"/>
        <v>30</v>
      </c>
      <c r="M23" s="69">
        <f t="shared" si="3"/>
        <v>384</v>
      </c>
      <c r="N23" s="69">
        <f t="shared" si="3"/>
        <v>34</v>
      </c>
    </row>
    <row r="24" spans="2:14">
      <c r="B24" s="73"/>
      <c r="C24" s="73"/>
      <c r="D24" s="82"/>
      <c r="E24" s="78">
        <v>13</v>
      </c>
      <c r="F24" s="68">
        <v>572</v>
      </c>
      <c r="G24" s="68">
        <v>0</v>
      </c>
      <c r="H24" s="69">
        <f t="shared" ref="H24:H36" si="4">F24+G24</f>
        <v>572</v>
      </c>
      <c r="I24" s="70">
        <v>0</v>
      </c>
      <c r="J24" s="69">
        <f t="shared" ref="J24:J36" si="5">H24+I24</f>
        <v>572</v>
      </c>
      <c r="K24" s="71">
        <v>437</v>
      </c>
      <c r="L24" s="71">
        <v>48</v>
      </c>
      <c r="M24" s="83">
        <f t="shared" ref="M24:M36" si="6">K24+L24</f>
        <v>485</v>
      </c>
      <c r="N24" s="84">
        <v>52</v>
      </c>
    </row>
    <row r="25" spans="2:14">
      <c r="B25" s="73"/>
      <c r="C25" s="73" t="s">
        <v>19</v>
      </c>
      <c r="D25" s="82"/>
      <c r="E25" s="75">
        <v>12</v>
      </c>
      <c r="F25" s="68">
        <v>14</v>
      </c>
      <c r="G25" s="68">
        <v>0</v>
      </c>
      <c r="H25" s="69">
        <f t="shared" si="4"/>
        <v>14</v>
      </c>
      <c r="I25" s="70">
        <v>0</v>
      </c>
      <c r="J25" s="69">
        <f t="shared" si="5"/>
        <v>14</v>
      </c>
      <c r="K25" s="71">
        <v>2</v>
      </c>
      <c r="L25" s="71">
        <v>0</v>
      </c>
      <c r="M25" s="83">
        <f t="shared" si="6"/>
        <v>2</v>
      </c>
      <c r="N25" s="84">
        <v>0</v>
      </c>
    </row>
    <row r="26" spans="2:14">
      <c r="B26" s="73" t="s">
        <v>29</v>
      </c>
      <c r="C26" s="78"/>
      <c r="D26" s="82"/>
      <c r="E26" s="75">
        <v>11</v>
      </c>
      <c r="F26" s="68">
        <v>18</v>
      </c>
      <c r="G26" s="68">
        <v>0</v>
      </c>
      <c r="H26" s="69">
        <f t="shared" si="4"/>
        <v>18</v>
      </c>
      <c r="I26" s="70">
        <v>0</v>
      </c>
      <c r="J26" s="69">
        <f t="shared" si="5"/>
        <v>18</v>
      </c>
      <c r="K26" s="71">
        <v>1</v>
      </c>
      <c r="L26" s="71">
        <v>0</v>
      </c>
      <c r="M26" s="83">
        <f t="shared" si="6"/>
        <v>1</v>
      </c>
      <c r="N26" s="84">
        <v>0</v>
      </c>
    </row>
    <row r="27" spans="2:14">
      <c r="B27" s="73" t="s">
        <v>32</v>
      </c>
      <c r="C27" s="73"/>
      <c r="D27" s="82" t="s">
        <v>33</v>
      </c>
      <c r="E27" s="75">
        <v>10</v>
      </c>
      <c r="F27" s="68">
        <v>39</v>
      </c>
      <c r="G27" s="68">
        <v>0</v>
      </c>
      <c r="H27" s="69">
        <f t="shared" si="4"/>
        <v>39</v>
      </c>
      <c r="I27" s="70">
        <v>0</v>
      </c>
      <c r="J27" s="69">
        <f t="shared" si="5"/>
        <v>39</v>
      </c>
      <c r="K27" s="71">
        <v>1</v>
      </c>
      <c r="L27" s="71">
        <v>2</v>
      </c>
      <c r="M27" s="83">
        <f t="shared" si="6"/>
        <v>3</v>
      </c>
      <c r="N27" s="84">
        <v>2</v>
      </c>
    </row>
    <row r="28" spans="2:14">
      <c r="B28" s="73" t="s">
        <v>19</v>
      </c>
      <c r="C28" s="73"/>
      <c r="D28" s="82" t="s">
        <v>32</v>
      </c>
      <c r="E28" s="75">
        <v>9</v>
      </c>
      <c r="F28" s="68">
        <v>34</v>
      </c>
      <c r="G28" s="68">
        <v>0</v>
      </c>
      <c r="H28" s="69">
        <f t="shared" si="4"/>
        <v>34</v>
      </c>
      <c r="I28" s="70">
        <v>0</v>
      </c>
      <c r="J28" s="69">
        <f t="shared" si="5"/>
        <v>34</v>
      </c>
      <c r="K28" s="71">
        <v>0</v>
      </c>
      <c r="L28" s="71">
        <v>0</v>
      </c>
      <c r="M28" s="83">
        <f t="shared" si="6"/>
        <v>0</v>
      </c>
      <c r="N28" s="84">
        <v>0</v>
      </c>
    </row>
    <row r="29" spans="2:14">
      <c r="B29" s="73" t="s">
        <v>20</v>
      </c>
      <c r="C29" s="73" t="s">
        <v>26</v>
      </c>
      <c r="D29" s="82" t="s">
        <v>34</v>
      </c>
      <c r="E29" s="75">
        <v>8</v>
      </c>
      <c r="F29" s="68">
        <v>46</v>
      </c>
      <c r="G29" s="68">
        <v>0</v>
      </c>
      <c r="H29" s="69">
        <f t="shared" si="4"/>
        <v>46</v>
      </c>
      <c r="I29" s="70">
        <v>0</v>
      </c>
      <c r="J29" s="69">
        <f t="shared" si="5"/>
        <v>46</v>
      </c>
      <c r="K29" s="71">
        <v>0</v>
      </c>
      <c r="L29" s="71">
        <v>0</v>
      </c>
      <c r="M29" s="83">
        <f t="shared" si="6"/>
        <v>0</v>
      </c>
      <c r="N29" s="84">
        <v>0</v>
      </c>
    </row>
    <row r="30" spans="2:14">
      <c r="B30" s="73" t="s">
        <v>25</v>
      </c>
      <c r="C30" s="73"/>
      <c r="D30" s="82" t="s">
        <v>25</v>
      </c>
      <c r="E30" s="75">
        <v>7</v>
      </c>
      <c r="F30" s="68">
        <v>52</v>
      </c>
      <c r="G30" s="68">
        <v>0</v>
      </c>
      <c r="H30" s="69">
        <f t="shared" si="4"/>
        <v>52</v>
      </c>
      <c r="I30" s="70">
        <v>0</v>
      </c>
      <c r="J30" s="69">
        <f t="shared" si="5"/>
        <v>52</v>
      </c>
      <c r="K30" s="71">
        <v>0</v>
      </c>
      <c r="L30" s="71">
        <v>0</v>
      </c>
      <c r="M30" s="83">
        <f t="shared" si="6"/>
        <v>0</v>
      </c>
      <c r="N30" s="84">
        <v>0</v>
      </c>
    </row>
    <row r="31" spans="2:14">
      <c r="B31" s="73" t="s">
        <v>19</v>
      </c>
      <c r="C31" s="73"/>
      <c r="D31" s="82" t="s">
        <v>30</v>
      </c>
      <c r="E31" s="75">
        <v>6</v>
      </c>
      <c r="F31" s="68">
        <v>35</v>
      </c>
      <c r="G31" s="68">
        <v>0</v>
      </c>
      <c r="H31" s="69">
        <f t="shared" si="4"/>
        <v>35</v>
      </c>
      <c r="I31" s="70">
        <v>0</v>
      </c>
      <c r="J31" s="69">
        <f t="shared" si="5"/>
        <v>35</v>
      </c>
      <c r="K31" s="71">
        <v>1</v>
      </c>
      <c r="L31" s="71">
        <v>0</v>
      </c>
      <c r="M31" s="83">
        <f t="shared" si="6"/>
        <v>1</v>
      </c>
      <c r="N31" s="84">
        <v>0</v>
      </c>
    </row>
    <row r="32" spans="2:14">
      <c r="B32" s="73" t="s">
        <v>30</v>
      </c>
      <c r="C32" s="79"/>
      <c r="D32" s="82"/>
      <c r="E32" s="75">
        <v>5</v>
      </c>
      <c r="F32" s="68">
        <v>10</v>
      </c>
      <c r="G32" s="68">
        <v>0</v>
      </c>
      <c r="H32" s="69">
        <f t="shared" si="4"/>
        <v>10</v>
      </c>
      <c r="I32" s="70">
        <v>0</v>
      </c>
      <c r="J32" s="69">
        <f t="shared" si="5"/>
        <v>10</v>
      </c>
      <c r="K32" s="71">
        <v>0</v>
      </c>
      <c r="L32" s="71">
        <v>1</v>
      </c>
      <c r="M32" s="83">
        <f t="shared" si="6"/>
        <v>1</v>
      </c>
      <c r="N32" s="84">
        <v>2</v>
      </c>
    </row>
    <row r="33" spans="2:14">
      <c r="B33" s="73"/>
      <c r="C33" s="73"/>
      <c r="D33" s="82"/>
      <c r="E33" s="75">
        <v>4</v>
      </c>
      <c r="F33" s="68">
        <v>22</v>
      </c>
      <c r="G33" s="68">
        <v>0</v>
      </c>
      <c r="H33" s="69">
        <f t="shared" si="4"/>
        <v>22</v>
      </c>
      <c r="I33" s="70">
        <v>0</v>
      </c>
      <c r="J33" s="69">
        <f t="shared" si="5"/>
        <v>22</v>
      </c>
      <c r="K33" s="71">
        <v>0</v>
      </c>
      <c r="L33" s="71">
        <v>1</v>
      </c>
      <c r="M33" s="83">
        <f t="shared" si="6"/>
        <v>1</v>
      </c>
      <c r="N33" s="84">
        <v>1</v>
      </c>
    </row>
    <row r="34" spans="2:14">
      <c r="B34" s="73"/>
      <c r="C34" s="73" t="s">
        <v>18</v>
      </c>
      <c r="D34" s="82"/>
      <c r="E34" s="75">
        <v>3</v>
      </c>
      <c r="F34" s="68">
        <v>0</v>
      </c>
      <c r="G34" s="68">
        <v>3</v>
      </c>
      <c r="H34" s="69">
        <f t="shared" si="4"/>
        <v>3</v>
      </c>
      <c r="I34" s="70">
        <v>0</v>
      </c>
      <c r="J34" s="69">
        <f t="shared" si="5"/>
        <v>3</v>
      </c>
      <c r="K34" s="71">
        <v>0</v>
      </c>
      <c r="L34" s="71">
        <v>0</v>
      </c>
      <c r="M34" s="83">
        <f t="shared" si="6"/>
        <v>0</v>
      </c>
      <c r="N34" s="84">
        <v>0</v>
      </c>
    </row>
    <row r="35" spans="2:14">
      <c r="B35" s="73"/>
      <c r="C35" s="73"/>
      <c r="D35" s="82"/>
      <c r="E35" s="75">
        <v>2</v>
      </c>
      <c r="F35" s="68">
        <v>0</v>
      </c>
      <c r="G35" s="68">
        <v>4</v>
      </c>
      <c r="H35" s="69">
        <f t="shared" si="4"/>
        <v>4</v>
      </c>
      <c r="I35" s="70">
        <v>0</v>
      </c>
      <c r="J35" s="69">
        <f t="shared" si="5"/>
        <v>4</v>
      </c>
      <c r="K35" s="71">
        <v>0</v>
      </c>
      <c r="L35" s="71">
        <v>0</v>
      </c>
      <c r="M35" s="83">
        <f t="shared" si="6"/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21</v>
      </c>
      <c r="H36" s="69">
        <f t="shared" si="4"/>
        <v>21</v>
      </c>
      <c r="I36" s="70">
        <v>147</v>
      </c>
      <c r="J36" s="69">
        <f t="shared" si="5"/>
        <v>168</v>
      </c>
      <c r="K36" s="71">
        <v>0</v>
      </c>
      <c r="L36" s="71">
        <v>0</v>
      </c>
      <c r="M36" s="83">
        <f t="shared" si="6"/>
        <v>0</v>
      </c>
      <c r="N36" s="84">
        <v>0</v>
      </c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842</v>
      </c>
      <c r="G37" s="69">
        <f t="shared" si="7"/>
        <v>28</v>
      </c>
      <c r="H37" s="85">
        <f t="shared" si="7"/>
        <v>870</v>
      </c>
      <c r="I37" s="86">
        <f t="shared" si="7"/>
        <v>147</v>
      </c>
      <c r="J37" s="80">
        <f t="shared" si="7"/>
        <v>1017</v>
      </c>
      <c r="K37" s="81">
        <f t="shared" si="7"/>
        <v>442</v>
      </c>
      <c r="L37" s="69">
        <f t="shared" si="7"/>
        <v>52</v>
      </c>
      <c r="M37" s="80">
        <f t="shared" si="7"/>
        <v>494</v>
      </c>
      <c r="N37" s="81">
        <f t="shared" si="7"/>
        <v>57</v>
      </c>
    </row>
    <row r="38" spans="2:14">
      <c r="B38" s="79"/>
      <c r="C38" s="79"/>
      <c r="D38" s="87"/>
      <c r="E38" s="75">
        <v>13</v>
      </c>
      <c r="F38" s="70">
        <v>4</v>
      </c>
      <c r="G38" s="70">
        <v>0</v>
      </c>
      <c r="H38" s="69">
        <f t="shared" ref="H38:H50" si="8">F38+G38</f>
        <v>4</v>
      </c>
      <c r="I38" s="70">
        <v>0</v>
      </c>
      <c r="J38" s="69">
        <f t="shared" ref="J38:J50" si="9">H38+I38</f>
        <v>4</v>
      </c>
      <c r="K38" s="84">
        <v>1</v>
      </c>
      <c r="L38" s="84">
        <v>0</v>
      </c>
      <c r="M38" s="83">
        <f t="shared" ref="M38:M50" si="10">K38+L38</f>
        <v>1</v>
      </c>
      <c r="N38" s="84">
        <v>0</v>
      </c>
    </row>
    <row r="39" spans="2:14">
      <c r="B39" s="73" t="s">
        <v>18</v>
      </c>
      <c r="C39" s="73" t="s">
        <v>19</v>
      </c>
      <c r="D39" s="82" t="s">
        <v>36</v>
      </c>
      <c r="E39" s="75">
        <v>12</v>
      </c>
      <c r="F39" s="70">
        <v>0</v>
      </c>
      <c r="G39" s="70">
        <v>0</v>
      </c>
      <c r="H39" s="69">
        <f t="shared" si="8"/>
        <v>0</v>
      </c>
      <c r="I39" s="70">
        <v>0</v>
      </c>
      <c r="J39" s="69">
        <f t="shared" si="9"/>
        <v>0</v>
      </c>
      <c r="K39" s="84">
        <v>0</v>
      </c>
      <c r="L39" s="84">
        <v>0</v>
      </c>
      <c r="M39" s="83">
        <f t="shared" si="10"/>
        <v>0</v>
      </c>
      <c r="N39" s="84">
        <v>0</v>
      </c>
    </row>
    <row r="40" spans="2:14">
      <c r="B40" s="73" t="s">
        <v>22</v>
      </c>
      <c r="C40" s="73"/>
      <c r="D40" s="82" t="s">
        <v>22</v>
      </c>
      <c r="E40" s="75">
        <v>11</v>
      </c>
      <c r="F40" s="70">
        <v>0</v>
      </c>
      <c r="G40" s="70">
        <v>0</v>
      </c>
      <c r="H40" s="69">
        <f t="shared" si="8"/>
        <v>0</v>
      </c>
      <c r="I40" s="70">
        <v>0</v>
      </c>
      <c r="J40" s="69">
        <f t="shared" si="9"/>
        <v>0</v>
      </c>
      <c r="K40" s="84">
        <v>0</v>
      </c>
      <c r="L40" s="84">
        <v>0</v>
      </c>
      <c r="M40" s="83">
        <f t="shared" si="10"/>
        <v>0</v>
      </c>
      <c r="N40" s="84">
        <v>0</v>
      </c>
    </row>
    <row r="41" spans="2:14">
      <c r="B41" s="73" t="s">
        <v>37</v>
      </c>
      <c r="C41" s="79"/>
      <c r="D41" s="82" t="s">
        <v>20</v>
      </c>
      <c r="E41" s="75">
        <v>10</v>
      </c>
      <c r="F41" s="70">
        <v>0</v>
      </c>
      <c r="G41" s="70">
        <v>0</v>
      </c>
      <c r="H41" s="69">
        <f t="shared" si="8"/>
        <v>0</v>
      </c>
      <c r="I41" s="70">
        <v>0</v>
      </c>
      <c r="J41" s="69">
        <f t="shared" si="9"/>
        <v>0</v>
      </c>
      <c r="K41" s="84">
        <v>0</v>
      </c>
      <c r="L41" s="84">
        <v>0</v>
      </c>
      <c r="M41" s="83">
        <f t="shared" si="10"/>
        <v>0</v>
      </c>
      <c r="N41" s="84">
        <v>0</v>
      </c>
    </row>
    <row r="42" spans="2:14">
      <c r="B42" s="73" t="s">
        <v>25</v>
      </c>
      <c r="C42" s="73"/>
      <c r="D42" s="82" t="s">
        <v>34</v>
      </c>
      <c r="E42" s="75">
        <v>9</v>
      </c>
      <c r="F42" s="70">
        <v>0</v>
      </c>
      <c r="G42" s="70">
        <v>0</v>
      </c>
      <c r="H42" s="69">
        <f t="shared" si="8"/>
        <v>0</v>
      </c>
      <c r="I42" s="70">
        <v>0</v>
      </c>
      <c r="J42" s="69">
        <f t="shared" si="9"/>
        <v>0</v>
      </c>
      <c r="K42" s="84">
        <v>0</v>
      </c>
      <c r="L42" s="84">
        <v>0</v>
      </c>
      <c r="M42" s="83">
        <f t="shared" si="10"/>
        <v>0</v>
      </c>
      <c r="N42" s="84">
        <v>0</v>
      </c>
    </row>
    <row r="43" spans="2:14">
      <c r="B43" s="73" t="s">
        <v>23</v>
      </c>
      <c r="C43" s="73" t="s">
        <v>26</v>
      </c>
      <c r="D43" s="82" t="s">
        <v>18</v>
      </c>
      <c r="E43" s="75">
        <v>8</v>
      </c>
      <c r="F43" s="70">
        <v>0</v>
      </c>
      <c r="G43" s="70">
        <v>0</v>
      </c>
      <c r="H43" s="69">
        <f t="shared" si="8"/>
        <v>0</v>
      </c>
      <c r="I43" s="70">
        <v>0</v>
      </c>
      <c r="J43" s="69">
        <f t="shared" si="9"/>
        <v>0</v>
      </c>
      <c r="K43" s="84">
        <v>0</v>
      </c>
      <c r="L43" s="84">
        <v>0</v>
      </c>
      <c r="M43" s="83">
        <f t="shared" si="10"/>
        <v>0</v>
      </c>
      <c r="N43" s="84">
        <v>0</v>
      </c>
    </row>
    <row r="44" spans="2:14">
      <c r="B44" s="73" t="s">
        <v>25</v>
      </c>
      <c r="C44" s="73"/>
      <c r="D44" s="82" t="s">
        <v>33</v>
      </c>
      <c r="E44" s="75">
        <v>7</v>
      </c>
      <c r="F44" s="70">
        <v>0</v>
      </c>
      <c r="G44" s="70">
        <v>0</v>
      </c>
      <c r="H44" s="69">
        <f t="shared" si="8"/>
        <v>0</v>
      </c>
      <c r="I44" s="70">
        <v>0</v>
      </c>
      <c r="J44" s="69">
        <f t="shared" si="9"/>
        <v>0</v>
      </c>
      <c r="K44" s="84">
        <v>0</v>
      </c>
      <c r="L44" s="84">
        <v>0</v>
      </c>
      <c r="M44" s="83">
        <f t="shared" si="10"/>
        <v>0</v>
      </c>
      <c r="N44" s="84">
        <v>0</v>
      </c>
    </row>
    <row r="45" spans="2:14">
      <c r="B45" s="73" t="s">
        <v>18</v>
      </c>
      <c r="C45" s="73"/>
      <c r="D45" s="82" t="s">
        <v>27</v>
      </c>
      <c r="E45" s="75">
        <v>6</v>
      </c>
      <c r="F45" s="70">
        <v>0</v>
      </c>
      <c r="G45" s="70">
        <v>0</v>
      </c>
      <c r="H45" s="69">
        <f t="shared" si="8"/>
        <v>0</v>
      </c>
      <c r="I45" s="70">
        <v>0</v>
      </c>
      <c r="J45" s="69">
        <f t="shared" si="9"/>
        <v>0</v>
      </c>
      <c r="K45" s="84">
        <v>0</v>
      </c>
      <c r="L45" s="84">
        <v>0</v>
      </c>
      <c r="M45" s="83">
        <f t="shared" si="10"/>
        <v>0</v>
      </c>
      <c r="N45" s="84">
        <v>0</v>
      </c>
    </row>
    <row r="46" spans="2:14">
      <c r="B46" s="73" t="s">
        <v>28</v>
      </c>
      <c r="C46" s="79"/>
      <c r="D46" s="82" t="s">
        <v>20</v>
      </c>
      <c r="E46" s="75">
        <v>5</v>
      </c>
      <c r="F46" s="70">
        <v>0</v>
      </c>
      <c r="G46" s="70">
        <v>0</v>
      </c>
      <c r="H46" s="69">
        <f t="shared" si="8"/>
        <v>0</v>
      </c>
      <c r="I46" s="70">
        <v>0</v>
      </c>
      <c r="J46" s="69">
        <f t="shared" si="9"/>
        <v>0</v>
      </c>
      <c r="K46" s="84">
        <v>0</v>
      </c>
      <c r="L46" s="84">
        <v>0</v>
      </c>
      <c r="M46" s="83">
        <f t="shared" si="10"/>
        <v>0</v>
      </c>
      <c r="N46" s="84">
        <v>0</v>
      </c>
    </row>
    <row r="47" spans="2:14">
      <c r="B47" s="73"/>
      <c r="C47" s="73"/>
      <c r="D47" s="82" t="s">
        <v>29</v>
      </c>
      <c r="E47" s="75">
        <v>4</v>
      </c>
      <c r="F47" s="70">
        <v>0</v>
      </c>
      <c r="G47" s="70">
        <v>0</v>
      </c>
      <c r="H47" s="69">
        <f t="shared" si="8"/>
        <v>0</v>
      </c>
      <c r="I47" s="70">
        <v>0</v>
      </c>
      <c r="J47" s="69">
        <f t="shared" si="9"/>
        <v>0</v>
      </c>
      <c r="K47" s="84">
        <v>0</v>
      </c>
      <c r="L47" s="84">
        <v>0</v>
      </c>
      <c r="M47" s="83">
        <f t="shared" si="10"/>
        <v>0</v>
      </c>
      <c r="N47" s="84">
        <v>0</v>
      </c>
    </row>
    <row r="48" spans="2:14">
      <c r="B48" s="73"/>
      <c r="C48" s="73" t="s">
        <v>18</v>
      </c>
      <c r="D48" s="82" t="s">
        <v>18</v>
      </c>
      <c r="E48" s="75">
        <v>3</v>
      </c>
      <c r="F48" s="70">
        <v>0</v>
      </c>
      <c r="G48" s="70">
        <v>0</v>
      </c>
      <c r="H48" s="69">
        <f t="shared" si="8"/>
        <v>0</v>
      </c>
      <c r="I48" s="70">
        <v>0</v>
      </c>
      <c r="J48" s="69">
        <f t="shared" si="9"/>
        <v>0</v>
      </c>
      <c r="K48" s="84">
        <v>0</v>
      </c>
      <c r="L48" s="84">
        <v>0</v>
      </c>
      <c r="M48" s="83">
        <f t="shared" si="10"/>
        <v>0</v>
      </c>
      <c r="N48" s="84">
        <v>0</v>
      </c>
    </row>
    <row r="49" spans="2:14">
      <c r="B49" s="73"/>
      <c r="C49" s="73"/>
      <c r="D49" s="82" t="s">
        <v>23</v>
      </c>
      <c r="E49" s="75">
        <v>2</v>
      </c>
      <c r="F49" s="70">
        <v>0</v>
      </c>
      <c r="G49" s="70">
        <v>0</v>
      </c>
      <c r="H49" s="69">
        <f t="shared" si="8"/>
        <v>0</v>
      </c>
      <c r="I49" s="70">
        <v>0</v>
      </c>
      <c r="J49" s="69">
        <f t="shared" si="9"/>
        <v>0</v>
      </c>
      <c r="K49" s="84">
        <v>0</v>
      </c>
      <c r="L49" s="84">
        <v>0</v>
      </c>
      <c r="M49" s="83">
        <f t="shared" si="10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8"/>
        <v>0</v>
      </c>
      <c r="I50" s="70">
        <v>2</v>
      </c>
      <c r="J50" s="88">
        <f t="shared" si="9"/>
        <v>2</v>
      </c>
      <c r="K50" s="84">
        <v>0</v>
      </c>
      <c r="L50" s="84">
        <v>0</v>
      </c>
      <c r="M50" s="89">
        <f t="shared" si="10"/>
        <v>0</v>
      </c>
      <c r="N50" s="84">
        <v>0</v>
      </c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4</v>
      </c>
      <c r="G51" s="69">
        <f t="shared" si="11"/>
        <v>0</v>
      </c>
      <c r="H51" s="69">
        <f t="shared" si="11"/>
        <v>4</v>
      </c>
      <c r="I51" s="69">
        <f t="shared" si="11"/>
        <v>2</v>
      </c>
      <c r="J51" s="69">
        <f t="shared" si="11"/>
        <v>6</v>
      </c>
      <c r="K51" s="69">
        <f t="shared" si="11"/>
        <v>1</v>
      </c>
      <c r="L51" s="69">
        <f t="shared" si="11"/>
        <v>0</v>
      </c>
      <c r="M51" s="69">
        <f t="shared" si="11"/>
        <v>1</v>
      </c>
      <c r="N51" s="69">
        <f t="shared" si="11"/>
        <v>0</v>
      </c>
    </row>
    <row r="52" spans="2:14">
      <c r="B52" s="214" t="s">
        <v>39</v>
      </c>
      <c r="C52" s="215"/>
      <c r="D52" s="215"/>
      <c r="E52" s="216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1362</v>
      </c>
      <c r="G53" s="90">
        <f t="shared" si="12"/>
        <v>57</v>
      </c>
      <c r="H53" s="90">
        <f t="shared" si="12"/>
        <v>1419</v>
      </c>
      <c r="I53" s="90">
        <f t="shared" si="12"/>
        <v>214</v>
      </c>
      <c r="J53" s="90">
        <f t="shared" si="12"/>
        <v>1633</v>
      </c>
      <c r="K53" s="90">
        <f t="shared" si="12"/>
        <v>797</v>
      </c>
      <c r="L53" s="90">
        <f t="shared" si="12"/>
        <v>82</v>
      </c>
      <c r="M53" s="90">
        <f t="shared" si="12"/>
        <v>879</v>
      </c>
      <c r="N53" s="90">
        <f t="shared" si="12"/>
        <v>91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76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/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>
        <v>44681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>
      <c r="B10" s="64"/>
      <c r="C10" s="65"/>
      <c r="D10" s="66"/>
      <c r="E10" s="67">
        <v>13</v>
      </c>
      <c r="F10" s="70">
        <v>126</v>
      </c>
      <c r="G10" s="70">
        <v>28</v>
      </c>
      <c r="H10" s="69">
        <f t="shared" ref="H10:H22" si="0">F10+G10</f>
        <v>154</v>
      </c>
      <c r="I10" s="70">
        <v>0</v>
      </c>
      <c r="J10" s="69">
        <f t="shared" ref="J10:J22" si="1">H10+I10</f>
        <v>154</v>
      </c>
      <c r="K10" s="84">
        <v>143</v>
      </c>
      <c r="L10" s="84">
        <v>23</v>
      </c>
      <c r="M10" s="83">
        <f t="shared" ref="M10:M22" si="2">K10+L10</f>
        <v>166</v>
      </c>
      <c r="N10" s="84">
        <v>29</v>
      </c>
    </row>
    <row r="11" spans="2:14">
      <c r="B11" s="73" t="s">
        <v>18</v>
      </c>
      <c r="C11" s="74" t="s">
        <v>19</v>
      </c>
      <c r="D11" s="66"/>
      <c r="E11" s="75">
        <v>12</v>
      </c>
      <c r="F11" s="70">
        <v>10</v>
      </c>
      <c r="G11" s="70">
        <v>0</v>
      </c>
      <c r="H11" s="69">
        <f t="shared" si="0"/>
        <v>10</v>
      </c>
      <c r="I11" s="70">
        <v>0</v>
      </c>
      <c r="J11" s="69">
        <f t="shared" si="1"/>
        <v>10</v>
      </c>
      <c r="K11" s="84">
        <v>0</v>
      </c>
      <c r="L11" s="84">
        <v>0</v>
      </c>
      <c r="M11" s="83">
        <f t="shared" si="2"/>
        <v>0</v>
      </c>
      <c r="N11" s="84">
        <v>0</v>
      </c>
    </row>
    <row r="12" spans="2:14">
      <c r="B12" s="73" t="s">
        <v>20</v>
      </c>
      <c r="C12" s="76"/>
      <c r="D12" s="77" t="s">
        <v>21</v>
      </c>
      <c r="E12" s="75">
        <v>11</v>
      </c>
      <c r="F12" s="70">
        <v>6</v>
      </c>
      <c r="G12" s="70">
        <v>0</v>
      </c>
      <c r="H12" s="69">
        <f t="shared" si="0"/>
        <v>6</v>
      </c>
      <c r="I12" s="70">
        <v>0</v>
      </c>
      <c r="J12" s="69">
        <f t="shared" si="1"/>
        <v>6</v>
      </c>
      <c r="K12" s="84">
        <v>0</v>
      </c>
      <c r="L12" s="84">
        <v>0</v>
      </c>
      <c r="M12" s="83">
        <f t="shared" si="2"/>
        <v>0</v>
      </c>
      <c r="N12" s="84">
        <v>0</v>
      </c>
    </row>
    <row r="13" spans="2:14">
      <c r="B13" s="73" t="s">
        <v>18</v>
      </c>
      <c r="C13" s="74"/>
      <c r="D13" s="77" t="s">
        <v>22</v>
      </c>
      <c r="E13" s="75">
        <v>10</v>
      </c>
      <c r="F13" s="70">
        <v>5</v>
      </c>
      <c r="G13" s="70">
        <v>0</v>
      </c>
      <c r="H13" s="69">
        <f t="shared" si="0"/>
        <v>5</v>
      </c>
      <c r="I13" s="70">
        <v>0</v>
      </c>
      <c r="J13" s="69">
        <f t="shared" si="1"/>
        <v>5</v>
      </c>
      <c r="K13" s="84">
        <v>0</v>
      </c>
      <c r="L13" s="84">
        <v>0</v>
      </c>
      <c r="M13" s="83">
        <f t="shared" si="2"/>
        <v>0</v>
      </c>
      <c r="N13" s="84">
        <v>0</v>
      </c>
    </row>
    <row r="14" spans="2:14">
      <c r="B14" s="73" t="s">
        <v>23</v>
      </c>
      <c r="C14" s="74"/>
      <c r="D14" s="77" t="s">
        <v>24</v>
      </c>
      <c r="E14" s="75">
        <v>9</v>
      </c>
      <c r="F14" s="70">
        <v>19</v>
      </c>
      <c r="G14" s="70">
        <v>0</v>
      </c>
      <c r="H14" s="69">
        <f t="shared" si="0"/>
        <v>19</v>
      </c>
      <c r="I14" s="70">
        <v>0</v>
      </c>
      <c r="J14" s="69">
        <f t="shared" si="1"/>
        <v>19</v>
      </c>
      <c r="K14" s="84">
        <v>0</v>
      </c>
      <c r="L14" s="84">
        <v>0</v>
      </c>
      <c r="M14" s="83">
        <f t="shared" si="2"/>
        <v>0</v>
      </c>
      <c r="N14" s="84">
        <v>0</v>
      </c>
    </row>
    <row r="15" spans="2:14">
      <c r="B15" s="73" t="s">
        <v>25</v>
      </c>
      <c r="C15" s="74" t="s">
        <v>26</v>
      </c>
      <c r="D15" s="77" t="s">
        <v>27</v>
      </c>
      <c r="E15" s="75">
        <v>8</v>
      </c>
      <c r="F15" s="70">
        <v>6</v>
      </c>
      <c r="G15" s="70">
        <v>0</v>
      </c>
      <c r="H15" s="69">
        <f t="shared" si="0"/>
        <v>6</v>
      </c>
      <c r="I15" s="70">
        <v>0</v>
      </c>
      <c r="J15" s="69">
        <f t="shared" si="1"/>
        <v>6</v>
      </c>
      <c r="K15" s="84">
        <v>0</v>
      </c>
      <c r="L15" s="84">
        <v>0</v>
      </c>
      <c r="M15" s="83">
        <f t="shared" si="2"/>
        <v>0</v>
      </c>
      <c r="N15" s="84">
        <v>0</v>
      </c>
    </row>
    <row r="16" spans="2:14">
      <c r="B16" s="73" t="s">
        <v>21</v>
      </c>
      <c r="C16" s="74"/>
      <c r="D16" s="77" t="s">
        <v>28</v>
      </c>
      <c r="E16" s="75">
        <v>7</v>
      </c>
      <c r="F16" s="70">
        <v>6</v>
      </c>
      <c r="G16" s="70">
        <v>0</v>
      </c>
      <c r="H16" s="69">
        <f t="shared" si="0"/>
        <v>6</v>
      </c>
      <c r="I16" s="70">
        <v>0</v>
      </c>
      <c r="J16" s="69">
        <f t="shared" si="1"/>
        <v>6</v>
      </c>
      <c r="K16" s="84">
        <v>0</v>
      </c>
      <c r="L16" s="84">
        <v>0</v>
      </c>
      <c r="M16" s="83">
        <f t="shared" si="2"/>
        <v>0</v>
      </c>
      <c r="N16" s="84">
        <v>0</v>
      </c>
    </row>
    <row r="17" spans="2:14">
      <c r="B17" s="73" t="s">
        <v>29</v>
      </c>
      <c r="C17" s="76"/>
      <c r="D17" s="77" t="s">
        <v>25</v>
      </c>
      <c r="E17" s="75">
        <v>6</v>
      </c>
      <c r="F17" s="70">
        <v>21</v>
      </c>
      <c r="G17" s="70">
        <v>0</v>
      </c>
      <c r="H17" s="69">
        <f t="shared" si="0"/>
        <v>21</v>
      </c>
      <c r="I17" s="70">
        <v>0</v>
      </c>
      <c r="J17" s="69">
        <f t="shared" si="1"/>
        <v>21</v>
      </c>
      <c r="K17" s="84">
        <v>0</v>
      </c>
      <c r="L17" s="84">
        <v>0</v>
      </c>
      <c r="M17" s="83">
        <f t="shared" si="2"/>
        <v>0</v>
      </c>
      <c r="N17" s="84">
        <v>0</v>
      </c>
    </row>
    <row r="18" spans="2:14">
      <c r="B18" s="73" t="s">
        <v>18</v>
      </c>
      <c r="C18" s="74"/>
      <c r="D18" s="77" t="s">
        <v>30</v>
      </c>
      <c r="E18" s="75">
        <v>5</v>
      </c>
      <c r="F18" s="70">
        <v>5</v>
      </c>
      <c r="G18" s="70">
        <v>0</v>
      </c>
      <c r="H18" s="69">
        <f t="shared" si="0"/>
        <v>5</v>
      </c>
      <c r="I18" s="70">
        <v>0</v>
      </c>
      <c r="J18" s="69">
        <f t="shared" si="1"/>
        <v>5</v>
      </c>
      <c r="K18" s="84">
        <v>0</v>
      </c>
      <c r="L18" s="84">
        <v>0</v>
      </c>
      <c r="M18" s="83">
        <f t="shared" si="2"/>
        <v>0</v>
      </c>
      <c r="N18" s="84">
        <v>0</v>
      </c>
    </row>
    <row r="19" spans="2:14">
      <c r="B19" s="73"/>
      <c r="C19" s="74"/>
      <c r="D19" s="77" t="s">
        <v>28</v>
      </c>
      <c r="E19" s="75">
        <v>4</v>
      </c>
      <c r="F19" s="70">
        <v>1</v>
      </c>
      <c r="G19" s="70">
        <v>0</v>
      </c>
      <c r="H19" s="69">
        <f t="shared" si="0"/>
        <v>1</v>
      </c>
      <c r="I19" s="70">
        <v>0</v>
      </c>
      <c r="J19" s="69">
        <f t="shared" si="1"/>
        <v>1</v>
      </c>
      <c r="K19" s="84">
        <v>0</v>
      </c>
      <c r="L19" s="84">
        <v>0</v>
      </c>
      <c r="M19" s="83">
        <f t="shared" si="2"/>
        <v>0</v>
      </c>
      <c r="N19" s="84">
        <v>0</v>
      </c>
    </row>
    <row r="20" spans="2:14">
      <c r="B20" s="73"/>
      <c r="C20" s="74" t="s">
        <v>18</v>
      </c>
      <c r="D20" s="66"/>
      <c r="E20" s="75">
        <v>3</v>
      </c>
      <c r="F20" s="70">
        <v>0</v>
      </c>
      <c r="G20" s="70">
        <v>0</v>
      </c>
      <c r="H20" s="69">
        <f t="shared" si="0"/>
        <v>0</v>
      </c>
      <c r="I20" s="70">
        <v>0</v>
      </c>
      <c r="J20" s="69">
        <f t="shared" si="1"/>
        <v>0</v>
      </c>
      <c r="K20" s="84">
        <v>0</v>
      </c>
      <c r="L20" s="84">
        <v>1</v>
      </c>
      <c r="M20" s="83">
        <f t="shared" si="2"/>
        <v>1</v>
      </c>
      <c r="N20" s="84">
        <v>1</v>
      </c>
    </row>
    <row r="21" spans="2:14">
      <c r="B21" s="73"/>
      <c r="C21" s="74"/>
      <c r="D21" s="66"/>
      <c r="E21" s="75">
        <v>2</v>
      </c>
      <c r="F21" s="70">
        <v>0</v>
      </c>
      <c r="G21" s="70">
        <v>0</v>
      </c>
      <c r="H21" s="69">
        <f t="shared" si="0"/>
        <v>0</v>
      </c>
      <c r="I21" s="70">
        <v>0</v>
      </c>
      <c r="J21" s="69">
        <f t="shared" si="1"/>
        <v>0</v>
      </c>
      <c r="K21" s="84">
        <v>0</v>
      </c>
      <c r="L21" s="84">
        <v>0</v>
      </c>
      <c r="M21" s="83">
        <f t="shared" si="2"/>
        <v>0</v>
      </c>
      <c r="N21" s="84">
        <v>0</v>
      </c>
    </row>
    <row r="22" spans="2:14">
      <c r="B22" s="78"/>
      <c r="C22" s="76"/>
      <c r="D22" s="66"/>
      <c r="E22" s="79">
        <v>1</v>
      </c>
      <c r="F22" s="70">
        <v>0</v>
      </c>
      <c r="G22" s="70">
        <v>0</v>
      </c>
      <c r="H22" s="69">
        <f t="shared" si="0"/>
        <v>0</v>
      </c>
      <c r="I22" s="70">
        <v>38</v>
      </c>
      <c r="J22" s="69">
        <f t="shared" si="1"/>
        <v>38</v>
      </c>
      <c r="K22" s="84">
        <v>0</v>
      </c>
      <c r="L22" s="84">
        <v>0</v>
      </c>
      <c r="M22" s="83">
        <f t="shared" si="2"/>
        <v>0</v>
      </c>
      <c r="N22" s="84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205</v>
      </c>
      <c r="G23" s="69">
        <f t="shared" si="3"/>
        <v>28</v>
      </c>
      <c r="H23" s="80">
        <f t="shared" si="3"/>
        <v>233</v>
      </c>
      <c r="I23" s="69">
        <f t="shared" si="3"/>
        <v>38</v>
      </c>
      <c r="J23" s="80">
        <f t="shared" si="3"/>
        <v>271</v>
      </c>
      <c r="K23" s="81">
        <f t="shared" si="3"/>
        <v>143</v>
      </c>
      <c r="L23" s="81">
        <f t="shared" si="3"/>
        <v>24</v>
      </c>
      <c r="M23" s="69">
        <f t="shared" si="3"/>
        <v>167</v>
      </c>
      <c r="N23" s="69">
        <f t="shared" si="3"/>
        <v>30</v>
      </c>
    </row>
    <row r="24" spans="2:14">
      <c r="B24" s="73"/>
      <c r="C24" s="73"/>
      <c r="D24" s="82"/>
      <c r="E24" s="78">
        <v>13</v>
      </c>
      <c r="F24" s="68">
        <v>427</v>
      </c>
      <c r="G24" s="68">
        <v>135</v>
      </c>
      <c r="H24" s="69">
        <f t="shared" ref="H24:H36" si="4">F24+G24</f>
        <v>562</v>
      </c>
      <c r="I24" s="70">
        <v>0</v>
      </c>
      <c r="J24" s="69">
        <f t="shared" ref="J24:J36" si="5">H24+I24</f>
        <v>562</v>
      </c>
      <c r="K24" s="71">
        <v>236</v>
      </c>
      <c r="L24" s="71">
        <v>48</v>
      </c>
      <c r="M24" s="83">
        <f t="shared" ref="M24:M36" si="6">K24+L24</f>
        <v>284</v>
      </c>
      <c r="N24" s="84">
        <v>60</v>
      </c>
    </row>
    <row r="25" spans="2:14">
      <c r="B25" s="73"/>
      <c r="C25" s="73" t="s">
        <v>19</v>
      </c>
      <c r="D25" s="82"/>
      <c r="E25" s="75">
        <v>12</v>
      </c>
      <c r="F25" s="68">
        <v>7</v>
      </c>
      <c r="G25" s="68">
        <v>0</v>
      </c>
      <c r="H25" s="69">
        <f t="shared" si="4"/>
        <v>7</v>
      </c>
      <c r="I25" s="70">
        <v>0</v>
      </c>
      <c r="J25" s="69">
        <f t="shared" si="5"/>
        <v>7</v>
      </c>
      <c r="K25" s="71">
        <v>2</v>
      </c>
      <c r="L25" s="71">
        <v>0</v>
      </c>
      <c r="M25" s="83">
        <f t="shared" si="6"/>
        <v>2</v>
      </c>
      <c r="N25" s="84">
        <v>0</v>
      </c>
    </row>
    <row r="26" spans="2:14">
      <c r="B26" s="73" t="s">
        <v>29</v>
      </c>
      <c r="C26" s="78"/>
      <c r="D26" s="82"/>
      <c r="E26" s="75">
        <v>11</v>
      </c>
      <c r="F26" s="68">
        <v>16</v>
      </c>
      <c r="G26" s="68">
        <v>0</v>
      </c>
      <c r="H26" s="69">
        <f t="shared" si="4"/>
        <v>16</v>
      </c>
      <c r="I26" s="70">
        <v>0</v>
      </c>
      <c r="J26" s="69">
        <f t="shared" si="5"/>
        <v>16</v>
      </c>
      <c r="K26" s="71">
        <v>0</v>
      </c>
      <c r="L26" s="71">
        <v>1</v>
      </c>
      <c r="M26" s="83">
        <f t="shared" si="6"/>
        <v>1</v>
      </c>
      <c r="N26" s="84">
        <v>1</v>
      </c>
    </row>
    <row r="27" spans="2:14">
      <c r="B27" s="73" t="s">
        <v>32</v>
      </c>
      <c r="C27" s="73"/>
      <c r="D27" s="82" t="s">
        <v>33</v>
      </c>
      <c r="E27" s="75">
        <v>10</v>
      </c>
      <c r="F27" s="68">
        <v>8</v>
      </c>
      <c r="G27" s="68">
        <v>0</v>
      </c>
      <c r="H27" s="69">
        <f t="shared" si="4"/>
        <v>8</v>
      </c>
      <c r="I27" s="70">
        <v>0</v>
      </c>
      <c r="J27" s="69">
        <f t="shared" si="5"/>
        <v>8</v>
      </c>
      <c r="K27" s="71">
        <v>0</v>
      </c>
      <c r="L27" s="71">
        <v>0</v>
      </c>
      <c r="M27" s="83">
        <f t="shared" si="6"/>
        <v>0</v>
      </c>
      <c r="N27" s="84">
        <v>0</v>
      </c>
    </row>
    <row r="28" spans="2:14">
      <c r="B28" s="73" t="s">
        <v>19</v>
      </c>
      <c r="C28" s="73"/>
      <c r="D28" s="82" t="s">
        <v>32</v>
      </c>
      <c r="E28" s="75">
        <v>9</v>
      </c>
      <c r="F28" s="68">
        <v>10</v>
      </c>
      <c r="G28" s="68">
        <v>0</v>
      </c>
      <c r="H28" s="69">
        <f t="shared" si="4"/>
        <v>10</v>
      </c>
      <c r="I28" s="70">
        <v>0</v>
      </c>
      <c r="J28" s="69">
        <f t="shared" si="5"/>
        <v>10</v>
      </c>
      <c r="K28" s="71">
        <v>0</v>
      </c>
      <c r="L28" s="71">
        <v>0</v>
      </c>
      <c r="M28" s="83">
        <f t="shared" si="6"/>
        <v>0</v>
      </c>
      <c r="N28" s="84">
        <v>0</v>
      </c>
    </row>
    <row r="29" spans="2:14">
      <c r="B29" s="73" t="s">
        <v>20</v>
      </c>
      <c r="C29" s="73" t="s">
        <v>26</v>
      </c>
      <c r="D29" s="82" t="s">
        <v>34</v>
      </c>
      <c r="E29" s="75">
        <v>8</v>
      </c>
      <c r="F29" s="68">
        <v>13</v>
      </c>
      <c r="G29" s="68">
        <v>0</v>
      </c>
      <c r="H29" s="69">
        <f t="shared" si="4"/>
        <v>13</v>
      </c>
      <c r="I29" s="70">
        <v>0</v>
      </c>
      <c r="J29" s="69">
        <f t="shared" si="5"/>
        <v>13</v>
      </c>
      <c r="K29" s="71">
        <v>0</v>
      </c>
      <c r="L29" s="71">
        <v>1</v>
      </c>
      <c r="M29" s="83">
        <f t="shared" si="6"/>
        <v>1</v>
      </c>
      <c r="N29" s="84">
        <v>1</v>
      </c>
    </row>
    <row r="30" spans="2:14">
      <c r="B30" s="73" t="s">
        <v>25</v>
      </c>
      <c r="C30" s="73"/>
      <c r="D30" s="82" t="s">
        <v>25</v>
      </c>
      <c r="E30" s="75">
        <v>7</v>
      </c>
      <c r="F30" s="68">
        <v>7</v>
      </c>
      <c r="G30" s="68">
        <v>0</v>
      </c>
      <c r="H30" s="69">
        <f t="shared" si="4"/>
        <v>7</v>
      </c>
      <c r="I30" s="70">
        <v>0</v>
      </c>
      <c r="J30" s="69">
        <f t="shared" si="5"/>
        <v>7</v>
      </c>
      <c r="K30" s="71">
        <v>0</v>
      </c>
      <c r="L30" s="71">
        <v>0</v>
      </c>
      <c r="M30" s="83">
        <f t="shared" si="6"/>
        <v>0</v>
      </c>
      <c r="N30" s="84">
        <v>0</v>
      </c>
    </row>
    <row r="31" spans="2:14">
      <c r="B31" s="73" t="s">
        <v>19</v>
      </c>
      <c r="C31" s="73"/>
      <c r="D31" s="82" t="s">
        <v>30</v>
      </c>
      <c r="E31" s="75">
        <v>6</v>
      </c>
      <c r="F31" s="68">
        <v>18</v>
      </c>
      <c r="G31" s="68">
        <v>0</v>
      </c>
      <c r="H31" s="69">
        <f t="shared" si="4"/>
        <v>18</v>
      </c>
      <c r="I31" s="70">
        <v>0</v>
      </c>
      <c r="J31" s="69">
        <f t="shared" si="5"/>
        <v>18</v>
      </c>
      <c r="K31" s="71">
        <v>0</v>
      </c>
      <c r="L31" s="71">
        <v>1</v>
      </c>
      <c r="M31" s="83">
        <f t="shared" si="6"/>
        <v>1</v>
      </c>
      <c r="N31" s="84">
        <v>2</v>
      </c>
    </row>
    <row r="32" spans="2:14">
      <c r="B32" s="73" t="s">
        <v>30</v>
      </c>
      <c r="C32" s="79"/>
      <c r="D32" s="82"/>
      <c r="E32" s="75">
        <v>5</v>
      </c>
      <c r="F32" s="68">
        <v>5</v>
      </c>
      <c r="G32" s="68">
        <v>0</v>
      </c>
      <c r="H32" s="69">
        <f t="shared" si="4"/>
        <v>5</v>
      </c>
      <c r="I32" s="70">
        <v>0</v>
      </c>
      <c r="J32" s="69">
        <f t="shared" si="5"/>
        <v>5</v>
      </c>
      <c r="K32" s="71">
        <v>0</v>
      </c>
      <c r="L32" s="71">
        <v>2</v>
      </c>
      <c r="M32" s="83">
        <f t="shared" si="6"/>
        <v>2</v>
      </c>
      <c r="N32" s="84">
        <v>2</v>
      </c>
    </row>
    <row r="33" spans="2:14">
      <c r="B33" s="73"/>
      <c r="C33" s="73"/>
      <c r="D33" s="82"/>
      <c r="E33" s="75">
        <v>4</v>
      </c>
      <c r="F33" s="68">
        <v>3</v>
      </c>
      <c r="G33" s="68">
        <v>0</v>
      </c>
      <c r="H33" s="69">
        <f t="shared" si="4"/>
        <v>3</v>
      </c>
      <c r="I33" s="70">
        <v>0</v>
      </c>
      <c r="J33" s="69">
        <f t="shared" si="5"/>
        <v>3</v>
      </c>
      <c r="K33" s="71">
        <v>0</v>
      </c>
      <c r="L33" s="71">
        <v>0</v>
      </c>
      <c r="M33" s="83">
        <f t="shared" si="6"/>
        <v>0</v>
      </c>
      <c r="N33" s="84">
        <v>0</v>
      </c>
    </row>
    <row r="34" spans="2:14">
      <c r="B34" s="73"/>
      <c r="C34" s="73" t="s">
        <v>18</v>
      </c>
      <c r="D34" s="82"/>
      <c r="E34" s="75">
        <v>3</v>
      </c>
      <c r="F34" s="68">
        <v>0</v>
      </c>
      <c r="G34" s="68">
        <v>0</v>
      </c>
      <c r="H34" s="69">
        <f t="shared" si="4"/>
        <v>0</v>
      </c>
      <c r="I34" s="70">
        <v>0</v>
      </c>
      <c r="J34" s="69">
        <f t="shared" si="5"/>
        <v>0</v>
      </c>
      <c r="K34" s="71">
        <v>0</v>
      </c>
      <c r="L34" s="71">
        <v>0</v>
      </c>
      <c r="M34" s="83">
        <f t="shared" si="6"/>
        <v>0</v>
      </c>
      <c r="N34" s="84">
        <v>0</v>
      </c>
    </row>
    <row r="35" spans="2:14">
      <c r="B35" s="73"/>
      <c r="C35" s="73"/>
      <c r="D35" s="82"/>
      <c r="E35" s="75">
        <v>2</v>
      </c>
      <c r="F35" s="68">
        <v>0</v>
      </c>
      <c r="G35" s="68">
        <v>0</v>
      </c>
      <c r="H35" s="69">
        <f t="shared" si="4"/>
        <v>0</v>
      </c>
      <c r="I35" s="70">
        <v>0</v>
      </c>
      <c r="J35" s="69">
        <f t="shared" si="5"/>
        <v>0</v>
      </c>
      <c r="K35" s="71">
        <v>0</v>
      </c>
      <c r="L35" s="71">
        <v>0</v>
      </c>
      <c r="M35" s="83">
        <f t="shared" si="6"/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2</v>
      </c>
      <c r="H36" s="69">
        <f t="shared" si="4"/>
        <v>2</v>
      </c>
      <c r="I36" s="70">
        <v>161</v>
      </c>
      <c r="J36" s="69">
        <f t="shared" si="5"/>
        <v>163</v>
      </c>
      <c r="K36" s="71">
        <v>0</v>
      </c>
      <c r="L36" s="71">
        <v>0</v>
      </c>
      <c r="M36" s="83">
        <f t="shared" si="6"/>
        <v>0</v>
      </c>
      <c r="N36" s="84">
        <v>0</v>
      </c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514</v>
      </c>
      <c r="G37" s="69">
        <f t="shared" si="7"/>
        <v>137</v>
      </c>
      <c r="H37" s="85">
        <f t="shared" si="7"/>
        <v>651</v>
      </c>
      <c r="I37" s="86">
        <f t="shared" si="7"/>
        <v>161</v>
      </c>
      <c r="J37" s="80">
        <f t="shared" si="7"/>
        <v>812</v>
      </c>
      <c r="K37" s="81">
        <f t="shared" si="7"/>
        <v>238</v>
      </c>
      <c r="L37" s="69">
        <f t="shared" si="7"/>
        <v>53</v>
      </c>
      <c r="M37" s="80">
        <f t="shared" si="7"/>
        <v>291</v>
      </c>
      <c r="N37" s="81">
        <f t="shared" si="7"/>
        <v>66</v>
      </c>
    </row>
    <row r="38" spans="2:14">
      <c r="B38" s="79"/>
      <c r="C38" s="79"/>
      <c r="D38" s="87"/>
      <c r="E38" s="75">
        <v>13</v>
      </c>
      <c r="F38" s="70">
        <v>2</v>
      </c>
      <c r="G38" s="70">
        <v>0</v>
      </c>
      <c r="H38" s="69">
        <f t="shared" ref="H38:H50" si="8">F38+G38</f>
        <v>2</v>
      </c>
      <c r="I38" s="70">
        <v>0</v>
      </c>
      <c r="J38" s="69">
        <f t="shared" ref="J38:J50" si="9">H38+I38</f>
        <v>2</v>
      </c>
      <c r="K38" s="84">
        <v>1</v>
      </c>
      <c r="L38" s="84">
        <v>1</v>
      </c>
      <c r="M38" s="83">
        <f t="shared" ref="M38:M50" si="10">K38+L38</f>
        <v>2</v>
      </c>
      <c r="N38" s="84">
        <v>1</v>
      </c>
    </row>
    <row r="39" spans="2:14">
      <c r="B39" s="73" t="s">
        <v>18</v>
      </c>
      <c r="C39" s="73" t="s">
        <v>19</v>
      </c>
      <c r="D39" s="82" t="s">
        <v>36</v>
      </c>
      <c r="E39" s="75">
        <v>12</v>
      </c>
      <c r="F39" s="70">
        <v>0</v>
      </c>
      <c r="G39" s="70">
        <v>0</v>
      </c>
      <c r="H39" s="69">
        <f t="shared" si="8"/>
        <v>0</v>
      </c>
      <c r="I39" s="70">
        <v>0</v>
      </c>
      <c r="J39" s="69">
        <f t="shared" si="9"/>
        <v>0</v>
      </c>
      <c r="K39" s="84">
        <v>0</v>
      </c>
      <c r="L39" s="84">
        <v>0</v>
      </c>
      <c r="M39" s="83">
        <f t="shared" si="10"/>
        <v>0</v>
      </c>
      <c r="N39" s="84">
        <v>0</v>
      </c>
    </row>
    <row r="40" spans="2:14">
      <c r="B40" s="73" t="s">
        <v>22</v>
      </c>
      <c r="C40" s="73"/>
      <c r="D40" s="82" t="s">
        <v>22</v>
      </c>
      <c r="E40" s="75">
        <v>11</v>
      </c>
      <c r="F40" s="70">
        <v>0</v>
      </c>
      <c r="G40" s="70">
        <v>0</v>
      </c>
      <c r="H40" s="69">
        <f t="shared" si="8"/>
        <v>0</v>
      </c>
      <c r="I40" s="70">
        <v>0</v>
      </c>
      <c r="J40" s="69">
        <f t="shared" si="9"/>
        <v>0</v>
      </c>
      <c r="K40" s="84">
        <v>0</v>
      </c>
      <c r="L40" s="84">
        <v>0</v>
      </c>
      <c r="M40" s="83">
        <f t="shared" si="10"/>
        <v>0</v>
      </c>
      <c r="N40" s="84">
        <v>0</v>
      </c>
    </row>
    <row r="41" spans="2:14">
      <c r="B41" s="73" t="s">
        <v>37</v>
      </c>
      <c r="C41" s="79"/>
      <c r="D41" s="82" t="s">
        <v>20</v>
      </c>
      <c r="E41" s="75">
        <v>10</v>
      </c>
      <c r="F41" s="70">
        <v>0</v>
      </c>
      <c r="G41" s="70">
        <v>0</v>
      </c>
      <c r="H41" s="69">
        <f t="shared" si="8"/>
        <v>0</v>
      </c>
      <c r="I41" s="70">
        <v>0</v>
      </c>
      <c r="J41" s="69">
        <f t="shared" si="9"/>
        <v>0</v>
      </c>
      <c r="K41" s="84">
        <v>0</v>
      </c>
      <c r="L41" s="84">
        <v>0</v>
      </c>
      <c r="M41" s="83">
        <f t="shared" si="10"/>
        <v>0</v>
      </c>
      <c r="N41" s="84">
        <v>0</v>
      </c>
    </row>
    <row r="42" spans="2:14">
      <c r="B42" s="73" t="s">
        <v>25</v>
      </c>
      <c r="C42" s="73"/>
      <c r="D42" s="82" t="s">
        <v>34</v>
      </c>
      <c r="E42" s="75">
        <v>9</v>
      </c>
      <c r="F42" s="70">
        <v>0</v>
      </c>
      <c r="G42" s="70">
        <v>0</v>
      </c>
      <c r="H42" s="69">
        <f t="shared" si="8"/>
        <v>0</v>
      </c>
      <c r="I42" s="70">
        <v>0</v>
      </c>
      <c r="J42" s="69">
        <f t="shared" si="9"/>
        <v>0</v>
      </c>
      <c r="K42" s="84">
        <v>0</v>
      </c>
      <c r="L42" s="84">
        <v>0</v>
      </c>
      <c r="M42" s="83">
        <f t="shared" si="10"/>
        <v>0</v>
      </c>
      <c r="N42" s="84">
        <v>0</v>
      </c>
    </row>
    <row r="43" spans="2:14">
      <c r="B43" s="73" t="s">
        <v>23</v>
      </c>
      <c r="C43" s="73" t="s">
        <v>26</v>
      </c>
      <c r="D43" s="82" t="s">
        <v>18</v>
      </c>
      <c r="E43" s="75">
        <v>8</v>
      </c>
      <c r="F43" s="70">
        <v>0</v>
      </c>
      <c r="G43" s="70">
        <v>0</v>
      </c>
      <c r="H43" s="69">
        <f t="shared" si="8"/>
        <v>0</v>
      </c>
      <c r="I43" s="70">
        <v>0</v>
      </c>
      <c r="J43" s="69">
        <f t="shared" si="9"/>
        <v>0</v>
      </c>
      <c r="K43" s="84">
        <v>0</v>
      </c>
      <c r="L43" s="84">
        <v>0</v>
      </c>
      <c r="M43" s="83">
        <f t="shared" si="10"/>
        <v>0</v>
      </c>
      <c r="N43" s="84">
        <v>0</v>
      </c>
    </row>
    <row r="44" spans="2:14">
      <c r="B44" s="73" t="s">
        <v>25</v>
      </c>
      <c r="C44" s="73"/>
      <c r="D44" s="82" t="s">
        <v>33</v>
      </c>
      <c r="E44" s="75">
        <v>7</v>
      </c>
      <c r="F44" s="70">
        <v>0</v>
      </c>
      <c r="G44" s="70">
        <v>0</v>
      </c>
      <c r="H44" s="69">
        <f t="shared" si="8"/>
        <v>0</v>
      </c>
      <c r="I44" s="70">
        <v>0</v>
      </c>
      <c r="J44" s="69">
        <f t="shared" si="9"/>
        <v>0</v>
      </c>
      <c r="K44" s="84">
        <v>0</v>
      </c>
      <c r="L44" s="84">
        <v>0</v>
      </c>
      <c r="M44" s="83">
        <f t="shared" si="10"/>
        <v>0</v>
      </c>
      <c r="N44" s="84">
        <v>0</v>
      </c>
    </row>
    <row r="45" spans="2:14">
      <c r="B45" s="73" t="s">
        <v>18</v>
      </c>
      <c r="C45" s="73"/>
      <c r="D45" s="82" t="s">
        <v>27</v>
      </c>
      <c r="E45" s="75">
        <v>6</v>
      </c>
      <c r="F45" s="70">
        <v>0</v>
      </c>
      <c r="G45" s="70">
        <v>0</v>
      </c>
      <c r="H45" s="69">
        <f t="shared" si="8"/>
        <v>0</v>
      </c>
      <c r="I45" s="70">
        <v>0</v>
      </c>
      <c r="J45" s="69">
        <f t="shared" si="9"/>
        <v>0</v>
      </c>
      <c r="K45" s="84">
        <v>0</v>
      </c>
      <c r="L45" s="84">
        <v>0</v>
      </c>
      <c r="M45" s="83">
        <f t="shared" si="10"/>
        <v>0</v>
      </c>
      <c r="N45" s="84">
        <v>0</v>
      </c>
    </row>
    <row r="46" spans="2:14">
      <c r="B46" s="73" t="s">
        <v>28</v>
      </c>
      <c r="C46" s="79"/>
      <c r="D46" s="82" t="s">
        <v>20</v>
      </c>
      <c r="E46" s="75">
        <v>5</v>
      </c>
      <c r="F46" s="70">
        <v>0</v>
      </c>
      <c r="G46" s="70">
        <v>0</v>
      </c>
      <c r="H46" s="69">
        <f t="shared" si="8"/>
        <v>0</v>
      </c>
      <c r="I46" s="70">
        <v>0</v>
      </c>
      <c r="J46" s="69">
        <f t="shared" si="9"/>
        <v>0</v>
      </c>
      <c r="K46" s="84">
        <v>0</v>
      </c>
      <c r="L46" s="84">
        <v>0</v>
      </c>
      <c r="M46" s="83">
        <f t="shared" si="10"/>
        <v>0</v>
      </c>
      <c r="N46" s="84">
        <v>0</v>
      </c>
    </row>
    <row r="47" spans="2:14">
      <c r="B47" s="73"/>
      <c r="C47" s="73"/>
      <c r="D47" s="82" t="s">
        <v>29</v>
      </c>
      <c r="E47" s="75">
        <v>4</v>
      </c>
      <c r="F47" s="70">
        <v>0</v>
      </c>
      <c r="G47" s="70">
        <v>0</v>
      </c>
      <c r="H47" s="69">
        <f t="shared" si="8"/>
        <v>0</v>
      </c>
      <c r="I47" s="70">
        <v>0</v>
      </c>
      <c r="J47" s="69">
        <f t="shared" si="9"/>
        <v>0</v>
      </c>
      <c r="K47" s="84">
        <v>0</v>
      </c>
      <c r="L47" s="84">
        <v>0</v>
      </c>
      <c r="M47" s="83">
        <f t="shared" si="10"/>
        <v>0</v>
      </c>
      <c r="N47" s="84">
        <v>0</v>
      </c>
    </row>
    <row r="48" spans="2:14">
      <c r="B48" s="73"/>
      <c r="C48" s="73" t="s">
        <v>18</v>
      </c>
      <c r="D48" s="82" t="s">
        <v>18</v>
      </c>
      <c r="E48" s="75">
        <v>3</v>
      </c>
      <c r="F48" s="70">
        <v>0</v>
      </c>
      <c r="G48" s="70">
        <v>0</v>
      </c>
      <c r="H48" s="69">
        <f t="shared" si="8"/>
        <v>0</v>
      </c>
      <c r="I48" s="70">
        <v>0</v>
      </c>
      <c r="J48" s="69">
        <f t="shared" si="9"/>
        <v>0</v>
      </c>
      <c r="K48" s="84">
        <v>0</v>
      </c>
      <c r="L48" s="84">
        <v>0</v>
      </c>
      <c r="M48" s="83">
        <f t="shared" si="10"/>
        <v>0</v>
      </c>
      <c r="N48" s="84">
        <v>0</v>
      </c>
    </row>
    <row r="49" spans="2:14">
      <c r="B49" s="73"/>
      <c r="C49" s="73"/>
      <c r="D49" s="82" t="s">
        <v>23</v>
      </c>
      <c r="E49" s="75">
        <v>2</v>
      </c>
      <c r="F49" s="70">
        <v>0</v>
      </c>
      <c r="G49" s="70">
        <v>0</v>
      </c>
      <c r="H49" s="69">
        <f t="shared" si="8"/>
        <v>0</v>
      </c>
      <c r="I49" s="70">
        <v>0</v>
      </c>
      <c r="J49" s="69">
        <f t="shared" si="9"/>
        <v>0</v>
      </c>
      <c r="K49" s="84">
        <v>0</v>
      </c>
      <c r="L49" s="84">
        <v>0</v>
      </c>
      <c r="M49" s="83">
        <f t="shared" si="10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8"/>
        <v>0</v>
      </c>
      <c r="I50" s="70">
        <v>33</v>
      </c>
      <c r="J50" s="88">
        <f t="shared" si="9"/>
        <v>33</v>
      </c>
      <c r="K50" s="84">
        <v>0</v>
      </c>
      <c r="L50" s="84">
        <v>0</v>
      </c>
      <c r="M50" s="89">
        <f t="shared" si="10"/>
        <v>0</v>
      </c>
      <c r="N50" s="84">
        <v>0</v>
      </c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2</v>
      </c>
      <c r="G51" s="69">
        <f t="shared" si="11"/>
        <v>0</v>
      </c>
      <c r="H51" s="69">
        <f t="shared" si="11"/>
        <v>2</v>
      </c>
      <c r="I51" s="69">
        <f t="shared" si="11"/>
        <v>33</v>
      </c>
      <c r="J51" s="69">
        <f t="shared" si="11"/>
        <v>35</v>
      </c>
      <c r="K51" s="69">
        <f t="shared" si="11"/>
        <v>1</v>
      </c>
      <c r="L51" s="69">
        <f t="shared" si="11"/>
        <v>1</v>
      </c>
      <c r="M51" s="69">
        <f t="shared" si="11"/>
        <v>2</v>
      </c>
      <c r="N51" s="69">
        <f t="shared" si="11"/>
        <v>1</v>
      </c>
    </row>
    <row r="52" spans="2:14">
      <c r="B52" s="214" t="s">
        <v>39</v>
      </c>
      <c r="C52" s="215"/>
      <c r="D52" s="215"/>
      <c r="E52" s="216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721</v>
      </c>
      <c r="G53" s="90">
        <f t="shared" si="12"/>
        <v>165</v>
      </c>
      <c r="H53" s="90">
        <f t="shared" si="12"/>
        <v>886</v>
      </c>
      <c r="I53" s="90">
        <f t="shared" si="12"/>
        <v>232</v>
      </c>
      <c r="J53" s="90">
        <f t="shared" si="12"/>
        <v>1118</v>
      </c>
      <c r="K53" s="90">
        <f t="shared" si="12"/>
        <v>382</v>
      </c>
      <c r="L53" s="90">
        <f t="shared" si="12"/>
        <v>78</v>
      </c>
      <c r="M53" s="90">
        <f t="shared" si="12"/>
        <v>460</v>
      </c>
      <c r="N53" s="90">
        <f t="shared" si="12"/>
        <v>97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74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>
        <v>44681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>
      <c r="B10" s="64"/>
      <c r="C10" s="65"/>
      <c r="D10" s="66"/>
      <c r="E10" s="67">
        <v>13</v>
      </c>
      <c r="F10" s="161">
        <v>103</v>
      </c>
      <c r="G10" s="161">
        <v>0</v>
      </c>
      <c r="H10" s="69">
        <f t="shared" ref="H10:H22" si="0">F10+G10</f>
        <v>103</v>
      </c>
      <c r="I10" s="162">
        <v>0</v>
      </c>
      <c r="J10" s="69">
        <f t="shared" ref="J10:J22" si="1">H10+I10</f>
        <v>103</v>
      </c>
      <c r="K10" s="163">
        <v>108</v>
      </c>
      <c r="L10" s="163">
        <v>9</v>
      </c>
      <c r="M10" s="72">
        <f t="shared" ref="M10:M22" si="2">K10+L10</f>
        <v>117</v>
      </c>
      <c r="N10" s="165">
        <v>9</v>
      </c>
    </row>
    <row r="11" spans="2:14">
      <c r="B11" s="73" t="s">
        <v>18</v>
      </c>
      <c r="C11" s="74" t="s">
        <v>19</v>
      </c>
      <c r="D11" s="66"/>
      <c r="E11" s="75">
        <v>12</v>
      </c>
      <c r="F11" s="161">
        <v>1</v>
      </c>
      <c r="G11" s="161">
        <v>0</v>
      </c>
      <c r="H11" s="69">
        <f t="shared" si="0"/>
        <v>1</v>
      </c>
      <c r="I11" s="162">
        <v>0</v>
      </c>
      <c r="J11" s="69">
        <f t="shared" si="1"/>
        <v>1</v>
      </c>
      <c r="K11" s="164">
        <v>0</v>
      </c>
      <c r="L11" s="164">
        <v>0</v>
      </c>
      <c r="M11" s="72">
        <f t="shared" si="2"/>
        <v>0</v>
      </c>
      <c r="N11" s="166">
        <v>0</v>
      </c>
    </row>
    <row r="12" spans="2:14">
      <c r="B12" s="73" t="s">
        <v>20</v>
      </c>
      <c r="C12" s="76"/>
      <c r="D12" s="77" t="s">
        <v>21</v>
      </c>
      <c r="E12" s="75">
        <v>11</v>
      </c>
      <c r="F12" s="161">
        <v>4</v>
      </c>
      <c r="G12" s="161">
        <v>0</v>
      </c>
      <c r="H12" s="69">
        <f t="shared" si="0"/>
        <v>4</v>
      </c>
      <c r="I12" s="162">
        <v>0</v>
      </c>
      <c r="J12" s="69">
        <f t="shared" si="1"/>
        <v>4</v>
      </c>
      <c r="K12" s="164">
        <v>0</v>
      </c>
      <c r="L12" s="164">
        <v>0</v>
      </c>
      <c r="M12" s="72">
        <f t="shared" si="2"/>
        <v>0</v>
      </c>
      <c r="N12" s="166">
        <v>0</v>
      </c>
    </row>
    <row r="13" spans="2:14">
      <c r="B13" s="73" t="s">
        <v>18</v>
      </c>
      <c r="C13" s="74"/>
      <c r="D13" s="77" t="s">
        <v>22</v>
      </c>
      <c r="E13" s="75">
        <v>10</v>
      </c>
      <c r="F13" s="161">
        <v>13</v>
      </c>
      <c r="G13" s="161">
        <v>0</v>
      </c>
      <c r="H13" s="69">
        <f t="shared" si="0"/>
        <v>13</v>
      </c>
      <c r="I13" s="162">
        <v>0</v>
      </c>
      <c r="J13" s="69">
        <f t="shared" si="1"/>
        <v>13</v>
      </c>
      <c r="K13" s="164">
        <v>0</v>
      </c>
      <c r="L13" s="164">
        <v>0</v>
      </c>
      <c r="M13" s="72">
        <f t="shared" si="2"/>
        <v>0</v>
      </c>
      <c r="N13" s="166">
        <v>0</v>
      </c>
    </row>
    <row r="14" spans="2:14">
      <c r="B14" s="73" t="s">
        <v>23</v>
      </c>
      <c r="C14" s="74"/>
      <c r="D14" s="77" t="s">
        <v>24</v>
      </c>
      <c r="E14" s="75">
        <v>9</v>
      </c>
      <c r="F14" s="161">
        <v>7</v>
      </c>
      <c r="G14" s="161">
        <v>0</v>
      </c>
      <c r="H14" s="69">
        <f t="shared" si="0"/>
        <v>7</v>
      </c>
      <c r="I14" s="162">
        <v>0</v>
      </c>
      <c r="J14" s="69">
        <f t="shared" si="1"/>
        <v>7</v>
      </c>
      <c r="K14" s="164">
        <v>0</v>
      </c>
      <c r="L14" s="164">
        <v>0</v>
      </c>
      <c r="M14" s="72">
        <f t="shared" si="2"/>
        <v>0</v>
      </c>
      <c r="N14" s="166">
        <v>0</v>
      </c>
    </row>
    <row r="15" spans="2:14">
      <c r="B15" s="73" t="s">
        <v>25</v>
      </c>
      <c r="C15" s="74" t="s">
        <v>26</v>
      </c>
      <c r="D15" s="77" t="s">
        <v>27</v>
      </c>
      <c r="E15" s="75">
        <v>8</v>
      </c>
      <c r="F15" s="161">
        <v>14</v>
      </c>
      <c r="G15" s="161">
        <v>0</v>
      </c>
      <c r="H15" s="69">
        <f t="shared" si="0"/>
        <v>14</v>
      </c>
      <c r="I15" s="162">
        <v>0</v>
      </c>
      <c r="J15" s="69">
        <f t="shared" si="1"/>
        <v>14</v>
      </c>
      <c r="K15" s="164">
        <v>0</v>
      </c>
      <c r="L15" s="164">
        <v>0</v>
      </c>
      <c r="M15" s="72">
        <f t="shared" si="2"/>
        <v>0</v>
      </c>
      <c r="N15" s="166">
        <v>0</v>
      </c>
    </row>
    <row r="16" spans="2:14">
      <c r="B16" s="73" t="s">
        <v>21</v>
      </c>
      <c r="C16" s="74"/>
      <c r="D16" s="77" t="s">
        <v>28</v>
      </c>
      <c r="E16" s="75">
        <v>7</v>
      </c>
      <c r="F16" s="161">
        <v>11</v>
      </c>
      <c r="G16" s="161">
        <v>0</v>
      </c>
      <c r="H16" s="69">
        <f t="shared" si="0"/>
        <v>11</v>
      </c>
      <c r="I16" s="162">
        <v>0</v>
      </c>
      <c r="J16" s="69">
        <f t="shared" si="1"/>
        <v>11</v>
      </c>
      <c r="K16" s="164">
        <v>0</v>
      </c>
      <c r="L16" s="164">
        <v>0</v>
      </c>
      <c r="M16" s="72">
        <f t="shared" si="2"/>
        <v>0</v>
      </c>
      <c r="N16" s="166">
        <v>0</v>
      </c>
    </row>
    <row r="17" spans="2:14">
      <c r="B17" s="73" t="s">
        <v>29</v>
      </c>
      <c r="C17" s="76"/>
      <c r="D17" s="77" t="s">
        <v>25</v>
      </c>
      <c r="E17" s="75">
        <v>6</v>
      </c>
      <c r="F17" s="161">
        <v>15</v>
      </c>
      <c r="G17" s="161">
        <v>0</v>
      </c>
      <c r="H17" s="69">
        <f t="shared" si="0"/>
        <v>15</v>
      </c>
      <c r="I17" s="162">
        <v>0</v>
      </c>
      <c r="J17" s="69">
        <f t="shared" si="1"/>
        <v>15</v>
      </c>
      <c r="K17" s="164">
        <v>0</v>
      </c>
      <c r="L17" s="164">
        <v>0</v>
      </c>
      <c r="M17" s="72">
        <f t="shared" si="2"/>
        <v>0</v>
      </c>
      <c r="N17" s="166">
        <v>0</v>
      </c>
    </row>
    <row r="18" spans="2:14">
      <c r="B18" s="73" t="s">
        <v>18</v>
      </c>
      <c r="C18" s="74"/>
      <c r="D18" s="77" t="s">
        <v>30</v>
      </c>
      <c r="E18" s="75">
        <v>5</v>
      </c>
      <c r="F18" s="161">
        <v>5</v>
      </c>
      <c r="G18" s="161">
        <v>0</v>
      </c>
      <c r="H18" s="69">
        <f t="shared" si="0"/>
        <v>5</v>
      </c>
      <c r="I18" s="162">
        <v>0</v>
      </c>
      <c r="J18" s="69">
        <f t="shared" si="1"/>
        <v>5</v>
      </c>
      <c r="K18" s="164">
        <v>0</v>
      </c>
      <c r="L18" s="164">
        <v>0</v>
      </c>
      <c r="M18" s="72">
        <f t="shared" si="2"/>
        <v>0</v>
      </c>
      <c r="N18" s="166">
        <v>0</v>
      </c>
    </row>
    <row r="19" spans="2:14">
      <c r="B19" s="73"/>
      <c r="C19" s="74"/>
      <c r="D19" s="77" t="s">
        <v>28</v>
      </c>
      <c r="E19" s="75">
        <v>4</v>
      </c>
      <c r="F19" s="161">
        <v>8</v>
      </c>
      <c r="G19" s="161">
        <v>0</v>
      </c>
      <c r="H19" s="69">
        <f t="shared" si="0"/>
        <v>8</v>
      </c>
      <c r="I19" s="162">
        <v>0</v>
      </c>
      <c r="J19" s="69">
        <f t="shared" si="1"/>
        <v>8</v>
      </c>
      <c r="K19" s="164">
        <v>0</v>
      </c>
      <c r="L19" s="164">
        <v>1</v>
      </c>
      <c r="M19" s="72">
        <f t="shared" si="2"/>
        <v>1</v>
      </c>
      <c r="N19" s="166">
        <v>3</v>
      </c>
    </row>
    <row r="20" spans="2:14">
      <c r="B20" s="73"/>
      <c r="C20" s="74" t="s">
        <v>18</v>
      </c>
      <c r="D20" s="66"/>
      <c r="E20" s="75">
        <v>3</v>
      </c>
      <c r="F20" s="161">
        <v>0</v>
      </c>
      <c r="G20" s="161">
        <v>2</v>
      </c>
      <c r="H20" s="69">
        <f t="shared" si="0"/>
        <v>2</v>
      </c>
      <c r="I20" s="162">
        <v>0</v>
      </c>
      <c r="J20" s="69">
        <f t="shared" si="1"/>
        <v>2</v>
      </c>
      <c r="K20" s="164">
        <v>0</v>
      </c>
      <c r="L20" s="164">
        <v>0</v>
      </c>
      <c r="M20" s="72">
        <f t="shared" si="2"/>
        <v>0</v>
      </c>
      <c r="N20" s="166">
        <v>0</v>
      </c>
    </row>
    <row r="21" spans="2:14">
      <c r="B21" s="73"/>
      <c r="C21" s="74"/>
      <c r="D21" s="66"/>
      <c r="E21" s="75">
        <v>2</v>
      </c>
      <c r="F21" s="161">
        <v>0</v>
      </c>
      <c r="G21" s="161">
        <v>4</v>
      </c>
      <c r="H21" s="69">
        <f t="shared" si="0"/>
        <v>4</v>
      </c>
      <c r="I21" s="162">
        <v>0</v>
      </c>
      <c r="J21" s="69">
        <f t="shared" si="1"/>
        <v>4</v>
      </c>
      <c r="K21" s="164">
        <v>0</v>
      </c>
      <c r="L21" s="164">
        <v>0</v>
      </c>
      <c r="M21" s="72">
        <f t="shared" si="2"/>
        <v>0</v>
      </c>
      <c r="N21" s="166">
        <v>0</v>
      </c>
    </row>
    <row r="22" spans="2:14">
      <c r="B22" s="78"/>
      <c r="C22" s="76"/>
      <c r="D22" s="66"/>
      <c r="E22" s="79">
        <v>1</v>
      </c>
      <c r="F22" s="161">
        <v>0</v>
      </c>
      <c r="G22" s="161">
        <v>16</v>
      </c>
      <c r="H22" s="69">
        <f t="shared" si="0"/>
        <v>16</v>
      </c>
      <c r="I22" s="162">
        <v>16</v>
      </c>
      <c r="J22" s="69">
        <f t="shared" si="1"/>
        <v>32</v>
      </c>
      <c r="K22" s="164">
        <v>0</v>
      </c>
      <c r="L22" s="164">
        <v>0</v>
      </c>
      <c r="M22" s="72">
        <f t="shared" si="2"/>
        <v>0</v>
      </c>
      <c r="N22" s="166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181</v>
      </c>
      <c r="G23" s="69">
        <f t="shared" si="3"/>
        <v>22</v>
      </c>
      <c r="H23" s="80">
        <f t="shared" si="3"/>
        <v>203</v>
      </c>
      <c r="I23" s="69">
        <f t="shared" si="3"/>
        <v>16</v>
      </c>
      <c r="J23" s="80">
        <f t="shared" si="3"/>
        <v>219</v>
      </c>
      <c r="K23" s="81">
        <f t="shared" si="3"/>
        <v>108</v>
      </c>
      <c r="L23" s="81">
        <f t="shared" si="3"/>
        <v>10</v>
      </c>
      <c r="M23" s="69">
        <f t="shared" si="3"/>
        <v>118</v>
      </c>
      <c r="N23" s="69">
        <f t="shared" si="3"/>
        <v>12</v>
      </c>
    </row>
    <row r="24" spans="2:14">
      <c r="B24" s="73"/>
      <c r="C24" s="73"/>
      <c r="D24" s="82"/>
      <c r="E24" s="78">
        <v>13</v>
      </c>
      <c r="F24" s="167">
        <v>354</v>
      </c>
      <c r="G24" s="167">
        <v>0</v>
      </c>
      <c r="H24" s="69">
        <f t="shared" ref="H24:H36" si="4">F24+G24</f>
        <v>354</v>
      </c>
      <c r="I24" s="168">
        <v>0</v>
      </c>
      <c r="J24" s="69">
        <f t="shared" ref="J24:J36" si="5">H24+I24</f>
        <v>354</v>
      </c>
      <c r="K24" s="169">
        <v>187</v>
      </c>
      <c r="L24" s="169">
        <v>40</v>
      </c>
      <c r="M24" s="83">
        <f t="shared" ref="M24:M36" si="6">K24+L24</f>
        <v>227</v>
      </c>
      <c r="N24" s="171">
        <v>50</v>
      </c>
    </row>
    <row r="25" spans="2:14">
      <c r="B25" s="73"/>
      <c r="C25" s="73" t="s">
        <v>19</v>
      </c>
      <c r="D25" s="82"/>
      <c r="E25" s="75">
        <v>12</v>
      </c>
      <c r="F25" s="167">
        <v>0</v>
      </c>
      <c r="G25" s="167">
        <v>0</v>
      </c>
      <c r="H25" s="69">
        <f t="shared" si="4"/>
        <v>0</v>
      </c>
      <c r="I25" s="168">
        <v>0</v>
      </c>
      <c r="J25" s="69">
        <f t="shared" si="5"/>
        <v>0</v>
      </c>
      <c r="K25" s="170">
        <v>0</v>
      </c>
      <c r="L25" s="170">
        <v>0</v>
      </c>
      <c r="M25" s="83">
        <f t="shared" si="6"/>
        <v>0</v>
      </c>
      <c r="N25" s="172">
        <v>0</v>
      </c>
    </row>
    <row r="26" spans="2:14">
      <c r="B26" s="73" t="s">
        <v>29</v>
      </c>
      <c r="C26" s="78"/>
      <c r="D26" s="82"/>
      <c r="E26" s="75">
        <v>11</v>
      </c>
      <c r="F26" s="167">
        <v>6</v>
      </c>
      <c r="G26" s="167">
        <v>0</v>
      </c>
      <c r="H26" s="69">
        <f t="shared" si="4"/>
        <v>6</v>
      </c>
      <c r="I26" s="168">
        <v>0</v>
      </c>
      <c r="J26" s="69">
        <f t="shared" si="5"/>
        <v>6</v>
      </c>
      <c r="K26" s="170">
        <v>0</v>
      </c>
      <c r="L26" s="170">
        <v>0</v>
      </c>
      <c r="M26" s="83">
        <f t="shared" si="6"/>
        <v>0</v>
      </c>
      <c r="N26" s="172">
        <v>0</v>
      </c>
    </row>
    <row r="27" spans="2:14">
      <c r="B27" s="73" t="s">
        <v>32</v>
      </c>
      <c r="C27" s="73"/>
      <c r="D27" s="82" t="s">
        <v>33</v>
      </c>
      <c r="E27" s="75">
        <v>10</v>
      </c>
      <c r="F27" s="167">
        <v>6</v>
      </c>
      <c r="G27" s="167">
        <v>0</v>
      </c>
      <c r="H27" s="69">
        <f t="shared" si="4"/>
        <v>6</v>
      </c>
      <c r="I27" s="168">
        <v>0</v>
      </c>
      <c r="J27" s="69">
        <f t="shared" si="5"/>
        <v>6</v>
      </c>
      <c r="K27" s="170">
        <v>1</v>
      </c>
      <c r="L27" s="170">
        <v>0</v>
      </c>
      <c r="M27" s="83">
        <f t="shared" si="6"/>
        <v>1</v>
      </c>
      <c r="N27" s="172">
        <v>0</v>
      </c>
    </row>
    <row r="28" spans="2:14">
      <c r="B28" s="73" t="s">
        <v>19</v>
      </c>
      <c r="C28" s="73"/>
      <c r="D28" s="82" t="s">
        <v>32</v>
      </c>
      <c r="E28" s="75">
        <v>9</v>
      </c>
      <c r="F28" s="167">
        <v>16</v>
      </c>
      <c r="G28" s="167">
        <v>0</v>
      </c>
      <c r="H28" s="69">
        <f t="shared" si="4"/>
        <v>16</v>
      </c>
      <c r="I28" s="168">
        <v>0</v>
      </c>
      <c r="J28" s="69">
        <f t="shared" si="5"/>
        <v>16</v>
      </c>
      <c r="K28" s="170">
        <v>0</v>
      </c>
      <c r="L28" s="170">
        <v>0</v>
      </c>
      <c r="M28" s="83">
        <f t="shared" si="6"/>
        <v>0</v>
      </c>
      <c r="N28" s="172">
        <v>0</v>
      </c>
    </row>
    <row r="29" spans="2:14">
      <c r="B29" s="73" t="s">
        <v>20</v>
      </c>
      <c r="C29" s="73" t="s">
        <v>26</v>
      </c>
      <c r="D29" s="82" t="s">
        <v>34</v>
      </c>
      <c r="E29" s="75">
        <v>8</v>
      </c>
      <c r="F29" s="167">
        <v>16</v>
      </c>
      <c r="G29" s="167">
        <v>0</v>
      </c>
      <c r="H29" s="69">
        <f t="shared" si="4"/>
        <v>16</v>
      </c>
      <c r="I29" s="168">
        <v>0</v>
      </c>
      <c r="J29" s="69">
        <f t="shared" si="5"/>
        <v>16</v>
      </c>
      <c r="K29" s="170">
        <v>0</v>
      </c>
      <c r="L29" s="170">
        <v>0</v>
      </c>
      <c r="M29" s="83">
        <f t="shared" si="6"/>
        <v>0</v>
      </c>
      <c r="N29" s="172">
        <v>0</v>
      </c>
    </row>
    <row r="30" spans="2:14">
      <c r="B30" s="73" t="s">
        <v>25</v>
      </c>
      <c r="C30" s="73"/>
      <c r="D30" s="82" t="s">
        <v>25</v>
      </c>
      <c r="E30" s="75">
        <v>7</v>
      </c>
      <c r="F30" s="167">
        <v>2</v>
      </c>
      <c r="G30" s="167">
        <v>0</v>
      </c>
      <c r="H30" s="69">
        <f t="shared" si="4"/>
        <v>2</v>
      </c>
      <c r="I30" s="168">
        <v>0</v>
      </c>
      <c r="J30" s="69">
        <f t="shared" si="5"/>
        <v>2</v>
      </c>
      <c r="K30" s="170">
        <v>0</v>
      </c>
      <c r="L30" s="170">
        <v>0</v>
      </c>
      <c r="M30" s="83">
        <f t="shared" si="6"/>
        <v>0</v>
      </c>
      <c r="N30" s="172">
        <v>0</v>
      </c>
    </row>
    <row r="31" spans="2:14">
      <c r="B31" s="73" t="s">
        <v>19</v>
      </c>
      <c r="C31" s="73"/>
      <c r="D31" s="82" t="s">
        <v>30</v>
      </c>
      <c r="E31" s="75">
        <v>6</v>
      </c>
      <c r="F31" s="167">
        <v>40</v>
      </c>
      <c r="G31" s="167">
        <v>0</v>
      </c>
      <c r="H31" s="69">
        <f t="shared" si="4"/>
        <v>40</v>
      </c>
      <c r="I31" s="168">
        <v>0</v>
      </c>
      <c r="J31" s="69">
        <f t="shared" si="5"/>
        <v>40</v>
      </c>
      <c r="K31" s="170">
        <v>0</v>
      </c>
      <c r="L31" s="170">
        <v>0</v>
      </c>
      <c r="M31" s="83">
        <f t="shared" si="6"/>
        <v>0</v>
      </c>
      <c r="N31" s="172">
        <v>0</v>
      </c>
    </row>
    <row r="32" spans="2:14">
      <c r="B32" s="73" t="s">
        <v>30</v>
      </c>
      <c r="C32" s="79"/>
      <c r="D32" s="82"/>
      <c r="E32" s="75">
        <v>5</v>
      </c>
      <c r="F32" s="167">
        <v>8</v>
      </c>
      <c r="G32" s="167">
        <v>0</v>
      </c>
      <c r="H32" s="69">
        <f t="shared" si="4"/>
        <v>8</v>
      </c>
      <c r="I32" s="168">
        <v>0</v>
      </c>
      <c r="J32" s="69">
        <f t="shared" si="5"/>
        <v>8</v>
      </c>
      <c r="K32" s="170">
        <v>0</v>
      </c>
      <c r="L32" s="170">
        <v>0</v>
      </c>
      <c r="M32" s="83">
        <f t="shared" si="6"/>
        <v>0</v>
      </c>
      <c r="N32" s="172">
        <v>0</v>
      </c>
    </row>
    <row r="33" spans="2:14">
      <c r="B33" s="73"/>
      <c r="C33" s="73"/>
      <c r="D33" s="82"/>
      <c r="E33" s="75">
        <v>4</v>
      </c>
      <c r="F33" s="167">
        <v>8</v>
      </c>
      <c r="G33" s="167">
        <v>0</v>
      </c>
      <c r="H33" s="69">
        <f t="shared" si="4"/>
        <v>8</v>
      </c>
      <c r="I33" s="168">
        <v>0</v>
      </c>
      <c r="J33" s="69">
        <f t="shared" si="5"/>
        <v>8</v>
      </c>
      <c r="K33" s="170">
        <v>0</v>
      </c>
      <c r="L33" s="170">
        <v>0</v>
      </c>
      <c r="M33" s="83">
        <f t="shared" si="6"/>
        <v>0</v>
      </c>
      <c r="N33" s="172">
        <v>0</v>
      </c>
    </row>
    <row r="34" spans="2:14">
      <c r="B34" s="73"/>
      <c r="C34" s="73" t="s">
        <v>18</v>
      </c>
      <c r="D34" s="82"/>
      <c r="E34" s="75">
        <v>3</v>
      </c>
      <c r="F34" s="167">
        <v>0</v>
      </c>
      <c r="G34" s="167">
        <v>2</v>
      </c>
      <c r="H34" s="69">
        <f t="shared" si="4"/>
        <v>2</v>
      </c>
      <c r="I34" s="168">
        <v>0</v>
      </c>
      <c r="J34" s="69">
        <f t="shared" si="5"/>
        <v>2</v>
      </c>
      <c r="K34" s="170">
        <v>1</v>
      </c>
      <c r="L34" s="170">
        <v>0</v>
      </c>
      <c r="M34" s="83">
        <f t="shared" si="6"/>
        <v>1</v>
      </c>
      <c r="N34" s="172">
        <v>0</v>
      </c>
    </row>
    <row r="35" spans="2:14">
      <c r="B35" s="73"/>
      <c r="C35" s="73"/>
      <c r="D35" s="82"/>
      <c r="E35" s="75">
        <v>2</v>
      </c>
      <c r="F35" s="167">
        <v>0</v>
      </c>
      <c r="G35" s="167">
        <v>2</v>
      </c>
      <c r="H35" s="69">
        <f t="shared" si="4"/>
        <v>2</v>
      </c>
      <c r="I35" s="168">
        <v>0</v>
      </c>
      <c r="J35" s="69">
        <f t="shared" si="5"/>
        <v>2</v>
      </c>
      <c r="K35" s="170">
        <v>0</v>
      </c>
      <c r="L35" s="170">
        <v>0</v>
      </c>
      <c r="M35" s="83">
        <f t="shared" si="6"/>
        <v>0</v>
      </c>
      <c r="N35" s="172">
        <v>0</v>
      </c>
    </row>
    <row r="36" spans="2:14">
      <c r="B36" s="78"/>
      <c r="C36" s="78"/>
      <c r="D36" s="82"/>
      <c r="E36" s="79">
        <v>1</v>
      </c>
      <c r="F36" s="167">
        <v>0</v>
      </c>
      <c r="G36" s="167">
        <v>12</v>
      </c>
      <c r="H36" s="69">
        <f t="shared" si="4"/>
        <v>12</v>
      </c>
      <c r="I36" s="168">
        <v>77</v>
      </c>
      <c r="J36" s="69">
        <f t="shared" si="5"/>
        <v>89</v>
      </c>
      <c r="K36" s="170">
        <v>0</v>
      </c>
      <c r="L36" s="170">
        <v>1</v>
      </c>
      <c r="M36" s="83">
        <f t="shared" si="6"/>
        <v>1</v>
      </c>
      <c r="N36" s="172">
        <v>1</v>
      </c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456</v>
      </c>
      <c r="G37" s="69">
        <f t="shared" si="7"/>
        <v>16</v>
      </c>
      <c r="H37" s="85">
        <f t="shared" si="7"/>
        <v>472</v>
      </c>
      <c r="I37" s="86">
        <f t="shared" si="7"/>
        <v>77</v>
      </c>
      <c r="J37" s="80">
        <f t="shared" si="7"/>
        <v>549</v>
      </c>
      <c r="K37" s="81">
        <f t="shared" si="7"/>
        <v>189</v>
      </c>
      <c r="L37" s="69">
        <f t="shared" si="7"/>
        <v>41</v>
      </c>
      <c r="M37" s="80">
        <f t="shared" si="7"/>
        <v>230</v>
      </c>
      <c r="N37" s="81">
        <f t="shared" si="7"/>
        <v>51</v>
      </c>
    </row>
    <row r="38" spans="2:14">
      <c r="B38" s="79"/>
      <c r="C38" s="79"/>
      <c r="D38" s="87"/>
      <c r="E38" s="75">
        <v>13</v>
      </c>
      <c r="F38" s="173">
        <v>2</v>
      </c>
      <c r="G38" s="173">
        <v>0</v>
      </c>
      <c r="H38" s="69">
        <f t="shared" ref="H38:H50" si="8">F38+G38</f>
        <v>2</v>
      </c>
      <c r="I38" s="174">
        <v>0</v>
      </c>
      <c r="J38" s="69">
        <f t="shared" ref="J38:J50" si="9">H38+I38</f>
        <v>2</v>
      </c>
      <c r="K38" s="175">
        <v>3</v>
      </c>
      <c r="L38" s="175">
        <v>5</v>
      </c>
      <c r="M38" s="83">
        <f t="shared" ref="M38:M50" si="10">K38+L38</f>
        <v>8</v>
      </c>
      <c r="N38" s="176">
        <v>6</v>
      </c>
    </row>
    <row r="39" spans="2:14">
      <c r="B39" s="73" t="s">
        <v>18</v>
      </c>
      <c r="C39" s="73" t="s">
        <v>19</v>
      </c>
      <c r="D39" s="82" t="s">
        <v>36</v>
      </c>
      <c r="E39" s="75">
        <v>12</v>
      </c>
      <c r="F39" s="173">
        <v>0</v>
      </c>
      <c r="G39" s="173">
        <v>0</v>
      </c>
      <c r="H39" s="69">
        <f t="shared" si="8"/>
        <v>0</v>
      </c>
      <c r="I39" s="174">
        <v>0</v>
      </c>
      <c r="J39" s="69">
        <f t="shared" si="9"/>
        <v>0</v>
      </c>
      <c r="K39" s="175">
        <v>0</v>
      </c>
      <c r="L39" s="175">
        <v>0</v>
      </c>
      <c r="M39" s="83">
        <f t="shared" si="10"/>
        <v>0</v>
      </c>
      <c r="N39" s="176">
        <v>0</v>
      </c>
    </row>
    <row r="40" spans="2:14">
      <c r="B40" s="73" t="s">
        <v>22</v>
      </c>
      <c r="C40" s="73"/>
      <c r="D40" s="82" t="s">
        <v>22</v>
      </c>
      <c r="E40" s="75">
        <v>11</v>
      </c>
      <c r="F40" s="173">
        <v>0</v>
      </c>
      <c r="G40" s="173">
        <v>0</v>
      </c>
      <c r="H40" s="69">
        <f t="shared" si="8"/>
        <v>0</v>
      </c>
      <c r="I40" s="174">
        <v>0</v>
      </c>
      <c r="J40" s="69">
        <f t="shared" si="9"/>
        <v>0</v>
      </c>
      <c r="K40" s="175">
        <v>0</v>
      </c>
      <c r="L40" s="175">
        <v>0</v>
      </c>
      <c r="M40" s="83">
        <f t="shared" si="10"/>
        <v>0</v>
      </c>
      <c r="N40" s="176">
        <v>0</v>
      </c>
    </row>
    <row r="41" spans="2:14">
      <c r="B41" s="73" t="s">
        <v>37</v>
      </c>
      <c r="C41" s="79"/>
      <c r="D41" s="82" t="s">
        <v>20</v>
      </c>
      <c r="E41" s="75">
        <v>10</v>
      </c>
      <c r="F41" s="173">
        <v>0</v>
      </c>
      <c r="G41" s="173">
        <v>0</v>
      </c>
      <c r="H41" s="69">
        <f t="shared" si="8"/>
        <v>0</v>
      </c>
      <c r="I41" s="174">
        <v>0</v>
      </c>
      <c r="J41" s="69">
        <f t="shared" si="9"/>
        <v>0</v>
      </c>
      <c r="K41" s="175">
        <v>0</v>
      </c>
      <c r="L41" s="175">
        <v>0</v>
      </c>
      <c r="M41" s="83">
        <f t="shared" si="10"/>
        <v>0</v>
      </c>
      <c r="N41" s="176">
        <v>0</v>
      </c>
    </row>
    <row r="42" spans="2:14">
      <c r="B42" s="73" t="s">
        <v>25</v>
      </c>
      <c r="C42" s="73"/>
      <c r="D42" s="82" t="s">
        <v>34</v>
      </c>
      <c r="E42" s="75">
        <v>9</v>
      </c>
      <c r="F42" s="173">
        <v>0</v>
      </c>
      <c r="G42" s="173">
        <v>0</v>
      </c>
      <c r="H42" s="69">
        <f t="shared" si="8"/>
        <v>0</v>
      </c>
      <c r="I42" s="174">
        <v>0</v>
      </c>
      <c r="J42" s="69">
        <f t="shared" si="9"/>
        <v>0</v>
      </c>
      <c r="K42" s="175">
        <v>0</v>
      </c>
      <c r="L42" s="175">
        <v>0</v>
      </c>
      <c r="M42" s="83">
        <f t="shared" si="10"/>
        <v>0</v>
      </c>
      <c r="N42" s="176">
        <v>0</v>
      </c>
    </row>
    <row r="43" spans="2:14">
      <c r="B43" s="73" t="s">
        <v>23</v>
      </c>
      <c r="C43" s="73" t="s">
        <v>26</v>
      </c>
      <c r="D43" s="82" t="s">
        <v>18</v>
      </c>
      <c r="E43" s="75">
        <v>8</v>
      </c>
      <c r="F43" s="173">
        <v>0</v>
      </c>
      <c r="G43" s="173">
        <v>0</v>
      </c>
      <c r="H43" s="69">
        <f t="shared" si="8"/>
        <v>0</v>
      </c>
      <c r="I43" s="174">
        <v>0</v>
      </c>
      <c r="J43" s="69">
        <f t="shared" si="9"/>
        <v>0</v>
      </c>
      <c r="K43" s="175">
        <v>0</v>
      </c>
      <c r="L43" s="175">
        <v>0</v>
      </c>
      <c r="M43" s="83">
        <f t="shared" si="10"/>
        <v>0</v>
      </c>
      <c r="N43" s="176">
        <v>0</v>
      </c>
    </row>
    <row r="44" spans="2:14">
      <c r="B44" s="73" t="s">
        <v>25</v>
      </c>
      <c r="C44" s="73"/>
      <c r="D44" s="82" t="s">
        <v>33</v>
      </c>
      <c r="E44" s="75">
        <v>7</v>
      </c>
      <c r="F44" s="173">
        <v>0</v>
      </c>
      <c r="G44" s="173">
        <v>0</v>
      </c>
      <c r="H44" s="69">
        <f t="shared" si="8"/>
        <v>0</v>
      </c>
      <c r="I44" s="174">
        <v>0</v>
      </c>
      <c r="J44" s="69">
        <f t="shared" si="9"/>
        <v>0</v>
      </c>
      <c r="K44" s="175">
        <v>0</v>
      </c>
      <c r="L44" s="175">
        <v>0</v>
      </c>
      <c r="M44" s="83">
        <f t="shared" si="10"/>
        <v>0</v>
      </c>
      <c r="N44" s="176">
        <v>0</v>
      </c>
    </row>
    <row r="45" spans="2:14">
      <c r="B45" s="73" t="s">
        <v>18</v>
      </c>
      <c r="C45" s="73"/>
      <c r="D45" s="82" t="s">
        <v>27</v>
      </c>
      <c r="E45" s="75">
        <v>6</v>
      </c>
      <c r="F45" s="173">
        <v>0</v>
      </c>
      <c r="G45" s="173">
        <v>0</v>
      </c>
      <c r="H45" s="69">
        <f t="shared" si="8"/>
        <v>0</v>
      </c>
      <c r="I45" s="174">
        <v>0</v>
      </c>
      <c r="J45" s="69">
        <f t="shared" si="9"/>
        <v>0</v>
      </c>
      <c r="K45" s="175">
        <v>0</v>
      </c>
      <c r="L45" s="175">
        <v>0</v>
      </c>
      <c r="M45" s="83">
        <f t="shared" si="10"/>
        <v>0</v>
      </c>
      <c r="N45" s="176">
        <v>0</v>
      </c>
    </row>
    <row r="46" spans="2:14">
      <c r="B46" s="73" t="s">
        <v>28</v>
      </c>
      <c r="C46" s="79"/>
      <c r="D46" s="82" t="s">
        <v>20</v>
      </c>
      <c r="E46" s="75">
        <v>5</v>
      </c>
      <c r="F46" s="173">
        <v>0</v>
      </c>
      <c r="G46" s="173">
        <v>0</v>
      </c>
      <c r="H46" s="69">
        <f t="shared" si="8"/>
        <v>0</v>
      </c>
      <c r="I46" s="174">
        <v>0</v>
      </c>
      <c r="J46" s="69">
        <f t="shared" si="9"/>
        <v>0</v>
      </c>
      <c r="K46" s="175">
        <v>0</v>
      </c>
      <c r="L46" s="175">
        <v>0</v>
      </c>
      <c r="M46" s="83">
        <f t="shared" si="10"/>
        <v>0</v>
      </c>
      <c r="N46" s="176">
        <v>0</v>
      </c>
    </row>
    <row r="47" spans="2:14">
      <c r="B47" s="73"/>
      <c r="C47" s="73"/>
      <c r="D47" s="82" t="s">
        <v>29</v>
      </c>
      <c r="E47" s="75">
        <v>4</v>
      </c>
      <c r="F47" s="173">
        <v>0</v>
      </c>
      <c r="G47" s="173">
        <v>0</v>
      </c>
      <c r="H47" s="69">
        <f t="shared" si="8"/>
        <v>0</v>
      </c>
      <c r="I47" s="174">
        <v>0</v>
      </c>
      <c r="J47" s="69">
        <f t="shared" si="9"/>
        <v>0</v>
      </c>
      <c r="K47" s="175">
        <v>0</v>
      </c>
      <c r="L47" s="175">
        <v>0</v>
      </c>
      <c r="M47" s="83">
        <f t="shared" si="10"/>
        <v>0</v>
      </c>
      <c r="N47" s="176">
        <v>0</v>
      </c>
    </row>
    <row r="48" spans="2:14">
      <c r="B48" s="73"/>
      <c r="C48" s="73" t="s">
        <v>18</v>
      </c>
      <c r="D48" s="82" t="s">
        <v>18</v>
      </c>
      <c r="E48" s="75">
        <v>3</v>
      </c>
      <c r="F48" s="173">
        <v>0</v>
      </c>
      <c r="G48" s="173">
        <v>0</v>
      </c>
      <c r="H48" s="69">
        <f t="shared" si="8"/>
        <v>0</v>
      </c>
      <c r="I48" s="174">
        <v>0</v>
      </c>
      <c r="J48" s="69">
        <f t="shared" si="9"/>
        <v>0</v>
      </c>
      <c r="K48" s="175">
        <v>0</v>
      </c>
      <c r="L48" s="175">
        <v>0</v>
      </c>
      <c r="M48" s="83">
        <f t="shared" si="10"/>
        <v>0</v>
      </c>
      <c r="N48" s="176">
        <v>0</v>
      </c>
    </row>
    <row r="49" spans="2:14">
      <c r="B49" s="73"/>
      <c r="C49" s="73"/>
      <c r="D49" s="82" t="s">
        <v>23</v>
      </c>
      <c r="E49" s="75">
        <v>2</v>
      </c>
      <c r="F49" s="173">
        <v>0</v>
      </c>
      <c r="G49" s="173">
        <v>0</v>
      </c>
      <c r="H49" s="69">
        <f t="shared" si="8"/>
        <v>0</v>
      </c>
      <c r="I49" s="174">
        <v>0</v>
      </c>
      <c r="J49" s="69">
        <f t="shared" si="9"/>
        <v>0</v>
      </c>
      <c r="K49" s="175">
        <v>0</v>
      </c>
      <c r="L49" s="175">
        <v>0</v>
      </c>
      <c r="M49" s="83">
        <f t="shared" si="10"/>
        <v>0</v>
      </c>
      <c r="N49" s="176">
        <v>0</v>
      </c>
    </row>
    <row r="50" spans="2:14">
      <c r="B50" s="78"/>
      <c r="C50" s="82"/>
      <c r="D50" s="78"/>
      <c r="E50" s="79">
        <v>1</v>
      </c>
      <c r="F50" s="173">
        <v>0</v>
      </c>
      <c r="G50" s="173">
        <v>0</v>
      </c>
      <c r="H50" s="88">
        <f t="shared" si="8"/>
        <v>0</v>
      </c>
      <c r="I50" s="174">
        <v>0</v>
      </c>
      <c r="J50" s="88">
        <f t="shared" si="9"/>
        <v>0</v>
      </c>
      <c r="K50" s="175">
        <v>0</v>
      </c>
      <c r="L50" s="175">
        <v>1</v>
      </c>
      <c r="M50" s="89">
        <f t="shared" si="10"/>
        <v>1</v>
      </c>
      <c r="N50" s="176">
        <v>1</v>
      </c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2</v>
      </c>
      <c r="G51" s="69">
        <f t="shared" si="11"/>
        <v>0</v>
      </c>
      <c r="H51" s="69">
        <f t="shared" si="11"/>
        <v>2</v>
      </c>
      <c r="I51" s="69">
        <f t="shared" si="11"/>
        <v>0</v>
      </c>
      <c r="J51" s="69">
        <f t="shared" si="11"/>
        <v>2</v>
      </c>
      <c r="K51" s="69">
        <f t="shared" si="11"/>
        <v>3</v>
      </c>
      <c r="L51" s="69">
        <f t="shared" si="11"/>
        <v>6</v>
      </c>
      <c r="M51" s="69">
        <f t="shared" si="11"/>
        <v>9</v>
      </c>
      <c r="N51" s="69">
        <f t="shared" si="11"/>
        <v>7</v>
      </c>
    </row>
    <row r="52" spans="2:14">
      <c r="B52" s="214" t="s">
        <v>39</v>
      </c>
      <c r="C52" s="215"/>
      <c r="D52" s="215"/>
      <c r="E52" s="216"/>
      <c r="F52" s="177"/>
      <c r="G52" s="177"/>
      <c r="H52" s="177"/>
      <c r="I52" s="177"/>
      <c r="J52" s="177"/>
      <c r="K52" s="177"/>
      <c r="L52" s="177"/>
      <c r="M52" s="177"/>
      <c r="N52" s="177"/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639</v>
      </c>
      <c r="G53" s="90">
        <f t="shared" si="12"/>
        <v>38</v>
      </c>
      <c r="H53" s="90">
        <f t="shared" si="12"/>
        <v>677</v>
      </c>
      <c r="I53" s="90">
        <f t="shared" si="12"/>
        <v>93</v>
      </c>
      <c r="J53" s="90">
        <f t="shared" si="12"/>
        <v>770</v>
      </c>
      <c r="K53" s="90">
        <f t="shared" si="12"/>
        <v>300</v>
      </c>
      <c r="L53" s="90">
        <f t="shared" si="12"/>
        <v>57</v>
      </c>
      <c r="M53" s="90">
        <f t="shared" si="12"/>
        <v>357</v>
      </c>
      <c r="N53" s="90">
        <f t="shared" si="12"/>
        <v>70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electLockedCells="1" sort="0" autoFilter="0" pivotTables="0" selectUnlockedCells="1"/>
  <protectedRanges>
    <protectedRange sqref="F10:G22 I10:I22 K10:L22 N10:N22 F24:G36 I24:I36 K24:L36 N24:N36 F38:G50 I38:I50 K38:L50 N38:N50 F52:N52" name="p8282831ec2e0b555b89861bb6f9b2908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58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>
      <c r="B10" s="64"/>
      <c r="C10" s="65"/>
      <c r="D10" s="66"/>
      <c r="E10" s="67">
        <v>13</v>
      </c>
      <c r="F10" s="68">
        <v>603</v>
      </c>
      <c r="G10" s="68">
        <v>0</v>
      </c>
      <c r="H10" s="69">
        <f t="shared" ref="H10:H22" si="0">F10+G10</f>
        <v>603</v>
      </c>
      <c r="I10" s="70">
        <v>0</v>
      </c>
      <c r="J10" s="69">
        <f t="shared" ref="J10:J22" si="1">H10+I10</f>
        <v>603</v>
      </c>
      <c r="K10" s="71">
        <v>578</v>
      </c>
      <c r="L10" s="71">
        <v>50</v>
      </c>
      <c r="M10" s="72">
        <f t="shared" ref="M10:M22" si="2">K10+L10</f>
        <v>628</v>
      </c>
      <c r="N10" s="71">
        <v>54</v>
      </c>
    </row>
    <row r="11" spans="2:14">
      <c r="B11" s="73" t="s">
        <v>18</v>
      </c>
      <c r="C11" s="74" t="s">
        <v>19</v>
      </c>
      <c r="D11" s="66"/>
      <c r="E11" s="75">
        <v>12</v>
      </c>
      <c r="F11" s="68">
        <v>75</v>
      </c>
      <c r="G11" s="68">
        <v>0</v>
      </c>
      <c r="H11" s="69">
        <f t="shared" si="0"/>
        <v>75</v>
      </c>
      <c r="I11" s="70">
        <v>0</v>
      </c>
      <c r="J11" s="69">
        <f t="shared" si="1"/>
        <v>75</v>
      </c>
      <c r="K11" s="71">
        <v>7</v>
      </c>
      <c r="L11" s="71">
        <v>0</v>
      </c>
      <c r="M11" s="72">
        <f t="shared" si="2"/>
        <v>7</v>
      </c>
      <c r="N11" s="71">
        <v>0</v>
      </c>
    </row>
    <row r="12" spans="2:14">
      <c r="B12" s="73" t="s">
        <v>20</v>
      </c>
      <c r="C12" s="76"/>
      <c r="D12" s="77" t="s">
        <v>21</v>
      </c>
      <c r="E12" s="75">
        <v>11</v>
      </c>
      <c r="F12" s="68">
        <v>67</v>
      </c>
      <c r="G12" s="68">
        <v>0</v>
      </c>
      <c r="H12" s="69">
        <f t="shared" si="0"/>
        <v>67</v>
      </c>
      <c r="I12" s="70">
        <v>0</v>
      </c>
      <c r="J12" s="69">
        <f t="shared" si="1"/>
        <v>67</v>
      </c>
      <c r="K12" s="71">
        <v>2</v>
      </c>
      <c r="L12" s="71">
        <v>0</v>
      </c>
      <c r="M12" s="72">
        <f t="shared" si="2"/>
        <v>2</v>
      </c>
      <c r="N12" s="71">
        <v>0</v>
      </c>
    </row>
    <row r="13" spans="2:14">
      <c r="B13" s="73" t="s">
        <v>18</v>
      </c>
      <c r="C13" s="74"/>
      <c r="D13" s="77" t="s">
        <v>22</v>
      </c>
      <c r="E13" s="75">
        <v>10</v>
      </c>
      <c r="F13" s="68">
        <v>80</v>
      </c>
      <c r="G13" s="68">
        <v>0</v>
      </c>
      <c r="H13" s="69">
        <f t="shared" si="0"/>
        <v>80</v>
      </c>
      <c r="I13" s="70">
        <v>0</v>
      </c>
      <c r="J13" s="69">
        <f t="shared" si="1"/>
        <v>80</v>
      </c>
      <c r="K13" s="71">
        <v>5</v>
      </c>
      <c r="L13" s="71">
        <v>0</v>
      </c>
      <c r="M13" s="72">
        <f t="shared" si="2"/>
        <v>5</v>
      </c>
      <c r="N13" s="71">
        <v>0</v>
      </c>
    </row>
    <row r="14" spans="2:14">
      <c r="B14" s="73" t="s">
        <v>23</v>
      </c>
      <c r="C14" s="74"/>
      <c r="D14" s="77" t="s">
        <v>24</v>
      </c>
      <c r="E14" s="75">
        <v>9</v>
      </c>
      <c r="F14" s="68">
        <v>57</v>
      </c>
      <c r="G14" s="68">
        <v>0</v>
      </c>
      <c r="H14" s="69">
        <f t="shared" si="0"/>
        <v>57</v>
      </c>
      <c r="I14" s="70">
        <v>0</v>
      </c>
      <c r="J14" s="69">
        <f t="shared" si="1"/>
        <v>57</v>
      </c>
      <c r="K14" s="71">
        <v>0</v>
      </c>
      <c r="L14" s="71">
        <v>0</v>
      </c>
      <c r="M14" s="72">
        <f t="shared" si="2"/>
        <v>0</v>
      </c>
      <c r="N14" s="71">
        <v>0</v>
      </c>
    </row>
    <row r="15" spans="2:14">
      <c r="B15" s="73" t="s">
        <v>25</v>
      </c>
      <c r="C15" s="74" t="s">
        <v>26</v>
      </c>
      <c r="D15" s="77" t="s">
        <v>27</v>
      </c>
      <c r="E15" s="75">
        <v>8</v>
      </c>
      <c r="F15" s="68">
        <v>53</v>
      </c>
      <c r="G15" s="68">
        <v>0</v>
      </c>
      <c r="H15" s="69">
        <f t="shared" si="0"/>
        <v>53</v>
      </c>
      <c r="I15" s="70">
        <v>0</v>
      </c>
      <c r="J15" s="69">
        <f t="shared" si="1"/>
        <v>53</v>
      </c>
      <c r="K15" s="71">
        <v>1</v>
      </c>
      <c r="L15" s="71">
        <v>0</v>
      </c>
      <c r="M15" s="72">
        <f t="shared" si="2"/>
        <v>1</v>
      </c>
      <c r="N15" s="71">
        <v>0</v>
      </c>
    </row>
    <row r="16" spans="2:14">
      <c r="B16" s="73" t="s">
        <v>21</v>
      </c>
      <c r="C16" s="74"/>
      <c r="D16" s="77" t="s">
        <v>28</v>
      </c>
      <c r="E16" s="75">
        <v>7</v>
      </c>
      <c r="F16" s="68">
        <v>32</v>
      </c>
      <c r="G16" s="68">
        <v>0</v>
      </c>
      <c r="H16" s="69">
        <f t="shared" si="0"/>
        <v>32</v>
      </c>
      <c r="I16" s="70">
        <v>0</v>
      </c>
      <c r="J16" s="69">
        <f t="shared" si="1"/>
        <v>32</v>
      </c>
      <c r="K16" s="71">
        <v>2</v>
      </c>
      <c r="L16" s="71">
        <v>0</v>
      </c>
      <c r="M16" s="72">
        <f t="shared" si="2"/>
        <v>2</v>
      </c>
      <c r="N16" s="71">
        <v>0</v>
      </c>
    </row>
    <row r="17" spans="2:14">
      <c r="B17" s="73" t="s">
        <v>29</v>
      </c>
      <c r="C17" s="76"/>
      <c r="D17" s="77" t="s">
        <v>25</v>
      </c>
      <c r="E17" s="75">
        <v>6</v>
      </c>
      <c r="F17" s="68">
        <v>43</v>
      </c>
      <c r="G17" s="68">
        <v>0</v>
      </c>
      <c r="H17" s="69">
        <f t="shared" si="0"/>
        <v>43</v>
      </c>
      <c r="I17" s="70">
        <v>0</v>
      </c>
      <c r="J17" s="69">
        <f t="shared" si="1"/>
        <v>43</v>
      </c>
      <c r="K17" s="71">
        <v>1</v>
      </c>
      <c r="L17" s="71">
        <v>0</v>
      </c>
      <c r="M17" s="72">
        <f t="shared" si="2"/>
        <v>1</v>
      </c>
      <c r="N17" s="71">
        <v>0</v>
      </c>
    </row>
    <row r="18" spans="2:14">
      <c r="B18" s="73" t="s">
        <v>18</v>
      </c>
      <c r="C18" s="74"/>
      <c r="D18" s="77" t="s">
        <v>30</v>
      </c>
      <c r="E18" s="75">
        <v>5</v>
      </c>
      <c r="F18" s="68">
        <v>15</v>
      </c>
      <c r="G18" s="68">
        <v>0</v>
      </c>
      <c r="H18" s="69">
        <f t="shared" si="0"/>
        <v>15</v>
      </c>
      <c r="I18" s="70">
        <v>0</v>
      </c>
      <c r="J18" s="69">
        <f t="shared" si="1"/>
        <v>15</v>
      </c>
      <c r="K18" s="71">
        <v>2</v>
      </c>
      <c r="L18" s="71">
        <v>0</v>
      </c>
      <c r="M18" s="72">
        <f t="shared" si="2"/>
        <v>2</v>
      </c>
      <c r="N18" s="71">
        <v>0</v>
      </c>
    </row>
    <row r="19" spans="2:14">
      <c r="B19" s="73"/>
      <c r="C19" s="74"/>
      <c r="D19" s="77" t="s">
        <v>28</v>
      </c>
      <c r="E19" s="75">
        <v>4</v>
      </c>
      <c r="F19" s="68">
        <v>16</v>
      </c>
      <c r="G19" s="68">
        <v>0</v>
      </c>
      <c r="H19" s="69">
        <f t="shared" si="0"/>
        <v>16</v>
      </c>
      <c r="I19" s="70">
        <v>0</v>
      </c>
      <c r="J19" s="69">
        <f t="shared" si="1"/>
        <v>16</v>
      </c>
      <c r="K19" s="71">
        <v>0</v>
      </c>
      <c r="L19" s="71">
        <v>0</v>
      </c>
      <c r="M19" s="72">
        <f t="shared" si="2"/>
        <v>0</v>
      </c>
      <c r="N19" s="71">
        <v>0</v>
      </c>
    </row>
    <row r="20" spans="2:14">
      <c r="B20" s="73"/>
      <c r="C20" s="74" t="s">
        <v>18</v>
      </c>
      <c r="D20" s="66"/>
      <c r="E20" s="75">
        <v>3</v>
      </c>
      <c r="F20" s="68">
        <v>0</v>
      </c>
      <c r="G20" s="68">
        <v>1</v>
      </c>
      <c r="H20" s="69">
        <f t="shared" si="0"/>
        <v>1</v>
      </c>
      <c r="I20" s="70">
        <v>0</v>
      </c>
      <c r="J20" s="69">
        <f t="shared" si="1"/>
        <v>1</v>
      </c>
      <c r="K20" s="71">
        <v>0</v>
      </c>
      <c r="L20" s="71">
        <v>0</v>
      </c>
      <c r="M20" s="72">
        <f t="shared" si="2"/>
        <v>0</v>
      </c>
      <c r="N20" s="71">
        <v>0</v>
      </c>
    </row>
    <row r="21" spans="2:14">
      <c r="B21" s="73"/>
      <c r="C21" s="74"/>
      <c r="D21" s="66"/>
      <c r="E21" s="75">
        <v>2</v>
      </c>
      <c r="F21" s="68">
        <v>0</v>
      </c>
      <c r="G21" s="68">
        <v>0</v>
      </c>
      <c r="H21" s="69">
        <f t="shared" si="0"/>
        <v>0</v>
      </c>
      <c r="I21" s="70">
        <v>0</v>
      </c>
      <c r="J21" s="69">
        <f t="shared" si="1"/>
        <v>0</v>
      </c>
      <c r="K21" s="71">
        <v>0</v>
      </c>
      <c r="L21" s="71">
        <v>0</v>
      </c>
      <c r="M21" s="72">
        <f t="shared" si="2"/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35</v>
      </c>
      <c r="H22" s="69">
        <f t="shared" si="0"/>
        <v>35</v>
      </c>
      <c r="I22" s="70">
        <f>1212-1077</f>
        <v>135</v>
      </c>
      <c r="J22" s="69">
        <f t="shared" si="1"/>
        <v>170</v>
      </c>
      <c r="K22" s="71">
        <v>0</v>
      </c>
      <c r="L22" s="71">
        <v>0</v>
      </c>
      <c r="M22" s="72">
        <f t="shared" si="2"/>
        <v>0</v>
      </c>
      <c r="N22" s="71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1041</v>
      </c>
      <c r="G23" s="69">
        <f t="shared" si="3"/>
        <v>36</v>
      </c>
      <c r="H23" s="80">
        <f t="shared" si="3"/>
        <v>1077</v>
      </c>
      <c r="I23" s="69">
        <f t="shared" si="3"/>
        <v>135</v>
      </c>
      <c r="J23" s="80">
        <f t="shared" si="3"/>
        <v>1212</v>
      </c>
      <c r="K23" s="81">
        <f t="shared" si="3"/>
        <v>598</v>
      </c>
      <c r="L23" s="81">
        <f t="shared" si="3"/>
        <v>50</v>
      </c>
      <c r="M23" s="69">
        <f t="shared" si="3"/>
        <v>648</v>
      </c>
      <c r="N23" s="69">
        <f t="shared" si="3"/>
        <v>54</v>
      </c>
    </row>
    <row r="24" spans="2:14">
      <c r="B24" s="73"/>
      <c r="C24" s="73"/>
      <c r="D24" s="82"/>
      <c r="E24" s="78">
        <v>13</v>
      </c>
      <c r="F24" s="68">
        <v>1125</v>
      </c>
      <c r="G24" s="68">
        <v>0</v>
      </c>
      <c r="H24" s="69">
        <f t="shared" ref="H24:H36" si="4">F24+G24</f>
        <v>1125</v>
      </c>
      <c r="I24" s="70">
        <v>0</v>
      </c>
      <c r="J24" s="69">
        <f t="shared" ref="J24:J36" si="5">H24+I24</f>
        <v>1125</v>
      </c>
      <c r="K24" s="71">
        <v>645</v>
      </c>
      <c r="L24" s="71">
        <v>66</v>
      </c>
      <c r="M24" s="83">
        <f t="shared" ref="M24:M36" si="6">K24+L24</f>
        <v>711</v>
      </c>
      <c r="N24" s="84">
        <v>72</v>
      </c>
    </row>
    <row r="25" spans="2:14">
      <c r="B25" s="73"/>
      <c r="C25" s="73" t="s">
        <v>19</v>
      </c>
      <c r="D25" s="82"/>
      <c r="E25" s="75">
        <v>12</v>
      </c>
      <c r="F25" s="68">
        <v>81</v>
      </c>
      <c r="G25" s="68">
        <v>0</v>
      </c>
      <c r="H25" s="69">
        <f t="shared" si="4"/>
        <v>81</v>
      </c>
      <c r="I25" s="70">
        <v>0</v>
      </c>
      <c r="J25" s="69">
        <f t="shared" si="5"/>
        <v>81</v>
      </c>
      <c r="K25" s="71">
        <v>4</v>
      </c>
      <c r="L25" s="71">
        <v>0</v>
      </c>
      <c r="M25" s="83">
        <f t="shared" si="6"/>
        <v>4</v>
      </c>
      <c r="N25" s="84">
        <v>0</v>
      </c>
    </row>
    <row r="26" spans="2:14">
      <c r="B26" s="73" t="s">
        <v>29</v>
      </c>
      <c r="C26" s="78"/>
      <c r="D26" s="82"/>
      <c r="E26" s="75">
        <v>11</v>
      </c>
      <c r="F26" s="68">
        <v>118</v>
      </c>
      <c r="G26" s="68">
        <v>0</v>
      </c>
      <c r="H26" s="69">
        <f t="shared" si="4"/>
        <v>118</v>
      </c>
      <c r="I26" s="70">
        <v>0</v>
      </c>
      <c r="J26" s="69">
        <f t="shared" si="5"/>
        <v>118</v>
      </c>
      <c r="K26" s="71">
        <v>3</v>
      </c>
      <c r="L26" s="71">
        <v>3</v>
      </c>
      <c r="M26" s="83">
        <f t="shared" si="6"/>
        <v>6</v>
      </c>
      <c r="N26" s="84">
        <v>3</v>
      </c>
    </row>
    <row r="27" spans="2:14">
      <c r="B27" s="73" t="s">
        <v>32</v>
      </c>
      <c r="C27" s="73"/>
      <c r="D27" s="82" t="s">
        <v>33</v>
      </c>
      <c r="E27" s="75">
        <v>10</v>
      </c>
      <c r="F27" s="68">
        <v>124</v>
      </c>
      <c r="G27" s="68">
        <v>0</v>
      </c>
      <c r="H27" s="69">
        <f t="shared" si="4"/>
        <v>124</v>
      </c>
      <c r="I27" s="70">
        <v>0</v>
      </c>
      <c r="J27" s="69">
        <f t="shared" si="5"/>
        <v>124</v>
      </c>
      <c r="K27" s="71">
        <v>4</v>
      </c>
      <c r="L27" s="71">
        <v>0</v>
      </c>
      <c r="M27" s="83">
        <f t="shared" si="6"/>
        <v>4</v>
      </c>
      <c r="N27" s="84">
        <v>0</v>
      </c>
    </row>
    <row r="28" spans="2:14">
      <c r="B28" s="73" t="s">
        <v>19</v>
      </c>
      <c r="C28" s="73"/>
      <c r="D28" s="82" t="s">
        <v>32</v>
      </c>
      <c r="E28" s="75">
        <v>9</v>
      </c>
      <c r="F28" s="68">
        <v>67</v>
      </c>
      <c r="G28" s="68">
        <v>0</v>
      </c>
      <c r="H28" s="69">
        <f t="shared" si="4"/>
        <v>67</v>
      </c>
      <c r="I28" s="70">
        <v>0</v>
      </c>
      <c r="J28" s="69">
        <f t="shared" si="5"/>
        <v>67</v>
      </c>
      <c r="K28" s="71">
        <v>4</v>
      </c>
      <c r="L28" s="71">
        <v>0</v>
      </c>
      <c r="M28" s="83">
        <f t="shared" si="6"/>
        <v>4</v>
      </c>
      <c r="N28" s="84">
        <v>0</v>
      </c>
    </row>
    <row r="29" spans="2:14">
      <c r="B29" s="73" t="s">
        <v>20</v>
      </c>
      <c r="C29" s="73" t="s">
        <v>26</v>
      </c>
      <c r="D29" s="82" t="s">
        <v>34</v>
      </c>
      <c r="E29" s="75">
        <v>8</v>
      </c>
      <c r="F29" s="68">
        <v>91</v>
      </c>
      <c r="G29" s="68">
        <v>0</v>
      </c>
      <c r="H29" s="69">
        <f t="shared" si="4"/>
        <v>91</v>
      </c>
      <c r="I29" s="70">
        <v>0</v>
      </c>
      <c r="J29" s="69">
        <f t="shared" si="5"/>
        <v>91</v>
      </c>
      <c r="K29" s="71">
        <v>2</v>
      </c>
      <c r="L29" s="71">
        <v>2</v>
      </c>
      <c r="M29" s="83">
        <f t="shared" si="6"/>
        <v>4</v>
      </c>
      <c r="N29" s="84">
        <v>2</v>
      </c>
    </row>
    <row r="30" spans="2:14">
      <c r="B30" s="73" t="s">
        <v>25</v>
      </c>
      <c r="C30" s="73"/>
      <c r="D30" s="82" t="s">
        <v>25</v>
      </c>
      <c r="E30" s="75">
        <v>7</v>
      </c>
      <c r="F30" s="68">
        <v>123</v>
      </c>
      <c r="G30" s="68">
        <v>0</v>
      </c>
      <c r="H30" s="69">
        <f t="shared" si="4"/>
        <v>123</v>
      </c>
      <c r="I30" s="70">
        <v>0</v>
      </c>
      <c r="J30" s="69">
        <f t="shared" si="5"/>
        <v>123</v>
      </c>
      <c r="K30" s="71">
        <v>1</v>
      </c>
      <c r="L30" s="71">
        <v>0</v>
      </c>
      <c r="M30" s="83">
        <f t="shared" si="6"/>
        <v>1</v>
      </c>
      <c r="N30" s="84">
        <v>0</v>
      </c>
    </row>
    <row r="31" spans="2:14">
      <c r="B31" s="73" t="s">
        <v>19</v>
      </c>
      <c r="C31" s="73"/>
      <c r="D31" s="82" t="s">
        <v>30</v>
      </c>
      <c r="E31" s="75">
        <v>6</v>
      </c>
      <c r="F31" s="68">
        <v>61</v>
      </c>
      <c r="G31" s="68">
        <v>0</v>
      </c>
      <c r="H31" s="69">
        <f t="shared" si="4"/>
        <v>61</v>
      </c>
      <c r="I31" s="70">
        <v>0</v>
      </c>
      <c r="J31" s="69">
        <f t="shared" si="5"/>
        <v>61</v>
      </c>
      <c r="K31" s="71">
        <v>1</v>
      </c>
      <c r="L31" s="71">
        <v>0</v>
      </c>
      <c r="M31" s="83">
        <f t="shared" si="6"/>
        <v>1</v>
      </c>
      <c r="N31" s="84">
        <v>0</v>
      </c>
    </row>
    <row r="32" spans="2:14">
      <c r="B32" s="73" t="s">
        <v>30</v>
      </c>
      <c r="C32" s="79"/>
      <c r="D32" s="82"/>
      <c r="E32" s="75">
        <v>5</v>
      </c>
      <c r="F32" s="68">
        <v>26</v>
      </c>
      <c r="G32" s="68">
        <v>0</v>
      </c>
      <c r="H32" s="69">
        <f t="shared" si="4"/>
        <v>26</v>
      </c>
      <c r="I32" s="70">
        <v>0</v>
      </c>
      <c r="J32" s="69">
        <f t="shared" si="5"/>
        <v>26</v>
      </c>
      <c r="K32" s="71">
        <v>4</v>
      </c>
      <c r="L32" s="71">
        <v>0</v>
      </c>
      <c r="M32" s="83">
        <f t="shared" si="6"/>
        <v>4</v>
      </c>
      <c r="N32" s="84">
        <v>0</v>
      </c>
    </row>
    <row r="33" spans="2:14">
      <c r="B33" s="73"/>
      <c r="C33" s="73"/>
      <c r="D33" s="82"/>
      <c r="E33" s="75">
        <v>4</v>
      </c>
      <c r="F33" s="68">
        <v>44</v>
      </c>
      <c r="G33" s="68">
        <v>0</v>
      </c>
      <c r="H33" s="69">
        <f t="shared" si="4"/>
        <v>44</v>
      </c>
      <c r="I33" s="70">
        <v>0</v>
      </c>
      <c r="J33" s="69">
        <f t="shared" si="5"/>
        <v>44</v>
      </c>
      <c r="K33" s="71">
        <v>0</v>
      </c>
      <c r="L33" s="71">
        <v>1</v>
      </c>
      <c r="M33" s="83">
        <f t="shared" si="6"/>
        <v>1</v>
      </c>
      <c r="N33" s="84">
        <v>1</v>
      </c>
    </row>
    <row r="34" spans="2:14">
      <c r="B34" s="73"/>
      <c r="C34" s="73" t="s">
        <v>18</v>
      </c>
      <c r="D34" s="82"/>
      <c r="E34" s="75">
        <v>3</v>
      </c>
      <c r="F34" s="68">
        <v>0</v>
      </c>
      <c r="G34" s="68">
        <v>0</v>
      </c>
      <c r="H34" s="69">
        <f t="shared" si="4"/>
        <v>0</v>
      </c>
      <c r="I34" s="70">
        <v>0</v>
      </c>
      <c r="J34" s="69">
        <f t="shared" si="5"/>
        <v>0</v>
      </c>
      <c r="K34" s="71">
        <v>0</v>
      </c>
      <c r="L34" s="71">
        <v>2</v>
      </c>
      <c r="M34" s="83">
        <f t="shared" si="6"/>
        <v>2</v>
      </c>
      <c r="N34" s="84">
        <v>2</v>
      </c>
    </row>
    <row r="35" spans="2:14">
      <c r="B35" s="73"/>
      <c r="C35" s="73"/>
      <c r="D35" s="82"/>
      <c r="E35" s="75">
        <v>2</v>
      </c>
      <c r="F35" s="68">
        <v>0</v>
      </c>
      <c r="G35" s="68">
        <v>0</v>
      </c>
      <c r="H35" s="69">
        <f t="shared" si="4"/>
        <v>0</v>
      </c>
      <c r="I35" s="70">
        <v>0</v>
      </c>
      <c r="J35" s="69">
        <f t="shared" si="5"/>
        <v>0</v>
      </c>
      <c r="K35" s="71">
        <v>0</v>
      </c>
      <c r="L35" s="71">
        <v>1</v>
      </c>
      <c r="M35" s="83">
        <f t="shared" si="6"/>
        <v>1</v>
      </c>
      <c r="N35" s="84">
        <v>1</v>
      </c>
    </row>
    <row r="36" spans="2:14">
      <c r="B36" s="78"/>
      <c r="C36" s="78"/>
      <c r="D36" s="82"/>
      <c r="E36" s="79">
        <v>1</v>
      </c>
      <c r="F36" s="68">
        <v>0</v>
      </c>
      <c r="G36" s="68">
        <v>25</v>
      </c>
      <c r="H36" s="69">
        <f t="shared" si="4"/>
        <v>25</v>
      </c>
      <c r="I36" s="70">
        <f>2136-1885</f>
        <v>251</v>
      </c>
      <c r="J36" s="69">
        <f t="shared" si="5"/>
        <v>276</v>
      </c>
      <c r="K36" s="71">
        <v>0</v>
      </c>
      <c r="L36" s="71">
        <v>0</v>
      </c>
      <c r="M36" s="83">
        <f t="shared" si="6"/>
        <v>0</v>
      </c>
      <c r="N36" s="84">
        <v>0</v>
      </c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1860</v>
      </c>
      <c r="G37" s="69">
        <f t="shared" si="7"/>
        <v>25</v>
      </c>
      <c r="H37" s="85">
        <f t="shared" si="7"/>
        <v>1885</v>
      </c>
      <c r="I37" s="86">
        <f t="shared" si="7"/>
        <v>251</v>
      </c>
      <c r="J37" s="80">
        <f t="shared" si="7"/>
        <v>2136</v>
      </c>
      <c r="K37" s="81">
        <f t="shared" si="7"/>
        <v>668</v>
      </c>
      <c r="L37" s="69">
        <f t="shared" si="7"/>
        <v>75</v>
      </c>
      <c r="M37" s="80">
        <f t="shared" si="7"/>
        <v>743</v>
      </c>
      <c r="N37" s="81">
        <f t="shared" si="7"/>
        <v>81</v>
      </c>
    </row>
    <row r="38" spans="2:14">
      <c r="B38" s="79"/>
      <c r="C38" s="79"/>
      <c r="D38" s="87"/>
      <c r="E38" s="75">
        <v>13</v>
      </c>
      <c r="F38" s="70">
        <v>3</v>
      </c>
      <c r="G38" s="70">
        <v>0</v>
      </c>
      <c r="H38" s="69">
        <f t="shared" ref="H38:H50" si="8">F38+G38</f>
        <v>3</v>
      </c>
      <c r="I38" s="70">
        <v>0</v>
      </c>
      <c r="J38" s="69">
        <f t="shared" ref="J38:J50" si="9">H38+I38</f>
        <v>3</v>
      </c>
      <c r="K38" s="84">
        <v>2</v>
      </c>
      <c r="L38" s="84">
        <v>0</v>
      </c>
      <c r="M38" s="83">
        <f t="shared" ref="M38:M50" si="10">K38+L38</f>
        <v>2</v>
      </c>
      <c r="N38" s="84">
        <v>0</v>
      </c>
    </row>
    <row r="39" spans="2:14">
      <c r="B39" s="73" t="s">
        <v>18</v>
      </c>
      <c r="C39" s="73" t="s">
        <v>19</v>
      </c>
      <c r="D39" s="82" t="s">
        <v>36</v>
      </c>
      <c r="E39" s="75">
        <v>12</v>
      </c>
      <c r="F39" s="70">
        <v>0</v>
      </c>
      <c r="G39" s="70">
        <v>0</v>
      </c>
      <c r="H39" s="69">
        <f t="shared" si="8"/>
        <v>0</v>
      </c>
      <c r="I39" s="70">
        <v>0</v>
      </c>
      <c r="J39" s="69">
        <f t="shared" si="9"/>
        <v>0</v>
      </c>
      <c r="K39" s="84">
        <v>0</v>
      </c>
      <c r="L39" s="84">
        <v>0</v>
      </c>
      <c r="M39" s="83">
        <f t="shared" si="10"/>
        <v>0</v>
      </c>
      <c r="N39" s="84">
        <v>0</v>
      </c>
    </row>
    <row r="40" spans="2:14">
      <c r="B40" s="73" t="s">
        <v>22</v>
      </c>
      <c r="C40" s="73"/>
      <c r="D40" s="82" t="s">
        <v>22</v>
      </c>
      <c r="E40" s="75">
        <v>11</v>
      </c>
      <c r="F40" s="70">
        <v>0</v>
      </c>
      <c r="G40" s="70">
        <v>0</v>
      </c>
      <c r="H40" s="69">
        <f t="shared" si="8"/>
        <v>0</v>
      </c>
      <c r="I40" s="70">
        <v>0</v>
      </c>
      <c r="J40" s="69">
        <f t="shared" si="9"/>
        <v>0</v>
      </c>
      <c r="K40" s="84">
        <v>0</v>
      </c>
      <c r="L40" s="84">
        <v>0</v>
      </c>
      <c r="M40" s="83">
        <f t="shared" si="10"/>
        <v>0</v>
      </c>
      <c r="N40" s="84">
        <v>0</v>
      </c>
    </row>
    <row r="41" spans="2:14">
      <c r="B41" s="73" t="s">
        <v>37</v>
      </c>
      <c r="C41" s="79"/>
      <c r="D41" s="82" t="s">
        <v>20</v>
      </c>
      <c r="E41" s="75">
        <v>10</v>
      </c>
      <c r="F41" s="70">
        <v>0</v>
      </c>
      <c r="G41" s="70">
        <v>0</v>
      </c>
      <c r="H41" s="69">
        <f t="shared" si="8"/>
        <v>0</v>
      </c>
      <c r="I41" s="70">
        <v>0</v>
      </c>
      <c r="J41" s="69">
        <f t="shared" si="9"/>
        <v>0</v>
      </c>
      <c r="K41" s="84">
        <v>0</v>
      </c>
      <c r="L41" s="84">
        <v>0</v>
      </c>
      <c r="M41" s="83">
        <f t="shared" si="10"/>
        <v>0</v>
      </c>
      <c r="N41" s="84">
        <v>0</v>
      </c>
    </row>
    <row r="42" spans="2:14">
      <c r="B42" s="73" t="s">
        <v>25</v>
      </c>
      <c r="C42" s="73"/>
      <c r="D42" s="82" t="s">
        <v>34</v>
      </c>
      <c r="E42" s="75">
        <v>9</v>
      </c>
      <c r="F42" s="70">
        <v>0</v>
      </c>
      <c r="G42" s="70">
        <v>0</v>
      </c>
      <c r="H42" s="69">
        <f t="shared" si="8"/>
        <v>0</v>
      </c>
      <c r="I42" s="70">
        <v>0</v>
      </c>
      <c r="J42" s="69">
        <f t="shared" si="9"/>
        <v>0</v>
      </c>
      <c r="K42" s="84">
        <v>0</v>
      </c>
      <c r="L42" s="84">
        <v>0</v>
      </c>
      <c r="M42" s="83">
        <f t="shared" si="10"/>
        <v>0</v>
      </c>
      <c r="N42" s="84">
        <v>0</v>
      </c>
    </row>
    <row r="43" spans="2:14">
      <c r="B43" s="73" t="s">
        <v>23</v>
      </c>
      <c r="C43" s="73" t="s">
        <v>26</v>
      </c>
      <c r="D43" s="82" t="s">
        <v>18</v>
      </c>
      <c r="E43" s="75">
        <v>8</v>
      </c>
      <c r="F43" s="70">
        <v>0</v>
      </c>
      <c r="G43" s="70">
        <v>0</v>
      </c>
      <c r="H43" s="69">
        <f t="shared" si="8"/>
        <v>0</v>
      </c>
      <c r="I43" s="70">
        <v>0</v>
      </c>
      <c r="J43" s="69">
        <f t="shared" si="9"/>
        <v>0</v>
      </c>
      <c r="K43" s="84">
        <v>0</v>
      </c>
      <c r="L43" s="84">
        <v>0</v>
      </c>
      <c r="M43" s="83">
        <f t="shared" si="10"/>
        <v>0</v>
      </c>
      <c r="N43" s="84">
        <v>0</v>
      </c>
    </row>
    <row r="44" spans="2:14">
      <c r="B44" s="73" t="s">
        <v>25</v>
      </c>
      <c r="C44" s="73"/>
      <c r="D44" s="82" t="s">
        <v>33</v>
      </c>
      <c r="E44" s="75">
        <v>7</v>
      </c>
      <c r="F44" s="70">
        <v>0</v>
      </c>
      <c r="G44" s="70">
        <v>0</v>
      </c>
      <c r="H44" s="69">
        <f t="shared" si="8"/>
        <v>0</v>
      </c>
      <c r="I44" s="70">
        <v>0</v>
      </c>
      <c r="J44" s="69">
        <f t="shared" si="9"/>
        <v>0</v>
      </c>
      <c r="K44" s="84">
        <v>0</v>
      </c>
      <c r="L44" s="84">
        <v>0</v>
      </c>
      <c r="M44" s="83">
        <f t="shared" si="10"/>
        <v>0</v>
      </c>
      <c r="N44" s="84">
        <v>0</v>
      </c>
    </row>
    <row r="45" spans="2:14">
      <c r="B45" s="73" t="s">
        <v>18</v>
      </c>
      <c r="C45" s="73"/>
      <c r="D45" s="82" t="s">
        <v>27</v>
      </c>
      <c r="E45" s="75">
        <v>6</v>
      </c>
      <c r="F45" s="70">
        <v>0</v>
      </c>
      <c r="G45" s="70">
        <v>0</v>
      </c>
      <c r="H45" s="69">
        <f t="shared" si="8"/>
        <v>0</v>
      </c>
      <c r="I45" s="70">
        <v>0</v>
      </c>
      <c r="J45" s="69">
        <f t="shared" si="9"/>
        <v>0</v>
      </c>
      <c r="K45" s="84">
        <v>0</v>
      </c>
      <c r="L45" s="84">
        <v>0</v>
      </c>
      <c r="M45" s="83">
        <f t="shared" si="10"/>
        <v>0</v>
      </c>
      <c r="N45" s="84">
        <v>0</v>
      </c>
    </row>
    <row r="46" spans="2:14">
      <c r="B46" s="73" t="s">
        <v>28</v>
      </c>
      <c r="C46" s="79"/>
      <c r="D46" s="82" t="s">
        <v>20</v>
      </c>
      <c r="E46" s="75">
        <v>5</v>
      </c>
      <c r="F46" s="70">
        <v>0</v>
      </c>
      <c r="G46" s="70">
        <v>0</v>
      </c>
      <c r="H46" s="69">
        <f t="shared" si="8"/>
        <v>0</v>
      </c>
      <c r="I46" s="70">
        <v>0</v>
      </c>
      <c r="J46" s="69">
        <f t="shared" si="9"/>
        <v>0</v>
      </c>
      <c r="K46" s="84">
        <v>0</v>
      </c>
      <c r="L46" s="84">
        <v>0</v>
      </c>
      <c r="M46" s="83">
        <f t="shared" si="10"/>
        <v>0</v>
      </c>
      <c r="N46" s="84">
        <v>0</v>
      </c>
    </row>
    <row r="47" spans="2:14">
      <c r="B47" s="73"/>
      <c r="C47" s="73"/>
      <c r="D47" s="82" t="s">
        <v>29</v>
      </c>
      <c r="E47" s="75">
        <v>4</v>
      </c>
      <c r="F47" s="70">
        <v>0</v>
      </c>
      <c r="G47" s="70">
        <v>0</v>
      </c>
      <c r="H47" s="69">
        <f t="shared" si="8"/>
        <v>0</v>
      </c>
      <c r="I47" s="70">
        <v>0</v>
      </c>
      <c r="J47" s="69">
        <f t="shared" si="9"/>
        <v>0</v>
      </c>
      <c r="K47" s="84">
        <v>0</v>
      </c>
      <c r="L47" s="84">
        <v>0</v>
      </c>
      <c r="M47" s="83">
        <f t="shared" si="10"/>
        <v>0</v>
      </c>
      <c r="N47" s="84">
        <v>0</v>
      </c>
    </row>
    <row r="48" spans="2:14">
      <c r="B48" s="73"/>
      <c r="C48" s="73" t="s">
        <v>18</v>
      </c>
      <c r="D48" s="82" t="s">
        <v>18</v>
      </c>
      <c r="E48" s="75">
        <v>3</v>
      </c>
      <c r="F48" s="70">
        <v>0</v>
      </c>
      <c r="G48" s="70">
        <v>0</v>
      </c>
      <c r="H48" s="69">
        <f t="shared" si="8"/>
        <v>0</v>
      </c>
      <c r="I48" s="70">
        <v>0</v>
      </c>
      <c r="J48" s="69">
        <f t="shared" si="9"/>
        <v>0</v>
      </c>
      <c r="K48" s="84">
        <v>0</v>
      </c>
      <c r="L48" s="84">
        <v>0</v>
      </c>
      <c r="M48" s="83">
        <f t="shared" si="10"/>
        <v>0</v>
      </c>
      <c r="N48" s="84">
        <v>0</v>
      </c>
    </row>
    <row r="49" spans="2:14">
      <c r="B49" s="73"/>
      <c r="C49" s="73"/>
      <c r="D49" s="82" t="s">
        <v>23</v>
      </c>
      <c r="E49" s="75">
        <v>2</v>
      </c>
      <c r="F49" s="70">
        <v>0</v>
      </c>
      <c r="G49" s="70">
        <v>0</v>
      </c>
      <c r="H49" s="69">
        <f t="shared" si="8"/>
        <v>0</v>
      </c>
      <c r="I49" s="70">
        <v>0</v>
      </c>
      <c r="J49" s="69">
        <f t="shared" si="9"/>
        <v>0</v>
      </c>
      <c r="K49" s="84">
        <v>0</v>
      </c>
      <c r="L49" s="84">
        <v>0</v>
      </c>
      <c r="M49" s="83">
        <f t="shared" si="10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8"/>
        <v>0</v>
      </c>
      <c r="I50" s="70">
        <v>3</v>
      </c>
      <c r="J50" s="88">
        <f t="shared" si="9"/>
        <v>3</v>
      </c>
      <c r="K50" s="84">
        <v>0</v>
      </c>
      <c r="L50" s="84">
        <v>0</v>
      </c>
      <c r="M50" s="89">
        <f t="shared" si="10"/>
        <v>0</v>
      </c>
      <c r="N50" s="84">
        <v>0</v>
      </c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3</v>
      </c>
      <c r="G51" s="69">
        <f t="shared" si="11"/>
        <v>0</v>
      </c>
      <c r="H51" s="69">
        <f t="shared" si="11"/>
        <v>3</v>
      </c>
      <c r="I51" s="69">
        <f t="shared" si="11"/>
        <v>3</v>
      </c>
      <c r="J51" s="69">
        <f t="shared" si="11"/>
        <v>6</v>
      </c>
      <c r="K51" s="69">
        <f t="shared" si="11"/>
        <v>2</v>
      </c>
      <c r="L51" s="69">
        <f t="shared" si="11"/>
        <v>0</v>
      </c>
      <c r="M51" s="69">
        <f t="shared" si="11"/>
        <v>2</v>
      </c>
      <c r="N51" s="69">
        <f t="shared" si="11"/>
        <v>0</v>
      </c>
    </row>
    <row r="52" spans="2:14">
      <c r="B52" s="214" t="s">
        <v>39</v>
      </c>
      <c r="C52" s="215"/>
      <c r="D52" s="215"/>
      <c r="E52" s="216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2</v>
      </c>
      <c r="L52" s="70">
        <v>0</v>
      </c>
      <c r="M52" s="70">
        <v>0</v>
      </c>
      <c r="N52" s="70">
        <v>0</v>
      </c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2904</v>
      </c>
      <c r="G53" s="90">
        <f t="shared" si="12"/>
        <v>61</v>
      </c>
      <c r="H53" s="90">
        <f t="shared" si="12"/>
        <v>2965</v>
      </c>
      <c r="I53" s="90">
        <f t="shared" si="12"/>
        <v>389</v>
      </c>
      <c r="J53" s="90">
        <f t="shared" si="12"/>
        <v>3354</v>
      </c>
      <c r="K53" s="90">
        <f t="shared" si="12"/>
        <v>1270</v>
      </c>
      <c r="L53" s="90">
        <f t="shared" si="12"/>
        <v>125</v>
      </c>
      <c r="M53" s="90">
        <f t="shared" si="12"/>
        <v>1393</v>
      </c>
      <c r="N53" s="90">
        <f t="shared" si="12"/>
        <v>135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59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60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>
      <c r="B10" s="64"/>
      <c r="C10" s="65"/>
      <c r="D10" s="66"/>
      <c r="E10" s="67">
        <v>13</v>
      </c>
      <c r="F10" s="68">
        <v>118</v>
      </c>
      <c r="G10" s="68">
        <v>0</v>
      </c>
      <c r="H10" s="69">
        <f t="shared" ref="H10:H22" si="0">F10+G10</f>
        <v>118</v>
      </c>
      <c r="I10" s="70">
        <v>0</v>
      </c>
      <c r="J10" s="69">
        <f t="shared" ref="J10:J22" si="1">H10+I10</f>
        <v>118</v>
      </c>
      <c r="K10" s="71">
        <v>40</v>
      </c>
      <c r="L10" s="71">
        <v>5</v>
      </c>
      <c r="M10" s="72">
        <f t="shared" ref="M10:M22" si="2">K10+L10</f>
        <v>45</v>
      </c>
      <c r="N10" s="71">
        <v>6</v>
      </c>
    </row>
    <row r="11" spans="2:14">
      <c r="B11" s="73" t="s">
        <v>18</v>
      </c>
      <c r="C11" s="74" t="s">
        <v>19</v>
      </c>
      <c r="D11" s="66"/>
      <c r="E11" s="75">
        <v>12</v>
      </c>
      <c r="F11" s="68">
        <v>23</v>
      </c>
      <c r="G11" s="68">
        <v>0</v>
      </c>
      <c r="H11" s="69">
        <f t="shared" si="0"/>
        <v>23</v>
      </c>
      <c r="I11" s="70">
        <v>0</v>
      </c>
      <c r="J11" s="69">
        <f t="shared" si="1"/>
        <v>23</v>
      </c>
      <c r="K11" s="71">
        <v>0</v>
      </c>
      <c r="L11" s="71">
        <v>0</v>
      </c>
      <c r="M11" s="72">
        <f t="shared" si="2"/>
        <v>0</v>
      </c>
      <c r="N11" s="71">
        <v>0</v>
      </c>
    </row>
    <row r="12" spans="2:14">
      <c r="B12" s="73" t="s">
        <v>20</v>
      </c>
      <c r="C12" s="76"/>
      <c r="D12" s="77" t="s">
        <v>21</v>
      </c>
      <c r="E12" s="75">
        <v>11</v>
      </c>
      <c r="F12" s="68">
        <v>1</v>
      </c>
      <c r="G12" s="68">
        <v>0</v>
      </c>
      <c r="H12" s="69">
        <f t="shared" si="0"/>
        <v>1</v>
      </c>
      <c r="I12" s="70">
        <v>0</v>
      </c>
      <c r="J12" s="69">
        <f t="shared" si="1"/>
        <v>1</v>
      </c>
      <c r="K12" s="71">
        <v>0</v>
      </c>
      <c r="L12" s="71">
        <v>0</v>
      </c>
      <c r="M12" s="72">
        <f t="shared" si="2"/>
        <v>0</v>
      </c>
      <c r="N12" s="71">
        <v>0</v>
      </c>
    </row>
    <row r="13" spans="2:14">
      <c r="B13" s="73" t="s">
        <v>18</v>
      </c>
      <c r="C13" s="74"/>
      <c r="D13" s="77" t="s">
        <v>22</v>
      </c>
      <c r="E13" s="75">
        <v>10</v>
      </c>
      <c r="F13" s="68">
        <v>14</v>
      </c>
      <c r="G13" s="68">
        <v>0</v>
      </c>
      <c r="H13" s="69">
        <f t="shared" si="0"/>
        <v>14</v>
      </c>
      <c r="I13" s="70">
        <v>0</v>
      </c>
      <c r="J13" s="69">
        <f t="shared" si="1"/>
        <v>14</v>
      </c>
      <c r="K13" s="71">
        <v>0</v>
      </c>
      <c r="L13" s="71">
        <v>0</v>
      </c>
      <c r="M13" s="72">
        <f t="shared" si="2"/>
        <v>0</v>
      </c>
      <c r="N13" s="71">
        <v>0</v>
      </c>
    </row>
    <row r="14" spans="2:14">
      <c r="B14" s="73" t="s">
        <v>23</v>
      </c>
      <c r="C14" s="74"/>
      <c r="D14" s="77" t="s">
        <v>24</v>
      </c>
      <c r="E14" s="75">
        <v>9</v>
      </c>
      <c r="F14" s="68">
        <v>12</v>
      </c>
      <c r="G14" s="68">
        <v>0</v>
      </c>
      <c r="H14" s="69">
        <f t="shared" si="0"/>
        <v>12</v>
      </c>
      <c r="I14" s="70">
        <v>0</v>
      </c>
      <c r="J14" s="69">
        <f t="shared" si="1"/>
        <v>12</v>
      </c>
      <c r="K14" s="71">
        <v>0</v>
      </c>
      <c r="L14" s="71">
        <v>0</v>
      </c>
      <c r="M14" s="72">
        <f t="shared" si="2"/>
        <v>0</v>
      </c>
      <c r="N14" s="71">
        <v>0</v>
      </c>
    </row>
    <row r="15" spans="2:14">
      <c r="B15" s="73" t="s">
        <v>25</v>
      </c>
      <c r="C15" s="74" t="s">
        <v>26</v>
      </c>
      <c r="D15" s="77" t="s">
        <v>27</v>
      </c>
      <c r="E15" s="75">
        <v>8</v>
      </c>
      <c r="F15" s="68">
        <v>14</v>
      </c>
      <c r="G15" s="68">
        <v>0</v>
      </c>
      <c r="H15" s="69">
        <f t="shared" si="0"/>
        <v>14</v>
      </c>
      <c r="I15" s="70">
        <v>0</v>
      </c>
      <c r="J15" s="69">
        <f t="shared" si="1"/>
        <v>14</v>
      </c>
      <c r="K15" s="71">
        <v>0</v>
      </c>
      <c r="L15" s="71">
        <v>0</v>
      </c>
      <c r="M15" s="72">
        <f t="shared" si="2"/>
        <v>0</v>
      </c>
      <c r="N15" s="71">
        <v>0</v>
      </c>
    </row>
    <row r="16" spans="2:14">
      <c r="B16" s="73" t="s">
        <v>21</v>
      </c>
      <c r="C16" s="74"/>
      <c r="D16" s="77" t="s">
        <v>28</v>
      </c>
      <c r="E16" s="75">
        <v>7</v>
      </c>
      <c r="F16" s="68">
        <v>12</v>
      </c>
      <c r="G16" s="68">
        <v>0</v>
      </c>
      <c r="H16" s="69">
        <f t="shared" si="0"/>
        <v>12</v>
      </c>
      <c r="I16" s="70">
        <v>0</v>
      </c>
      <c r="J16" s="69">
        <f t="shared" si="1"/>
        <v>12</v>
      </c>
      <c r="K16" s="71">
        <v>0</v>
      </c>
      <c r="L16" s="71">
        <v>0</v>
      </c>
      <c r="M16" s="72">
        <f t="shared" si="2"/>
        <v>0</v>
      </c>
      <c r="N16" s="71">
        <v>0</v>
      </c>
    </row>
    <row r="17" spans="2:14">
      <c r="B17" s="73" t="s">
        <v>29</v>
      </c>
      <c r="C17" s="76"/>
      <c r="D17" s="77" t="s">
        <v>25</v>
      </c>
      <c r="E17" s="75">
        <v>6</v>
      </c>
      <c r="F17" s="68">
        <v>5</v>
      </c>
      <c r="G17" s="68">
        <v>0</v>
      </c>
      <c r="H17" s="69">
        <f t="shared" si="0"/>
        <v>5</v>
      </c>
      <c r="I17" s="70">
        <v>0</v>
      </c>
      <c r="J17" s="69">
        <f t="shared" si="1"/>
        <v>5</v>
      </c>
      <c r="K17" s="71">
        <v>0</v>
      </c>
      <c r="L17" s="71">
        <v>0</v>
      </c>
      <c r="M17" s="72">
        <f t="shared" si="2"/>
        <v>0</v>
      </c>
      <c r="N17" s="71">
        <v>0</v>
      </c>
    </row>
    <row r="18" spans="2:14">
      <c r="B18" s="73" t="s">
        <v>18</v>
      </c>
      <c r="C18" s="74"/>
      <c r="D18" s="77" t="s">
        <v>30</v>
      </c>
      <c r="E18" s="75">
        <v>5</v>
      </c>
      <c r="F18" s="68">
        <v>10</v>
      </c>
      <c r="G18" s="68">
        <v>0</v>
      </c>
      <c r="H18" s="69">
        <f t="shared" si="0"/>
        <v>10</v>
      </c>
      <c r="I18" s="70">
        <v>0</v>
      </c>
      <c r="J18" s="69">
        <f t="shared" si="1"/>
        <v>10</v>
      </c>
      <c r="K18" s="71">
        <v>0</v>
      </c>
      <c r="L18" s="71">
        <v>0</v>
      </c>
      <c r="M18" s="72">
        <f t="shared" si="2"/>
        <v>0</v>
      </c>
      <c r="N18" s="71">
        <v>0</v>
      </c>
    </row>
    <row r="19" spans="2:14">
      <c r="B19" s="73"/>
      <c r="C19" s="74"/>
      <c r="D19" s="77" t="s">
        <v>28</v>
      </c>
      <c r="E19" s="75">
        <v>4</v>
      </c>
      <c r="F19" s="68">
        <v>1</v>
      </c>
      <c r="G19" s="68">
        <v>0</v>
      </c>
      <c r="H19" s="69">
        <f t="shared" si="0"/>
        <v>1</v>
      </c>
      <c r="I19" s="70">
        <v>0</v>
      </c>
      <c r="J19" s="69">
        <f t="shared" si="1"/>
        <v>1</v>
      </c>
      <c r="K19" s="71">
        <v>0</v>
      </c>
      <c r="L19" s="71">
        <v>0</v>
      </c>
      <c r="M19" s="72">
        <f t="shared" si="2"/>
        <v>0</v>
      </c>
      <c r="N19" s="71">
        <v>0</v>
      </c>
    </row>
    <row r="20" spans="2:14">
      <c r="B20" s="73"/>
      <c r="C20" s="74" t="s">
        <v>18</v>
      </c>
      <c r="D20" s="66"/>
      <c r="E20" s="75">
        <v>3</v>
      </c>
      <c r="F20" s="68">
        <v>0</v>
      </c>
      <c r="G20" s="68">
        <v>1</v>
      </c>
      <c r="H20" s="69">
        <f t="shared" si="0"/>
        <v>1</v>
      </c>
      <c r="I20" s="70">
        <v>0</v>
      </c>
      <c r="J20" s="69">
        <f t="shared" si="1"/>
        <v>1</v>
      </c>
      <c r="K20" s="71">
        <v>0</v>
      </c>
      <c r="L20" s="71">
        <v>0</v>
      </c>
      <c r="M20" s="72">
        <f t="shared" si="2"/>
        <v>0</v>
      </c>
      <c r="N20" s="71">
        <v>0</v>
      </c>
    </row>
    <row r="21" spans="2:14">
      <c r="B21" s="73"/>
      <c r="C21" s="74"/>
      <c r="D21" s="66"/>
      <c r="E21" s="75">
        <v>2</v>
      </c>
      <c r="F21" s="68">
        <v>0</v>
      </c>
      <c r="G21" s="68">
        <v>0</v>
      </c>
      <c r="H21" s="69">
        <f t="shared" si="0"/>
        <v>0</v>
      </c>
      <c r="I21" s="70">
        <v>0</v>
      </c>
      <c r="J21" s="69">
        <f t="shared" si="1"/>
        <v>0</v>
      </c>
      <c r="K21" s="71">
        <v>0</v>
      </c>
      <c r="L21" s="71">
        <v>0</v>
      </c>
      <c r="M21" s="72">
        <f t="shared" si="2"/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5</v>
      </c>
      <c r="H22" s="69">
        <f t="shared" si="0"/>
        <v>5</v>
      </c>
      <c r="I22" s="70">
        <v>10</v>
      </c>
      <c r="J22" s="69">
        <f t="shared" si="1"/>
        <v>15</v>
      </c>
      <c r="K22" s="71">
        <v>0</v>
      </c>
      <c r="L22" s="71">
        <v>0</v>
      </c>
      <c r="M22" s="72">
        <f t="shared" si="2"/>
        <v>0</v>
      </c>
      <c r="N22" s="71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210</v>
      </c>
      <c r="G23" s="69">
        <f t="shared" si="3"/>
        <v>6</v>
      </c>
      <c r="H23" s="80">
        <f t="shared" si="3"/>
        <v>216</v>
      </c>
      <c r="I23" s="69">
        <f t="shared" si="3"/>
        <v>10</v>
      </c>
      <c r="J23" s="80">
        <f t="shared" si="3"/>
        <v>226</v>
      </c>
      <c r="K23" s="81">
        <f t="shared" si="3"/>
        <v>40</v>
      </c>
      <c r="L23" s="81">
        <f t="shared" si="3"/>
        <v>5</v>
      </c>
      <c r="M23" s="69">
        <f t="shared" si="3"/>
        <v>45</v>
      </c>
      <c r="N23" s="69">
        <f t="shared" si="3"/>
        <v>6</v>
      </c>
    </row>
    <row r="24" spans="2:14">
      <c r="B24" s="73"/>
      <c r="C24" s="73"/>
      <c r="D24" s="82"/>
      <c r="E24" s="78">
        <v>13</v>
      </c>
      <c r="F24" s="68">
        <v>213</v>
      </c>
      <c r="G24" s="68">
        <v>0</v>
      </c>
      <c r="H24" s="69">
        <f t="shared" ref="H24:H36" si="4">F24+G24</f>
        <v>213</v>
      </c>
      <c r="I24" s="70">
        <v>0</v>
      </c>
      <c r="J24" s="69">
        <f t="shared" ref="J24:J36" si="5">H24+I24</f>
        <v>213</v>
      </c>
      <c r="K24" s="71">
        <v>29</v>
      </c>
      <c r="L24" s="71">
        <v>10</v>
      </c>
      <c r="M24" s="83">
        <f t="shared" ref="M24:M36" si="6">K24+L24</f>
        <v>39</v>
      </c>
      <c r="N24" s="84">
        <v>15</v>
      </c>
    </row>
    <row r="25" spans="2:14">
      <c r="B25" s="73"/>
      <c r="C25" s="73" t="s">
        <v>19</v>
      </c>
      <c r="D25" s="82"/>
      <c r="E25" s="75">
        <v>12</v>
      </c>
      <c r="F25" s="68">
        <v>4</v>
      </c>
      <c r="G25" s="68">
        <v>0</v>
      </c>
      <c r="H25" s="69">
        <f t="shared" si="4"/>
        <v>4</v>
      </c>
      <c r="I25" s="70">
        <v>0</v>
      </c>
      <c r="J25" s="69">
        <f t="shared" si="5"/>
        <v>4</v>
      </c>
      <c r="K25" s="71">
        <v>0</v>
      </c>
      <c r="L25" s="71">
        <v>0</v>
      </c>
      <c r="M25" s="83">
        <f t="shared" si="6"/>
        <v>0</v>
      </c>
      <c r="N25" s="84">
        <v>0</v>
      </c>
    </row>
    <row r="26" spans="2:14">
      <c r="B26" s="73" t="s">
        <v>29</v>
      </c>
      <c r="C26" s="78"/>
      <c r="D26" s="82"/>
      <c r="E26" s="75">
        <v>11</v>
      </c>
      <c r="F26" s="68">
        <v>7</v>
      </c>
      <c r="G26" s="68">
        <v>0</v>
      </c>
      <c r="H26" s="69">
        <f t="shared" si="4"/>
        <v>7</v>
      </c>
      <c r="I26" s="70">
        <v>0</v>
      </c>
      <c r="J26" s="69">
        <f t="shared" si="5"/>
        <v>7</v>
      </c>
      <c r="K26" s="71">
        <v>1</v>
      </c>
      <c r="L26" s="71">
        <v>0</v>
      </c>
      <c r="M26" s="83">
        <f t="shared" si="6"/>
        <v>1</v>
      </c>
      <c r="N26" s="84">
        <v>0</v>
      </c>
    </row>
    <row r="27" spans="2:14">
      <c r="B27" s="73" t="s">
        <v>32</v>
      </c>
      <c r="C27" s="73"/>
      <c r="D27" s="82" t="s">
        <v>33</v>
      </c>
      <c r="E27" s="75">
        <v>10</v>
      </c>
      <c r="F27" s="68">
        <v>10</v>
      </c>
      <c r="G27" s="68">
        <v>0</v>
      </c>
      <c r="H27" s="69">
        <f t="shared" si="4"/>
        <v>10</v>
      </c>
      <c r="I27" s="70">
        <v>0</v>
      </c>
      <c r="J27" s="69">
        <f t="shared" si="5"/>
        <v>10</v>
      </c>
      <c r="K27" s="71">
        <v>0</v>
      </c>
      <c r="L27" s="71">
        <v>0</v>
      </c>
      <c r="M27" s="83">
        <f t="shared" si="6"/>
        <v>0</v>
      </c>
      <c r="N27" s="84">
        <v>0</v>
      </c>
    </row>
    <row r="28" spans="2:14">
      <c r="B28" s="73" t="s">
        <v>19</v>
      </c>
      <c r="C28" s="73"/>
      <c r="D28" s="82" t="s">
        <v>32</v>
      </c>
      <c r="E28" s="75">
        <v>9</v>
      </c>
      <c r="F28" s="68">
        <v>8</v>
      </c>
      <c r="G28" s="68">
        <v>0</v>
      </c>
      <c r="H28" s="69">
        <f t="shared" si="4"/>
        <v>8</v>
      </c>
      <c r="I28" s="70">
        <v>0</v>
      </c>
      <c r="J28" s="69">
        <f t="shared" si="5"/>
        <v>8</v>
      </c>
      <c r="K28" s="71">
        <v>0</v>
      </c>
      <c r="L28" s="71">
        <v>0</v>
      </c>
      <c r="M28" s="83">
        <f t="shared" si="6"/>
        <v>0</v>
      </c>
      <c r="N28" s="84">
        <v>0</v>
      </c>
    </row>
    <row r="29" spans="2:14">
      <c r="B29" s="73" t="s">
        <v>20</v>
      </c>
      <c r="C29" s="73" t="s">
        <v>26</v>
      </c>
      <c r="D29" s="82" t="s">
        <v>34</v>
      </c>
      <c r="E29" s="75">
        <v>8</v>
      </c>
      <c r="F29" s="68">
        <v>14</v>
      </c>
      <c r="G29" s="68">
        <v>0</v>
      </c>
      <c r="H29" s="69">
        <f t="shared" si="4"/>
        <v>14</v>
      </c>
      <c r="I29" s="70">
        <v>0</v>
      </c>
      <c r="J29" s="69">
        <f t="shared" si="5"/>
        <v>14</v>
      </c>
      <c r="K29" s="71">
        <v>0</v>
      </c>
      <c r="L29" s="71">
        <v>1</v>
      </c>
      <c r="M29" s="83">
        <f t="shared" si="6"/>
        <v>1</v>
      </c>
      <c r="N29" s="84">
        <v>3</v>
      </c>
    </row>
    <row r="30" spans="2:14">
      <c r="B30" s="73" t="s">
        <v>25</v>
      </c>
      <c r="C30" s="73"/>
      <c r="D30" s="82" t="s">
        <v>25</v>
      </c>
      <c r="E30" s="75">
        <v>7</v>
      </c>
      <c r="F30" s="68">
        <v>10</v>
      </c>
      <c r="G30" s="68">
        <v>0</v>
      </c>
      <c r="H30" s="69">
        <f t="shared" si="4"/>
        <v>10</v>
      </c>
      <c r="I30" s="70">
        <v>0</v>
      </c>
      <c r="J30" s="69">
        <f t="shared" si="5"/>
        <v>10</v>
      </c>
      <c r="K30" s="71">
        <v>0</v>
      </c>
      <c r="L30" s="71">
        <v>0</v>
      </c>
      <c r="M30" s="83">
        <f t="shared" si="6"/>
        <v>0</v>
      </c>
      <c r="N30" s="84">
        <v>0</v>
      </c>
    </row>
    <row r="31" spans="2:14">
      <c r="B31" s="73" t="s">
        <v>19</v>
      </c>
      <c r="C31" s="73"/>
      <c r="D31" s="82" t="s">
        <v>30</v>
      </c>
      <c r="E31" s="75">
        <v>6</v>
      </c>
      <c r="F31" s="68">
        <v>15</v>
      </c>
      <c r="G31" s="68">
        <v>0</v>
      </c>
      <c r="H31" s="69">
        <f t="shared" si="4"/>
        <v>15</v>
      </c>
      <c r="I31" s="70">
        <v>0</v>
      </c>
      <c r="J31" s="69">
        <f t="shared" si="5"/>
        <v>15</v>
      </c>
      <c r="K31" s="71">
        <v>0</v>
      </c>
      <c r="L31" s="71">
        <v>0</v>
      </c>
      <c r="M31" s="83">
        <f t="shared" si="6"/>
        <v>0</v>
      </c>
      <c r="N31" s="84">
        <v>0</v>
      </c>
    </row>
    <row r="32" spans="2:14">
      <c r="B32" s="73" t="s">
        <v>30</v>
      </c>
      <c r="C32" s="79"/>
      <c r="D32" s="82"/>
      <c r="E32" s="75">
        <v>5</v>
      </c>
      <c r="F32" s="68">
        <v>8</v>
      </c>
      <c r="G32" s="68">
        <v>0</v>
      </c>
      <c r="H32" s="69">
        <f t="shared" si="4"/>
        <v>8</v>
      </c>
      <c r="I32" s="70">
        <v>0</v>
      </c>
      <c r="J32" s="69">
        <f t="shared" si="5"/>
        <v>8</v>
      </c>
      <c r="K32" s="71">
        <v>0</v>
      </c>
      <c r="L32" s="71">
        <v>0</v>
      </c>
      <c r="M32" s="83">
        <f t="shared" si="6"/>
        <v>0</v>
      </c>
      <c r="N32" s="84">
        <v>0</v>
      </c>
    </row>
    <row r="33" spans="2:14">
      <c r="B33" s="73"/>
      <c r="C33" s="73"/>
      <c r="D33" s="82"/>
      <c r="E33" s="75">
        <v>4</v>
      </c>
      <c r="F33" s="68">
        <v>8</v>
      </c>
      <c r="G33" s="68">
        <v>0</v>
      </c>
      <c r="H33" s="69">
        <f t="shared" si="4"/>
        <v>8</v>
      </c>
      <c r="I33" s="70">
        <v>0</v>
      </c>
      <c r="J33" s="69">
        <f t="shared" si="5"/>
        <v>8</v>
      </c>
      <c r="K33" s="71">
        <v>1</v>
      </c>
      <c r="L33" s="71">
        <v>0</v>
      </c>
      <c r="M33" s="83">
        <f t="shared" si="6"/>
        <v>1</v>
      </c>
      <c r="N33" s="84">
        <v>0</v>
      </c>
    </row>
    <row r="34" spans="2:14">
      <c r="B34" s="73"/>
      <c r="C34" s="73" t="s">
        <v>18</v>
      </c>
      <c r="D34" s="82"/>
      <c r="E34" s="75">
        <v>3</v>
      </c>
      <c r="F34" s="68">
        <v>0</v>
      </c>
      <c r="G34" s="68">
        <v>1</v>
      </c>
      <c r="H34" s="69">
        <f t="shared" si="4"/>
        <v>1</v>
      </c>
      <c r="I34" s="70">
        <v>0</v>
      </c>
      <c r="J34" s="69">
        <f t="shared" si="5"/>
        <v>1</v>
      </c>
      <c r="K34" s="71">
        <v>0</v>
      </c>
      <c r="L34" s="71">
        <v>0</v>
      </c>
      <c r="M34" s="83">
        <f t="shared" si="6"/>
        <v>0</v>
      </c>
      <c r="N34" s="84">
        <v>0</v>
      </c>
    </row>
    <row r="35" spans="2:14">
      <c r="B35" s="73"/>
      <c r="C35" s="73"/>
      <c r="D35" s="82"/>
      <c r="E35" s="75">
        <v>2</v>
      </c>
      <c r="F35" s="68">
        <v>0</v>
      </c>
      <c r="G35" s="68">
        <v>0</v>
      </c>
      <c r="H35" s="69">
        <f t="shared" si="4"/>
        <v>0</v>
      </c>
      <c r="I35" s="70">
        <v>0</v>
      </c>
      <c r="J35" s="69">
        <f t="shared" si="5"/>
        <v>0</v>
      </c>
      <c r="K35" s="71">
        <v>0</v>
      </c>
      <c r="L35" s="71">
        <v>0</v>
      </c>
      <c r="M35" s="83">
        <f t="shared" si="6"/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15</v>
      </c>
      <c r="H36" s="69">
        <f t="shared" si="4"/>
        <v>15</v>
      </c>
      <c r="I36" s="70">
        <v>16</v>
      </c>
      <c r="J36" s="69">
        <f t="shared" si="5"/>
        <v>31</v>
      </c>
      <c r="K36" s="71">
        <v>0</v>
      </c>
      <c r="L36" s="71">
        <v>0</v>
      </c>
      <c r="M36" s="83">
        <f t="shared" si="6"/>
        <v>0</v>
      </c>
      <c r="N36" s="84">
        <v>0</v>
      </c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297</v>
      </c>
      <c r="G37" s="69">
        <f t="shared" si="7"/>
        <v>16</v>
      </c>
      <c r="H37" s="85">
        <f t="shared" si="7"/>
        <v>313</v>
      </c>
      <c r="I37" s="86">
        <f t="shared" si="7"/>
        <v>16</v>
      </c>
      <c r="J37" s="80">
        <f t="shared" si="7"/>
        <v>329</v>
      </c>
      <c r="K37" s="81">
        <f t="shared" si="7"/>
        <v>31</v>
      </c>
      <c r="L37" s="69">
        <f t="shared" si="7"/>
        <v>11</v>
      </c>
      <c r="M37" s="80">
        <f t="shared" si="7"/>
        <v>42</v>
      </c>
      <c r="N37" s="81">
        <f t="shared" si="7"/>
        <v>18</v>
      </c>
    </row>
    <row r="38" spans="2:14">
      <c r="B38" s="79"/>
      <c r="C38" s="79"/>
      <c r="D38" s="87"/>
      <c r="E38" s="75">
        <v>13</v>
      </c>
      <c r="F38" s="70">
        <v>0</v>
      </c>
      <c r="G38" s="70">
        <v>0</v>
      </c>
      <c r="H38" s="69">
        <f t="shared" ref="H38:H50" si="8">F38+G38</f>
        <v>0</v>
      </c>
      <c r="I38" s="70">
        <v>0</v>
      </c>
      <c r="J38" s="69">
        <f t="shared" ref="J38:J50" si="9">H38+I38</f>
        <v>0</v>
      </c>
      <c r="K38" s="84">
        <v>0</v>
      </c>
      <c r="L38" s="84">
        <v>0</v>
      </c>
      <c r="M38" s="83">
        <f t="shared" ref="M38:M50" si="10">K38+L38</f>
        <v>0</v>
      </c>
      <c r="N38" s="84">
        <v>0</v>
      </c>
    </row>
    <row r="39" spans="2:14">
      <c r="B39" s="73" t="s">
        <v>18</v>
      </c>
      <c r="C39" s="73" t="s">
        <v>19</v>
      </c>
      <c r="D39" s="82" t="s">
        <v>36</v>
      </c>
      <c r="E39" s="75">
        <v>12</v>
      </c>
      <c r="F39" s="70">
        <v>0</v>
      </c>
      <c r="G39" s="70">
        <v>0</v>
      </c>
      <c r="H39" s="69">
        <f t="shared" si="8"/>
        <v>0</v>
      </c>
      <c r="I39" s="70">
        <v>0</v>
      </c>
      <c r="J39" s="69">
        <f t="shared" si="9"/>
        <v>0</v>
      </c>
      <c r="K39" s="84">
        <v>0</v>
      </c>
      <c r="L39" s="84">
        <v>0</v>
      </c>
      <c r="M39" s="83">
        <f t="shared" si="10"/>
        <v>0</v>
      </c>
      <c r="N39" s="84">
        <v>0</v>
      </c>
    </row>
    <row r="40" spans="2:14">
      <c r="B40" s="73" t="s">
        <v>22</v>
      </c>
      <c r="C40" s="73"/>
      <c r="D40" s="82" t="s">
        <v>22</v>
      </c>
      <c r="E40" s="75">
        <v>11</v>
      </c>
      <c r="F40" s="70">
        <v>0</v>
      </c>
      <c r="G40" s="70">
        <v>0</v>
      </c>
      <c r="H40" s="69">
        <f t="shared" si="8"/>
        <v>0</v>
      </c>
      <c r="I40" s="70">
        <v>0</v>
      </c>
      <c r="J40" s="69">
        <f t="shared" si="9"/>
        <v>0</v>
      </c>
      <c r="K40" s="84">
        <v>0</v>
      </c>
      <c r="L40" s="84">
        <v>0</v>
      </c>
      <c r="M40" s="83">
        <f t="shared" si="10"/>
        <v>0</v>
      </c>
      <c r="N40" s="84">
        <v>0</v>
      </c>
    </row>
    <row r="41" spans="2:14">
      <c r="B41" s="73" t="s">
        <v>37</v>
      </c>
      <c r="C41" s="79"/>
      <c r="D41" s="82" t="s">
        <v>20</v>
      </c>
      <c r="E41" s="75">
        <v>10</v>
      </c>
      <c r="F41" s="70">
        <v>0</v>
      </c>
      <c r="G41" s="70">
        <v>0</v>
      </c>
      <c r="H41" s="69">
        <f t="shared" si="8"/>
        <v>0</v>
      </c>
      <c r="I41" s="70">
        <v>0</v>
      </c>
      <c r="J41" s="69">
        <f t="shared" si="9"/>
        <v>0</v>
      </c>
      <c r="K41" s="84">
        <v>0</v>
      </c>
      <c r="L41" s="84">
        <v>0</v>
      </c>
      <c r="M41" s="83">
        <f t="shared" si="10"/>
        <v>0</v>
      </c>
      <c r="N41" s="84">
        <v>0</v>
      </c>
    </row>
    <row r="42" spans="2:14">
      <c r="B42" s="73" t="s">
        <v>25</v>
      </c>
      <c r="C42" s="73"/>
      <c r="D42" s="82" t="s">
        <v>34</v>
      </c>
      <c r="E42" s="75">
        <v>9</v>
      </c>
      <c r="F42" s="70">
        <v>0</v>
      </c>
      <c r="G42" s="70">
        <v>0</v>
      </c>
      <c r="H42" s="69">
        <f t="shared" si="8"/>
        <v>0</v>
      </c>
      <c r="I42" s="70">
        <v>0</v>
      </c>
      <c r="J42" s="69">
        <f t="shared" si="9"/>
        <v>0</v>
      </c>
      <c r="K42" s="84">
        <v>0</v>
      </c>
      <c r="L42" s="84">
        <v>0</v>
      </c>
      <c r="M42" s="83">
        <f t="shared" si="10"/>
        <v>0</v>
      </c>
      <c r="N42" s="84">
        <v>0</v>
      </c>
    </row>
    <row r="43" spans="2:14">
      <c r="B43" s="73" t="s">
        <v>23</v>
      </c>
      <c r="C43" s="73" t="s">
        <v>26</v>
      </c>
      <c r="D43" s="82" t="s">
        <v>18</v>
      </c>
      <c r="E43" s="75">
        <v>8</v>
      </c>
      <c r="F43" s="70">
        <v>0</v>
      </c>
      <c r="G43" s="70">
        <v>0</v>
      </c>
      <c r="H43" s="69">
        <f t="shared" si="8"/>
        <v>0</v>
      </c>
      <c r="I43" s="70">
        <v>0</v>
      </c>
      <c r="J43" s="69">
        <f t="shared" si="9"/>
        <v>0</v>
      </c>
      <c r="K43" s="84">
        <v>0</v>
      </c>
      <c r="L43" s="84">
        <v>0</v>
      </c>
      <c r="M43" s="83">
        <f t="shared" si="10"/>
        <v>0</v>
      </c>
      <c r="N43" s="84">
        <v>0</v>
      </c>
    </row>
    <row r="44" spans="2:14">
      <c r="B44" s="73" t="s">
        <v>25</v>
      </c>
      <c r="C44" s="73"/>
      <c r="D44" s="82" t="s">
        <v>33</v>
      </c>
      <c r="E44" s="75">
        <v>7</v>
      </c>
      <c r="F44" s="70">
        <v>0</v>
      </c>
      <c r="G44" s="70">
        <v>0</v>
      </c>
      <c r="H44" s="69">
        <f t="shared" si="8"/>
        <v>0</v>
      </c>
      <c r="I44" s="70">
        <v>0</v>
      </c>
      <c r="J44" s="69">
        <f t="shared" si="9"/>
        <v>0</v>
      </c>
      <c r="K44" s="84">
        <v>0</v>
      </c>
      <c r="L44" s="84">
        <v>0</v>
      </c>
      <c r="M44" s="83">
        <f t="shared" si="10"/>
        <v>0</v>
      </c>
      <c r="N44" s="84">
        <v>0</v>
      </c>
    </row>
    <row r="45" spans="2:14">
      <c r="B45" s="73" t="s">
        <v>18</v>
      </c>
      <c r="C45" s="73"/>
      <c r="D45" s="82" t="s">
        <v>27</v>
      </c>
      <c r="E45" s="75">
        <v>6</v>
      </c>
      <c r="F45" s="70">
        <v>0</v>
      </c>
      <c r="G45" s="70">
        <v>0</v>
      </c>
      <c r="H45" s="69">
        <f t="shared" si="8"/>
        <v>0</v>
      </c>
      <c r="I45" s="70">
        <v>0</v>
      </c>
      <c r="J45" s="69">
        <f t="shared" si="9"/>
        <v>0</v>
      </c>
      <c r="K45" s="84">
        <v>0</v>
      </c>
      <c r="L45" s="84">
        <v>0</v>
      </c>
      <c r="M45" s="83">
        <f t="shared" si="10"/>
        <v>0</v>
      </c>
      <c r="N45" s="84">
        <v>0</v>
      </c>
    </row>
    <row r="46" spans="2:14">
      <c r="B46" s="73" t="s">
        <v>28</v>
      </c>
      <c r="C46" s="79"/>
      <c r="D46" s="82" t="s">
        <v>20</v>
      </c>
      <c r="E46" s="75">
        <v>5</v>
      </c>
      <c r="F46" s="70">
        <v>0</v>
      </c>
      <c r="G46" s="70">
        <v>0</v>
      </c>
      <c r="H46" s="69">
        <f t="shared" si="8"/>
        <v>0</v>
      </c>
      <c r="I46" s="70">
        <v>0</v>
      </c>
      <c r="J46" s="69">
        <f t="shared" si="9"/>
        <v>0</v>
      </c>
      <c r="K46" s="84">
        <v>0</v>
      </c>
      <c r="L46" s="84">
        <v>0</v>
      </c>
      <c r="M46" s="83">
        <f t="shared" si="10"/>
        <v>0</v>
      </c>
      <c r="N46" s="84">
        <v>0</v>
      </c>
    </row>
    <row r="47" spans="2:14">
      <c r="B47" s="73"/>
      <c r="C47" s="73"/>
      <c r="D47" s="82" t="s">
        <v>29</v>
      </c>
      <c r="E47" s="75">
        <v>4</v>
      </c>
      <c r="F47" s="70">
        <v>0</v>
      </c>
      <c r="G47" s="70">
        <v>0</v>
      </c>
      <c r="H47" s="69">
        <f t="shared" si="8"/>
        <v>0</v>
      </c>
      <c r="I47" s="70">
        <v>0</v>
      </c>
      <c r="J47" s="69">
        <f t="shared" si="9"/>
        <v>0</v>
      </c>
      <c r="K47" s="84">
        <v>0</v>
      </c>
      <c r="L47" s="84">
        <v>0</v>
      </c>
      <c r="M47" s="83">
        <f t="shared" si="10"/>
        <v>0</v>
      </c>
      <c r="N47" s="84">
        <v>0</v>
      </c>
    </row>
    <row r="48" spans="2:14">
      <c r="B48" s="73"/>
      <c r="C48" s="73" t="s">
        <v>18</v>
      </c>
      <c r="D48" s="82" t="s">
        <v>18</v>
      </c>
      <c r="E48" s="75">
        <v>3</v>
      </c>
      <c r="F48" s="70">
        <v>0</v>
      </c>
      <c r="G48" s="70">
        <v>0</v>
      </c>
      <c r="H48" s="69">
        <f t="shared" si="8"/>
        <v>0</v>
      </c>
      <c r="I48" s="70">
        <v>0</v>
      </c>
      <c r="J48" s="69">
        <f t="shared" si="9"/>
        <v>0</v>
      </c>
      <c r="K48" s="84">
        <v>0</v>
      </c>
      <c r="L48" s="84">
        <v>0</v>
      </c>
      <c r="M48" s="83">
        <f t="shared" si="10"/>
        <v>0</v>
      </c>
      <c r="N48" s="84">
        <v>0</v>
      </c>
    </row>
    <row r="49" spans="2:14">
      <c r="B49" s="73"/>
      <c r="C49" s="73"/>
      <c r="D49" s="82" t="s">
        <v>23</v>
      </c>
      <c r="E49" s="75">
        <v>2</v>
      </c>
      <c r="F49" s="70">
        <v>0</v>
      </c>
      <c r="G49" s="70">
        <v>0</v>
      </c>
      <c r="H49" s="69">
        <f t="shared" si="8"/>
        <v>0</v>
      </c>
      <c r="I49" s="70">
        <v>0</v>
      </c>
      <c r="J49" s="69">
        <f t="shared" si="9"/>
        <v>0</v>
      </c>
      <c r="K49" s="84">
        <v>0</v>
      </c>
      <c r="L49" s="84">
        <v>0</v>
      </c>
      <c r="M49" s="83">
        <f t="shared" si="10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8"/>
        <v>0</v>
      </c>
      <c r="I50" s="70">
        <v>0</v>
      </c>
      <c r="J50" s="88">
        <f t="shared" si="9"/>
        <v>0</v>
      </c>
      <c r="K50" s="84">
        <v>0</v>
      </c>
      <c r="L50" s="84">
        <v>0</v>
      </c>
      <c r="M50" s="89">
        <f t="shared" si="10"/>
        <v>0</v>
      </c>
      <c r="N50" s="84">
        <v>0</v>
      </c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0</v>
      </c>
      <c r="G51" s="69">
        <f t="shared" si="11"/>
        <v>0</v>
      </c>
      <c r="H51" s="69">
        <f t="shared" si="11"/>
        <v>0</v>
      </c>
      <c r="I51" s="69">
        <f t="shared" si="11"/>
        <v>0</v>
      </c>
      <c r="J51" s="69">
        <f t="shared" si="11"/>
        <v>0</v>
      </c>
      <c r="K51" s="69">
        <f t="shared" si="11"/>
        <v>0</v>
      </c>
      <c r="L51" s="69">
        <f t="shared" si="11"/>
        <v>0</v>
      </c>
      <c r="M51" s="69">
        <f t="shared" si="11"/>
        <v>0</v>
      </c>
      <c r="N51" s="69">
        <f t="shared" si="11"/>
        <v>0</v>
      </c>
    </row>
    <row r="52" spans="2:14">
      <c r="B52" s="214" t="s">
        <v>39</v>
      </c>
      <c r="C52" s="215"/>
      <c r="D52" s="215"/>
      <c r="E52" s="216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507</v>
      </c>
      <c r="G53" s="90">
        <f t="shared" si="12"/>
        <v>22</v>
      </c>
      <c r="H53" s="90">
        <f t="shared" si="12"/>
        <v>529</v>
      </c>
      <c r="I53" s="90">
        <f t="shared" si="12"/>
        <v>26</v>
      </c>
      <c r="J53" s="90">
        <f t="shared" si="12"/>
        <v>555</v>
      </c>
      <c r="K53" s="90">
        <f t="shared" si="12"/>
        <v>71</v>
      </c>
      <c r="L53" s="90">
        <f t="shared" si="12"/>
        <v>16</v>
      </c>
      <c r="M53" s="90">
        <f t="shared" si="12"/>
        <v>87</v>
      </c>
      <c r="N53" s="90">
        <f t="shared" si="12"/>
        <v>24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61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>
      <c r="B10" s="64"/>
      <c r="C10" s="65"/>
      <c r="D10" s="66"/>
      <c r="E10" s="67">
        <v>13</v>
      </c>
      <c r="F10" s="68">
        <v>164</v>
      </c>
      <c r="G10" s="68"/>
      <c r="H10" s="69">
        <f t="shared" ref="H10:H22" si="0">F10+G10</f>
        <v>164</v>
      </c>
      <c r="I10" s="70"/>
      <c r="J10" s="69">
        <f t="shared" ref="J10:J22" si="1">H10+I10</f>
        <v>164</v>
      </c>
      <c r="K10" s="71">
        <v>66</v>
      </c>
      <c r="L10" s="71">
        <v>10</v>
      </c>
      <c r="M10" s="72">
        <f t="shared" ref="M10:M22" si="2">K10+L10</f>
        <v>76</v>
      </c>
      <c r="N10" s="71">
        <v>11</v>
      </c>
    </row>
    <row r="11" spans="2:14">
      <c r="B11" s="73" t="s">
        <v>18</v>
      </c>
      <c r="C11" s="74" t="s">
        <v>19</v>
      </c>
      <c r="D11" s="66"/>
      <c r="E11" s="75">
        <v>12</v>
      </c>
      <c r="F11" s="68">
        <v>40</v>
      </c>
      <c r="G11" s="68"/>
      <c r="H11" s="69">
        <f t="shared" si="0"/>
        <v>40</v>
      </c>
      <c r="I11" s="70"/>
      <c r="J11" s="69">
        <f t="shared" si="1"/>
        <v>40</v>
      </c>
      <c r="K11" s="71"/>
      <c r="L11" s="71"/>
      <c r="M11" s="72">
        <f t="shared" si="2"/>
        <v>0</v>
      </c>
      <c r="N11" s="71"/>
    </row>
    <row r="12" spans="2:14">
      <c r="B12" s="73" t="s">
        <v>20</v>
      </c>
      <c r="C12" s="76"/>
      <c r="D12" s="77" t="s">
        <v>21</v>
      </c>
      <c r="E12" s="75">
        <v>11</v>
      </c>
      <c r="F12" s="68">
        <v>12</v>
      </c>
      <c r="G12" s="68"/>
      <c r="H12" s="69">
        <f t="shared" si="0"/>
        <v>12</v>
      </c>
      <c r="I12" s="70"/>
      <c r="J12" s="69">
        <f t="shared" si="1"/>
        <v>12</v>
      </c>
      <c r="K12" s="71"/>
      <c r="L12" s="71"/>
      <c r="M12" s="72">
        <f t="shared" si="2"/>
        <v>0</v>
      </c>
      <c r="N12" s="71"/>
    </row>
    <row r="13" spans="2:14">
      <c r="B13" s="73" t="s">
        <v>18</v>
      </c>
      <c r="C13" s="74"/>
      <c r="D13" s="77" t="s">
        <v>22</v>
      </c>
      <c r="E13" s="75">
        <v>10</v>
      </c>
      <c r="F13" s="68">
        <v>23</v>
      </c>
      <c r="G13" s="68"/>
      <c r="H13" s="69">
        <f t="shared" si="0"/>
        <v>23</v>
      </c>
      <c r="I13" s="70"/>
      <c r="J13" s="69">
        <f t="shared" si="1"/>
        <v>23</v>
      </c>
      <c r="K13" s="71"/>
      <c r="L13" s="71">
        <v>1</v>
      </c>
      <c r="M13" s="72">
        <f t="shared" si="2"/>
        <v>1</v>
      </c>
      <c r="N13" s="71">
        <v>1</v>
      </c>
    </row>
    <row r="14" spans="2:14">
      <c r="B14" s="73" t="s">
        <v>23</v>
      </c>
      <c r="C14" s="74"/>
      <c r="D14" s="77" t="s">
        <v>24</v>
      </c>
      <c r="E14" s="75">
        <v>9</v>
      </c>
      <c r="F14" s="68">
        <v>27</v>
      </c>
      <c r="G14" s="68"/>
      <c r="H14" s="69">
        <f t="shared" si="0"/>
        <v>27</v>
      </c>
      <c r="I14" s="70"/>
      <c r="J14" s="69">
        <f t="shared" si="1"/>
        <v>27</v>
      </c>
      <c r="K14" s="71"/>
      <c r="L14" s="71"/>
      <c r="M14" s="72">
        <f t="shared" si="2"/>
        <v>0</v>
      </c>
      <c r="N14" s="71"/>
    </row>
    <row r="15" spans="2:14">
      <c r="B15" s="73" t="s">
        <v>25</v>
      </c>
      <c r="C15" s="74" t="s">
        <v>26</v>
      </c>
      <c r="D15" s="77" t="s">
        <v>27</v>
      </c>
      <c r="E15" s="75">
        <v>8</v>
      </c>
      <c r="F15" s="68">
        <v>5</v>
      </c>
      <c r="G15" s="68"/>
      <c r="H15" s="69">
        <f t="shared" si="0"/>
        <v>5</v>
      </c>
      <c r="I15" s="70"/>
      <c r="J15" s="69">
        <f t="shared" si="1"/>
        <v>5</v>
      </c>
      <c r="K15" s="71"/>
      <c r="L15" s="71"/>
      <c r="M15" s="72">
        <f t="shared" si="2"/>
        <v>0</v>
      </c>
      <c r="N15" s="71"/>
    </row>
    <row r="16" spans="2:14">
      <c r="B16" s="73" t="s">
        <v>21</v>
      </c>
      <c r="C16" s="74"/>
      <c r="D16" s="77" t="s">
        <v>28</v>
      </c>
      <c r="E16" s="75">
        <v>7</v>
      </c>
      <c r="F16" s="68">
        <v>6</v>
      </c>
      <c r="G16" s="68"/>
      <c r="H16" s="69">
        <f t="shared" si="0"/>
        <v>6</v>
      </c>
      <c r="I16" s="70"/>
      <c r="J16" s="69">
        <f t="shared" si="1"/>
        <v>6</v>
      </c>
      <c r="K16" s="71">
        <v>1</v>
      </c>
      <c r="L16" s="71"/>
      <c r="M16" s="72">
        <f t="shared" si="2"/>
        <v>1</v>
      </c>
      <c r="N16" s="71"/>
    </row>
    <row r="17" spans="2:14">
      <c r="B17" s="73" t="s">
        <v>29</v>
      </c>
      <c r="C17" s="76"/>
      <c r="D17" s="77" t="s">
        <v>25</v>
      </c>
      <c r="E17" s="75">
        <v>6</v>
      </c>
      <c r="F17" s="68">
        <v>12</v>
      </c>
      <c r="G17" s="68"/>
      <c r="H17" s="69">
        <f t="shared" si="0"/>
        <v>12</v>
      </c>
      <c r="I17" s="70"/>
      <c r="J17" s="69">
        <f t="shared" si="1"/>
        <v>12</v>
      </c>
      <c r="K17" s="71"/>
      <c r="L17" s="71"/>
      <c r="M17" s="72">
        <f t="shared" si="2"/>
        <v>0</v>
      </c>
      <c r="N17" s="71"/>
    </row>
    <row r="18" spans="2:14">
      <c r="B18" s="73" t="s">
        <v>18</v>
      </c>
      <c r="C18" s="74"/>
      <c r="D18" s="77" t="s">
        <v>30</v>
      </c>
      <c r="E18" s="75">
        <v>5</v>
      </c>
      <c r="F18" s="68">
        <v>2</v>
      </c>
      <c r="G18" s="68"/>
      <c r="H18" s="69">
        <f t="shared" si="0"/>
        <v>2</v>
      </c>
      <c r="I18" s="70"/>
      <c r="J18" s="69">
        <f t="shared" si="1"/>
        <v>2</v>
      </c>
      <c r="K18" s="71"/>
      <c r="L18" s="71"/>
      <c r="M18" s="72">
        <f t="shared" si="2"/>
        <v>0</v>
      </c>
      <c r="N18" s="71"/>
    </row>
    <row r="19" spans="2:14">
      <c r="B19" s="73"/>
      <c r="C19" s="74"/>
      <c r="D19" s="77" t="s">
        <v>28</v>
      </c>
      <c r="E19" s="75">
        <v>4</v>
      </c>
      <c r="F19" s="68"/>
      <c r="G19" s="68"/>
      <c r="H19" s="69">
        <f t="shared" si="0"/>
        <v>0</v>
      </c>
      <c r="I19" s="70"/>
      <c r="J19" s="69">
        <f t="shared" si="1"/>
        <v>0</v>
      </c>
      <c r="K19" s="71"/>
      <c r="L19" s="71"/>
      <c r="M19" s="72">
        <f t="shared" si="2"/>
        <v>0</v>
      </c>
      <c r="N19" s="71"/>
    </row>
    <row r="20" spans="2:14">
      <c r="B20" s="73"/>
      <c r="C20" s="74" t="s">
        <v>18</v>
      </c>
      <c r="D20" s="66"/>
      <c r="E20" s="75">
        <v>3</v>
      </c>
      <c r="F20" s="68"/>
      <c r="G20" s="68">
        <v>1</v>
      </c>
      <c r="H20" s="69">
        <f t="shared" si="0"/>
        <v>1</v>
      </c>
      <c r="I20" s="70"/>
      <c r="J20" s="69">
        <f t="shared" si="1"/>
        <v>1</v>
      </c>
      <c r="K20" s="71"/>
      <c r="L20" s="71"/>
      <c r="M20" s="72">
        <f t="shared" si="2"/>
        <v>0</v>
      </c>
      <c r="N20" s="71"/>
    </row>
    <row r="21" spans="2:14">
      <c r="B21" s="73"/>
      <c r="C21" s="74"/>
      <c r="D21" s="66"/>
      <c r="E21" s="75">
        <v>2</v>
      </c>
      <c r="F21" s="68"/>
      <c r="G21" s="68">
        <v>1</v>
      </c>
      <c r="H21" s="69">
        <f t="shared" si="0"/>
        <v>1</v>
      </c>
      <c r="I21" s="70"/>
      <c r="J21" s="69">
        <f t="shared" si="1"/>
        <v>1</v>
      </c>
      <c r="K21" s="71"/>
      <c r="L21" s="71"/>
      <c r="M21" s="72">
        <f t="shared" si="2"/>
        <v>0</v>
      </c>
      <c r="N21" s="71"/>
    </row>
    <row r="22" spans="2:14">
      <c r="B22" s="78"/>
      <c r="C22" s="76"/>
      <c r="D22" s="66"/>
      <c r="E22" s="79">
        <v>1</v>
      </c>
      <c r="F22" s="68"/>
      <c r="G22" s="68">
        <v>12</v>
      </c>
      <c r="H22" s="69">
        <f t="shared" si="0"/>
        <v>12</v>
      </c>
      <c r="I22" s="70">
        <v>8</v>
      </c>
      <c r="J22" s="69">
        <f t="shared" si="1"/>
        <v>20</v>
      </c>
      <c r="K22" s="71"/>
      <c r="L22" s="71"/>
      <c r="M22" s="72">
        <f t="shared" si="2"/>
        <v>0</v>
      </c>
      <c r="N22" s="71"/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291</v>
      </c>
      <c r="G23" s="69">
        <f t="shared" si="3"/>
        <v>14</v>
      </c>
      <c r="H23" s="80">
        <f t="shared" si="3"/>
        <v>305</v>
      </c>
      <c r="I23" s="69">
        <f t="shared" si="3"/>
        <v>8</v>
      </c>
      <c r="J23" s="80">
        <f t="shared" si="3"/>
        <v>313</v>
      </c>
      <c r="K23" s="81">
        <f t="shared" si="3"/>
        <v>67</v>
      </c>
      <c r="L23" s="81">
        <f t="shared" si="3"/>
        <v>11</v>
      </c>
      <c r="M23" s="69">
        <f t="shared" si="3"/>
        <v>78</v>
      </c>
      <c r="N23" s="69">
        <f t="shared" si="3"/>
        <v>12</v>
      </c>
    </row>
    <row r="24" spans="2:14">
      <c r="B24" s="73"/>
      <c r="C24" s="73"/>
      <c r="D24" s="82"/>
      <c r="E24" s="78">
        <v>13</v>
      </c>
      <c r="F24" s="68">
        <v>237</v>
      </c>
      <c r="G24" s="68"/>
      <c r="H24" s="69">
        <f t="shared" ref="H24:H36" si="4">F24+G24</f>
        <v>237</v>
      </c>
      <c r="I24" s="70"/>
      <c r="J24" s="69">
        <f t="shared" ref="J24:J36" si="5">H24+I24</f>
        <v>237</v>
      </c>
      <c r="K24" s="71">
        <v>80</v>
      </c>
      <c r="L24" s="71">
        <v>10</v>
      </c>
      <c r="M24" s="83">
        <f t="shared" ref="M24:M36" si="6">K24+L24</f>
        <v>90</v>
      </c>
      <c r="N24" s="84">
        <v>17</v>
      </c>
    </row>
    <row r="25" spans="2:14">
      <c r="B25" s="73"/>
      <c r="C25" s="73" t="s">
        <v>19</v>
      </c>
      <c r="D25" s="82"/>
      <c r="E25" s="75">
        <v>12</v>
      </c>
      <c r="F25" s="68">
        <v>38</v>
      </c>
      <c r="G25" s="68"/>
      <c r="H25" s="69">
        <f t="shared" si="4"/>
        <v>38</v>
      </c>
      <c r="I25" s="70"/>
      <c r="J25" s="69">
        <f t="shared" si="5"/>
        <v>38</v>
      </c>
      <c r="K25" s="71"/>
      <c r="L25" s="71"/>
      <c r="M25" s="83">
        <f t="shared" si="6"/>
        <v>0</v>
      </c>
      <c r="N25" s="84"/>
    </row>
    <row r="26" spans="2:14">
      <c r="B26" s="73" t="s">
        <v>29</v>
      </c>
      <c r="C26" s="78"/>
      <c r="D26" s="82"/>
      <c r="E26" s="75">
        <v>11</v>
      </c>
      <c r="F26" s="68">
        <v>14</v>
      </c>
      <c r="G26" s="68"/>
      <c r="H26" s="69">
        <f t="shared" si="4"/>
        <v>14</v>
      </c>
      <c r="I26" s="70"/>
      <c r="J26" s="69">
        <f t="shared" si="5"/>
        <v>14</v>
      </c>
      <c r="K26" s="71">
        <v>1</v>
      </c>
      <c r="L26" s="71"/>
      <c r="M26" s="83">
        <f t="shared" si="6"/>
        <v>1</v>
      </c>
      <c r="N26" s="84"/>
    </row>
    <row r="27" spans="2:14">
      <c r="B27" s="73" t="s">
        <v>32</v>
      </c>
      <c r="C27" s="73"/>
      <c r="D27" s="82" t="s">
        <v>33</v>
      </c>
      <c r="E27" s="75">
        <v>10</v>
      </c>
      <c r="F27" s="68">
        <v>19</v>
      </c>
      <c r="G27" s="68"/>
      <c r="H27" s="69">
        <f t="shared" si="4"/>
        <v>19</v>
      </c>
      <c r="I27" s="70"/>
      <c r="J27" s="69">
        <f t="shared" si="5"/>
        <v>19</v>
      </c>
      <c r="K27" s="71">
        <v>1</v>
      </c>
      <c r="L27" s="71"/>
      <c r="M27" s="83">
        <f t="shared" si="6"/>
        <v>1</v>
      </c>
      <c r="N27" s="84"/>
    </row>
    <row r="28" spans="2:14">
      <c r="B28" s="73" t="s">
        <v>19</v>
      </c>
      <c r="C28" s="73"/>
      <c r="D28" s="82" t="s">
        <v>32</v>
      </c>
      <c r="E28" s="75">
        <v>9</v>
      </c>
      <c r="F28" s="68">
        <v>13</v>
      </c>
      <c r="G28" s="68"/>
      <c r="H28" s="69">
        <f t="shared" si="4"/>
        <v>13</v>
      </c>
      <c r="I28" s="70"/>
      <c r="J28" s="69">
        <f t="shared" si="5"/>
        <v>13</v>
      </c>
      <c r="K28" s="71"/>
      <c r="L28" s="71"/>
      <c r="M28" s="83">
        <f t="shared" si="6"/>
        <v>0</v>
      </c>
      <c r="N28" s="84"/>
    </row>
    <row r="29" spans="2:14">
      <c r="B29" s="73" t="s">
        <v>20</v>
      </c>
      <c r="C29" s="73" t="s">
        <v>26</v>
      </c>
      <c r="D29" s="82" t="s">
        <v>34</v>
      </c>
      <c r="E29" s="75">
        <v>8</v>
      </c>
      <c r="F29" s="68">
        <v>18</v>
      </c>
      <c r="G29" s="68"/>
      <c r="H29" s="69">
        <f t="shared" si="4"/>
        <v>18</v>
      </c>
      <c r="I29" s="70"/>
      <c r="J29" s="69">
        <f t="shared" si="5"/>
        <v>18</v>
      </c>
      <c r="K29" s="71"/>
      <c r="L29" s="71"/>
      <c r="M29" s="83">
        <f t="shared" si="6"/>
        <v>0</v>
      </c>
      <c r="N29" s="84"/>
    </row>
    <row r="30" spans="2:14">
      <c r="B30" s="73" t="s">
        <v>25</v>
      </c>
      <c r="C30" s="73"/>
      <c r="D30" s="82" t="s">
        <v>25</v>
      </c>
      <c r="E30" s="75">
        <v>7</v>
      </c>
      <c r="F30" s="68">
        <v>8</v>
      </c>
      <c r="G30" s="68"/>
      <c r="H30" s="69">
        <f t="shared" si="4"/>
        <v>8</v>
      </c>
      <c r="I30" s="70"/>
      <c r="J30" s="69">
        <f t="shared" si="5"/>
        <v>8</v>
      </c>
      <c r="K30" s="71"/>
      <c r="L30" s="71"/>
      <c r="M30" s="83">
        <f t="shared" si="6"/>
        <v>0</v>
      </c>
      <c r="N30" s="84"/>
    </row>
    <row r="31" spans="2:14">
      <c r="B31" s="73" t="s">
        <v>19</v>
      </c>
      <c r="C31" s="73"/>
      <c r="D31" s="82" t="s">
        <v>30</v>
      </c>
      <c r="E31" s="75">
        <v>6</v>
      </c>
      <c r="F31" s="68">
        <v>9</v>
      </c>
      <c r="G31" s="68"/>
      <c r="H31" s="69">
        <f t="shared" si="4"/>
        <v>9</v>
      </c>
      <c r="I31" s="70"/>
      <c r="J31" s="69">
        <f t="shared" si="5"/>
        <v>9</v>
      </c>
      <c r="K31" s="71"/>
      <c r="L31" s="71"/>
      <c r="M31" s="83">
        <f t="shared" si="6"/>
        <v>0</v>
      </c>
      <c r="N31" s="84"/>
    </row>
    <row r="32" spans="2:14">
      <c r="B32" s="73" t="s">
        <v>30</v>
      </c>
      <c r="C32" s="79"/>
      <c r="D32" s="82"/>
      <c r="E32" s="75">
        <v>5</v>
      </c>
      <c r="F32" s="68">
        <v>4</v>
      </c>
      <c r="G32" s="68"/>
      <c r="H32" s="69">
        <f t="shared" si="4"/>
        <v>4</v>
      </c>
      <c r="I32" s="70"/>
      <c r="J32" s="69">
        <f t="shared" si="5"/>
        <v>4</v>
      </c>
      <c r="K32" s="71"/>
      <c r="L32" s="71"/>
      <c r="M32" s="83">
        <f t="shared" si="6"/>
        <v>0</v>
      </c>
      <c r="N32" s="84"/>
    </row>
    <row r="33" spans="2:14">
      <c r="B33" s="73"/>
      <c r="C33" s="73"/>
      <c r="D33" s="82"/>
      <c r="E33" s="75">
        <v>4</v>
      </c>
      <c r="F33" s="68">
        <v>2</v>
      </c>
      <c r="G33" s="68"/>
      <c r="H33" s="69">
        <f t="shared" si="4"/>
        <v>2</v>
      </c>
      <c r="I33" s="70"/>
      <c r="J33" s="69">
        <f t="shared" si="5"/>
        <v>2</v>
      </c>
      <c r="K33" s="71"/>
      <c r="L33" s="71"/>
      <c r="M33" s="83">
        <f t="shared" si="6"/>
        <v>0</v>
      </c>
      <c r="N33" s="84"/>
    </row>
    <row r="34" spans="2:14">
      <c r="B34" s="73"/>
      <c r="C34" s="73" t="s">
        <v>18</v>
      </c>
      <c r="D34" s="82"/>
      <c r="E34" s="75">
        <v>3</v>
      </c>
      <c r="F34" s="68"/>
      <c r="G34" s="68"/>
      <c r="H34" s="69">
        <f t="shared" si="4"/>
        <v>0</v>
      </c>
      <c r="I34" s="70"/>
      <c r="J34" s="69">
        <f t="shared" si="5"/>
        <v>0</v>
      </c>
      <c r="K34" s="71"/>
      <c r="L34" s="71"/>
      <c r="M34" s="83">
        <f t="shared" si="6"/>
        <v>0</v>
      </c>
      <c r="N34" s="84"/>
    </row>
    <row r="35" spans="2:14">
      <c r="B35" s="73"/>
      <c r="C35" s="73"/>
      <c r="D35" s="82"/>
      <c r="E35" s="75">
        <v>2</v>
      </c>
      <c r="F35" s="68"/>
      <c r="G35" s="68">
        <v>2</v>
      </c>
      <c r="H35" s="69">
        <f t="shared" si="4"/>
        <v>2</v>
      </c>
      <c r="I35" s="70"/>
      <c r="J35" s="69">
        <f t="shared" si="5"/>
        <v>2</v>
      </c>
      <c r="K35" s="71"/>
      <c r="L35" s="71"/>
      <c r="M35" s="83">
        <f t="shared" si="6"/>
        <v>0</v>
      </c>
      <c r="N35" s="84"/>
    </row>
    <row r="36" spans="2:14">
      <c r="B36" s="78"/>
      <c r="C36" s="78"/>
      <c r="D36" s="82"/>
      <c r="E36" s="79">
        <v>1</v>
      </c>
      <c r="F36" s="68"/>
      <c r="G36" s="68">
        <v>12</v>
      </c>
      <c r="H36" s="69">
        <f t="shared" si="4"/>
        <v>12</v>
      </c>
      <c r="I36" s="70">
        <v>24</v>
      </c>
      <c r="J36" s="69">
        <f t="shared" si="5"/>
        <v>36</v>
      </c>
      <c r="K36" s="71"/>
      <c r="L36" s="71"/>
      <c r="M36" s="83">
        <f t="shared" si="6"/>
        <v>0</v>
      </c>
      <c r="N36" s="84"/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362</v>
      </c>
      <c r="G37" s="69">
        <f t="shared" si="7"/>
        <v>14</v>
      </c>
      <c r="H37" s="85">
        <f t="shared" si="7"/>
        <v>376</v>
      </c>
      <c r="I37" s="86">
        <f t="shared" si="7"/>
        <v>24</v>
      </c>
      <c r="J37" s="80">
        <f t="shared" si="7"/>
        <v>400</v>
      </c>
      <c r="K37" s="81">
        <f t="shared" si="7"/>
        <v>82</v>
      </c>
      <c r="L37" s="69">
        <f t="shared" si="7"/>
        <v>10</v>
      </c>
      <c r="M37" s="80">
        <f t="shared" si="7"/>
        <v>92</v>
      </c>
      <c r="N37" s="81">
        <f t="shared" si="7"/>
        <v>17</v>
      </c>
    </row>
    <row r="38" spans="2:14">
      <c r="B38" s="79"/>
      <c r="C38" s="79"/>
      <c r="D38" s="87"/>
      <c r="E38" s="75">
        <v>13</v>
      </c>
      <c r="F38" s="70"/>
      <c r="G38" s="70"/>
      <c r="H38" s="69">
        <f t="shared" ref="H38:H50" si="8">F38+G38</f>
        <v>0</v>
      </c>
      <c r="I38" s="70"/>
      <c r="J38" s="69">
        <f t="shared" ref="J38:J50" si="9">H38+I38</f>
        <v>0</v>
      </c>
      <c r="K38" s="84"/>
      <c r="L38" s="84">
        <v>1</v>
      </c>
      <c r="M38" s="83">
        <f t="shared" ref="M38:M50" si="10">K38+L38</f>
        <v>1</v>
      </c>
      <c r="N38" s="84">
        <v>2</v>
      </c>
    </row>
    <row r="39" spans="2:14">
      <c r="B39" s="73" t="s">
        <v>18</v>
      </c>
      <c r="C39" s="73" t="s">
        <v>19</v>
      </c>
      <c r="D39" s="82" t="s">
        <v>36</v>
      </c>
      <c r="E39" s="75">
        <v>12</v>
      </c>
      <c r="F39" s="70"/>
      <c r="G39" s="70"/>
      <c r="H39" s="69">
        <f t="shared" si="8"/>
        <v>0</v>
      </c>
      <c r="I39" s="70"/>
      <c r="J39" s="69">
        <f t="shared" si="9"/>
        <v>0</v>
      </c>
      <c r="K39" s="84"/>
      <c r="L39" s="84"/>
      <c r="M39" s="83">
        <f t="shared" si="10"/>
        <v>0</v>
      </c>
      <c r="N39" s="84"/>
    </row>
    <row r="40" spans="2:14">
      <c r="B40" s="73" t="s">
        <v>22</v>
      </c>
      <c r="C40" s="73"/>
      <c r="D40" s="82" t="s">
        <v>22</v>
      </c>
      <c r="E40" s="75">
        <v>11</v>
      </c>
      <c r="F40" s="70"/>
      <c r="G40" s="70"/>
      <c r="H40" s="69">
        <f t="shared" si="8"/>
        <v>0</v>
      </c>
      <c r="I40" s="70"/>
      <c r="J40" s="69">
        <f t="shared" si="9"/>
        <v>0</v>
      </c>
      <c r="K40" s="84"/>
      <c r="L40" s="84"/>
      <c r="M40" s="83">
        <f t="shared" si="10"/>
        <v>0</v>
      </c>
      <c r="N40" s="84"/>
    </row>
    <row r="41" spans="2:14">
      <c r="B41" s="73" t="s">
        <v>37</v>
      </c>
      <c r="C41" s="79"/>
      <c r="D41" s="82" t="s">
        <v>20</v>
      </c>
      <c r="E41" s="75">
        <v>10</v>
      </c>
      <c r="F41" s="70"/>
      <c r="G41" s="70"/>
      <c r="H41" s="69">
        <f t="shared" si="8"/>
        <v>0</v>
      </c>
      <c r="I41" s="70"/>
      <c r="J41" s="69">
        <f t="shared" si="9"/>
        <v>0</v>
      </c>
      <c r="K41" s="84"/>
      <c r="L41" s="84"/>
      <c r="M41" s="83">
        <f t="shared" si="10"/>
        <v>0</v>
      </c>
      <c r="N41" s="84"/>
    </row>
    <row r="42" spans="2:14">
      <c r="B42" s="73" t="s">
        <v>25</v>
      </c>
      <c r="C42" s="73"/>
      <c r="D42" s="82" t="s">
        <v>34</v>
      </c>
      <c r="E42" s="75">
        <v>9</v>
      </c>
      <c r="F42" s="70"/>
      <c r="G42" s="70"/>
      <c r="H42" s="69">
        <f t="shared" si="8"/>
        <v>0</v>
      </c>
      <c r="I42" s="70"/>
      <c r="J42" s="69">
        <f t="shared" si="9"/>
        <v>0</v>
      </c>
      <c r="K42" s="84"/>
      <c r="L42" s="84"/>
      <c r="M42" s="83">
        <f t="shared" si="10"/>
        <v>0</v>
      </c>
      <c r="N42" s="84"/>
    </row>
    <row r="43" spans="2:14">
      <c r="B43" s="73" t="s">
        <v>23</v>
      </c>
      <c r="C43" s="73" t="s">
        <v>26</v>
      </c>
      <c r="D43" s="82" t="s">
        <v>18</v>
      </c>
      <c r="E43" s="75">
        <v>8</v>
      </c>
      <c r="F43" s="70"/>
      <c r="G43" s="70"/>
      <c r="H43" s="69">
        <f t="shared" si="8"/>
        <v>0</v>
      </c>
      <c r="I43" s="70"/>
      <c r="J43" s="69">
        <f t="shared" si="9"/>
        <v>0</v>
      </c>
      <c r="K43" s="84"/>
      <c r="L43" s="84"/>
      <c r="M43" s="83">
        <f t="shared" si="10"/>
        <v>0</v>
      </c>
      <c r="N43" s="84"/>
    </row>
    <row r="44" spans="2:14">
      <c r="B44" s="73" t="s">
        <v>25</v>
      </c>
      <c r="C44" s="73"/>
      <c r="D44" s="82" t="s">
        <v>33</v>
      </c>
      <c r="E44" s="75">
        <v>7</v>
      </c>
      <c r="F44" s="70"/>
      <c r="G44" s="70"/>
      <c r="H44" s="69">
        <f t="shared" si="8"/>
        <v>0</v>
      </c>
      <c r="I44" s="70"/>
      <c r="J44" s="69">
        <f t="shared" si="9"/>
        <v>0</v>
      </c>
      <c r="K44" s="84"/>
      <c r="L44" s="84"/>
      <c r="M44" s="83">
        <f t="shared" si="10"/>
        <v>0</v>
      </c>
      <c r="N44" s="84"/>
    </row>
    <row r="45" spans="2:14">
      <c r="B45" s="73" t="s">
        <v>18</v>
      </c>
      <c r="C45" s="73"/>
      <c r="D45" s="82" t="s">
        <v>27</v>
      </c>
      <c r="E45" s="75">
        <v>6</v>
      </c>
      <c r="F45" s="70"/>
      <c r="G45" s="70"/>
      <c r="H45" s="69">
        <f t="shared" si="8"/>
        <v>0</v>
      </c>
      <c r="I45" s="70"/>
      <c r="J45" s="69">
        <f t="shared" si="9"/>
        <v>0</v>
      </c>
      <c r="K45" s="84"/>
      <c r="L45" s="84"/>
      <c r="M45" s="83">
        <f t="shared" si="10"/>
        <v>0</v>
      </c>
      <c r="N45" s="84"/>
    </row>
    <row r="46" spans="2:14">
      <c r="B46" s="73" t="s">
        <v>28</v>
      </c>
      <c r="C46" s="79"/>
      <c r="D46" s="82" t="s">
        <v>20</v>
      </c>
      <c r="E46" s="75">
        <v>5</v>
      </c>
      <c r="F46" s="70"/>
      <c r="G46" s="70"/>
      <c r="H46" s="69">
        <f t="shared" si="8"/>
        <v>0</v>
      </c>
      <c r="I46" s="70"/>
      <c r="J46" s="69">
        <f t="shared" si="9"/>
        <v>0</v>
      </c>
      <c r="K46" s="84"/>
      <c r="L46" s="84"/>
      <c r="M46" s="83">
        <f t="shared" si="10"/>
        <v>0</v>
      </c>
      <c r="N46" s="84"/>
    </row>
    <row r="47" spans="2:14">
      <c r="B47" s="73"/>
      <c r="C47" s="73"/>
      <c r="D47" s="82" t="s">
        <v>29</v>
      </c>
      <c r="E47" s="75">
        <v>4</v>
      </c>
      <c r="F47" s="70"/>
      <c r="G47" s="70"/>
      <c r="H47" s="69">
        <f t="shared" si="8"/>
        <v>0</v>
      </c>
      <c r="I47" s="70"/>
      <c r="J47" s="69">
        <f t="shared" si="9"/>
        <v>0</v>
      </c>
      <c r="K47" s="84"/>
      <c r="L47" s="84"/>
      <c r="M47" s="83">
        <f t="shared" si="10"/>
        <v>0</v>
      </c>
      <c r="N47" s="84"/>
    </row>
    <row r="48" spans="2:14">
      <c r="B48" s="73"/>
      <c r="C48" s="73" t="s">
        <v>18</v>
      </c>
      <c r="D48" s="82" t="s">
        <v>18</v>
      </c>
      <c r="E48" s="75">
        <v>3</v>
      </c>
      <c r="F48" s="70"/>
      <c r="G48" s="70"/>
      <c r="H48" s="69">
        <f t="shared" si="8"/>
        <v>0</v>
      </c>
      <c r="I48" s="70"/>
      <c r="J48" s="69">
        <f t="shared" si="9"/>
        <v>0</v>
      </c>
      <c r="K48" s="84"/>
      <c r="L48" s="84"/>
      <c r="M48" s="83">
        <f t="shared" si="10"/>
        <v>0</v>
      </c>
      <c r="N48" s="84"/>
    </row>
    <row r="49" spans="2:14">
      <c r="B49" s="73"/>
      <c r="C49" s="73"/>
      <c r="D49" s="82" t="s">
        <v>23</v>
      </c>
      <c r="E49" s="75">
        <v>2</v>
      </c>
      <c r="F49" s="70"/>
      <c r="G49" s="70"/>
      <c r="H49" s="69">
        <f t="shared" si="8"/>
        <v>0</v>
      </c>
      <c r="I49" s="70"/>
      <c r="J49" s="69">
        <f t="shared" si="9"/>
        <v>0</v>
      </c>
      <c r="K49" s="84"/>
      <c r="L49" s="84"/>
      <c r="M49" s="83">
        <f t="shared" si="10"/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88">
        <f t="shared" si="8"/>
        <v>0</v>
      </c>
      <c r="I50" s="70">
        <v>4</v>
      </c>
      <c r="J50" s="88">
        <f t="shared" si="9"/>
        <v>4</v>
      </c>
      <c r="K50" s="84"/>
      <c r="L50" s="84"/>
      <c r="M50" s="89">
        <f t="shared" si="10"/>
        <v>0</v>
      </c>
      <c r="N50" s="84"/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0</v>
      </c>
      <c r="G51" s="69">
        <f t="shared" si="11"/>
        <v>0</v>
      </c>
      <c r="H51" s="69">
        <f t="shared" si="11"/>
        <v>0</v>
      </c>
      <c r="I51" s="69">
        <f t="shared" si="11"/>
        <v>4</v>
      </c>
      <c r="J51" s="69">
        <f t="shared" si="11"/>
        <v>4</v>
      </c>
      <c r="K51" s="69">
        <f t="shared" si="11"/>
        <v>0</v>
      </c>
      <c r="L51" s="69">
        <f t="shared" si="11"/>
        <v>1</v>
      </c>
      <c r="M51" s="69">
        <f t="shared" si="11"/>
        <v>1</v>
      </c>
      <c r="N51" s="69">
        <f t="shared" si="11"/>
        <v>2</v>
      </c>
    </row>
    <row r="52" spans="2:14">
      <c r="B52" s="214" t="s">
        <v>39</v>
      </c>
      <c r="C52" s="215"/>
      <c r="D52" s="215"/>
      <c r="E52" s="216"/>
      <c r="F52" s="70"/>
      <c r="G52" s="70">
        <v>2</v>
      </c>
      <c r="H52" s="70"/>
      <c r="I52" s="70"/>
      <c r="J52" s="70"/>
      <c r="K52" s="70"/>
      <c r="L52" s="70">
        <v>1</v>
      </c>
      <c r="M52" s="70"/>
      <c r="N52" s="70">
        <v>1</v>
      </c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653</v>
      </c>
      <c r="G53" s="90">
        <f t="shared" si="12"/>
        <v>30</v>
      </c>
      <c r="H53" s="90">
        <f t="shared" si="12"/>
        <v>681</v>
      </c>
      <c r="I53" s="90">
        <f t="shared" si="12"/>
        <v>36</v>
      </c>
      <c r="J53" s="90">
        <f t="shared" si="12"/>
        <v>717</v>
      </c>
      <c r="K53" s="90">
        <f t="shared" si="12"/>
        <v>149</v>
      </c>
      <c r="L53" s="90">
        <f t="shared" si="12"/>
        <v>23</v>
      </c>
      <c r="M53" s="90">
        <f t="shared" si="12"/>
        <v>171</v>
      </c>
      <c r="N53" s="90">
        <f t="shared" si="12"/>
        <v>32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66</v>
      </c>
      <c r="C2" s="51"/>
      <c r="D2" s="51"/>
      <c r="E2" s="51"/>
      <c r="F2" s="51"/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69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20" t="s">
        <v>6</v>
      </c>
      <c r="C7" s="221"/>
      <c r="D7" s="221"/>
      <c r="E7" s="222"/>
      <c r="F7" s="229" t="s">
        <v>7</v>
      </c>
      <c r="G7" s="230"/>
      <c r="H7" s="230"/>
      <c r="I7" s="230"/>
      <c r="J7" s="231"/>
      <c r="K7" s="229" t="s">
        <v>8</v>
      </c>
      <c r="L7" s="230"/>
      <c r="M7" s="230"/>
      <c r="N7" s="231"/>
    </row>
    <row r="8" spans="2:14" ht="15" customHeight="1">
      <c r="B8" s="223"/>
      <c r="C8" s="224"/>
      <c r="D8" s="224"/>
      <c r="E8" s="225"/>
      <c r="F8" s="229" t="s">
        <v>9</v>
      </c>
      <c r="G8" s="230"/>
      <c r="H8" s="231"/>
      <c r="I8" s="212" t="s">
        <v>10</v>
      </c>
      <c r="J8" s="212" t="s">
        <v>11</v>
      </c>
      <c r="K8" s="212" t="s">
        <v>12</v>
      </c>
      <c r="L8" s="212" t="s">
        <v>13</v>
      </c>
      <c r="M8" s="212" t="s">
        <v>11</v>
      </c>
      <c r="N8" s="212" t="s">
        <v>14</v>
      </c>
    </row>
    <row r="9" spans="2:14" ht="24" customHeight="1">
      <c r="B9" s="226"/>
      <c r="C9" s="227"/>
      <c r="D9" s="227"/>
      <c r="E9" s="228"/>
      <c r="F9" s="93" t="s">
        <v>15</v>
      </c>
      <c r="G9" s="93" t="s">
        <v>16</v>
      </c>
      <c r="H9" s="93" t="s">
        <v>17</v>
      </c>
      <c r="I9" s="213"/>
      <c r="J9" s="213"/>
      <c r="K9" s="213"/>
      <c r="L9" s="213"/>
      <c r="M9" s="213"/>
      <c r="N9" s="213"/>
    </row>
    <row r="10" spans="2:14">
      <c r="B10" s="64"/>
      <c r="C10" s="65"/>
      <c r="D10" s="66"/>
      <c r="E10" s="67">
        <v>13</v>
      </c>
      <c r="F10" s="68">
        <v>429</v>
      </c>
      <c r="G10" s="68">
        <v>2</v>
      </c>
      <c r="H10" s="69">
        <f t="shared" ref="H10:H22" si="0">F10+G10</f>
        <v>431</v>
      </c>
      <c r="I10" s="70">
        <v>0</v>
      </c>
      <c r="J10" s="69">
        <f t="shared" ref="J10:J22" si="1">H10+I10</f>
        <v>431</v>
      </c>
      <c r="K10" s="71">
        <v>348</v>
      </c>
      <c r="L10" s="71">
        <f>58+15</f>
        <v>73</v>
      </c>
      <c r="M10" s="72">
        <f t="shared" ref="M10:M22" si="2">K10+L10</f>
        <v>421</v>
      </c>
      <c r="N10" s="71">
        <f>68+19</f>
        <v>87</v>
      </c>
    </row>
    <row r="11" spans="2:14">
      <c r="B11" s="73" t="s">
        <v>18</v>
      </c>
      <c r="C11" s="74" t="s">
        <v>19</v>
      </c>
      <c r="D11" s="66"/>
      <c r="E11" s="94">
        <v>12</v>
      </c>
      <c r="F11" s="68">
        <v>31</v>
      </c>
      <c r="G11" s="68">
        <v>0</v>
      </c>
      <c r="H11" s="69">
        <f t="shared" si="0"/>
        <v>31</v>
      </c>
      <c r="I11" s="70">
        <v>0</v>
      </c>
      <c r="J11" s="69">
        <f t="shared" si="1"/>
        <v>31</v>
      </c>
      <c r="K11" s="71">
        <v>3</v>
      </c>
      <c r="L11" s="71">
        <v>0</v>
      </c>
      <c r="M11" s="72">
        <f t="shared" si="2"/>
        <v>3</v>
      </c>
      <c r="N11" s="71">
        <v>0</v>
      </c>
    </row>
    <row r="12" spans="2:14">
      <c r="B12" s="73" t="s">
        <v>20</v>
      </c>
      <c r="C12" s="76"/>
      <c r="D12" s="77" t="s">
        <v>21</v>
      </c>
      <c r="E12" s="94">
        <v>11</v>
      </c>
      <c r="F12" s="68">
        <v>36</v>
      </c>
      <c r="G12" s="68">
        <v>0</v>
      </c>
      <c r="H12" s="69">
        <f t="shared" si="0"/>
        <v>36</v>
      </c>
      <c r="I12" s="70">
        <v>0</v>
      </c>
      <c r="J12" s="69">
        <f t="shared" si="1"/>
        <v>36</v>
      </c>
      <c r="K12" s="71">
        <v>1</v>
      </c>
      <c r="L12" s="71">
        <v>0</v>
      </c>
      <c r="M12" s="72">
        <f t="shared" si="2"/>
        <v>1</v>
      </c>
      <c r="N12" s="71">
        <v>0</v>
      </c>
    </row>
    <row r="13" spans="2:14">
      <c r="B13" s="73" t="s">
        <v>18</v>
      </c>
      <c r="C13" s="74"/>
      <c r="D13" s="77" t="s">
        <v>22</v>
      </c>
      <c r="E13" s="94">
        <v>10</v>
      </c>
      <c r="F13" s="68">
        <v>32</v>
      </c>
      <c r="G13" s="68">
        <v>0</v>
      </c>
      <c r="H13" s="69">
        <f t="shared" si="0"/>
        <v>32</v>
      </c>
      <c r="I13" s="70">
        <v>0</v>
      </c>
      <c r="J13" s="69">
        <f t="shared" si="1"/>
        <v>32</v>
      </c>
      <c r="K13" s="71">
        <v>1</v>
      </c>
      <c r="L13" s="71">
        <v>0</v>
      </c>
      <c r="M13" s="72">
        <f t="shared" si="2"/>
        <v>1</v>
      </c>
      <c r="N13" s="71">
        <v>0</v>
      </c>
    </row>
    <row r="14" spans="2:14">
      <c r="B14" s="73" t="s">
        <v>23</v>
      </c>
      <c r="C14" s="74"/>
      <c r="D14" s="77" t="s">
        <v>24</v>
      </c>
      <c r="E14" s="94">
        <v>9</v>
      </c>
      <c r="F14" s="68">
        <v>57</v>
      </c>
      <c r="G14" s="68">
        <v>0</v>
      </c>
      <c r="H14" s="69">
        <f t="shared" si="0"/>
        <v>57</v>
      </c>
      <c r="I14" s="70">
        <v>0</v>
      </c>
      <c r="J14" s="69">
        <f t="shared" si="1"/>
        <v>57</v>
      </c>
      <c r="K14" s="71">
        <v>0</v>
      </c>
      <c r="L14" s="71">
        <v>1</v>
      </c>
      <c r="M14" s="72">
        <f t="shared" si="2"/>
        <v>1</v>
      </c>
      <c r="N14" s="71">
        <v>1</v>
      </c>
    </row>
    <row r="15" spans="2:14">
      <c r="B15" s="73" t="s">
        <v>25</v>
      </c>
      <c r="C15" s="74" t="s">
        <v>26</v>
      </c>
      <c r="D15" s="77" t="s">
        <v>27</v>
      </c>
      <c r="E15" s="94">
        <v>8</v>
      </c>
      <c r="F15" s="68">
        <v>47</v>
      </c>
      <c r="G15" s="68">
        <v>0</v>
      </c>
      <c r="H15" s="69">
        <f t="shared" si="0"/>
        <v>47</v>
      </c>
      <c r="I15" s="70">
        <v>0</v>
      </c>
      <c r="J15" s="69">
        <f t="shared" si="1"/>
        <v>47</v>
      </c>
      <c r="K15" s="71">
        <v>0</v>
      </c>
      <c r="L15" s="71">
        <v>0</v>
      </c>
      <c r="M15" s="72">
        <f t="shared" si="2"/>
        <v>0</v>
      </c>
      <c r="N15" s="71">
        <v>0</v>
      </c>
    </row>
    <row r="16" spans="2:14">
      <c r="B16" s="73" t="s">
        <v>21</v>
      </c>
      <c r="C16" s="74"/>
      <c r="D16" s="77" t="s">
        <v>28</v>
      </c>
      <c r="E16" s="94">
        <v>7</v>
      </c>
      <c r="F16" s="68">
        <v>36</v>
      </c>
      <c r="G16" s="68">
        <v>0</v>
      </c>
      <c r="H16" s="69">
        <f t="shared" si="0"/>
        <v>36</v>
      </c>
      <c r="I16" s="70">
        <v>0</v>
      </c>
      <c r="J16" s="69">
        <f t="shared" si="1"/>
        <v>36</v>
      </c>
      <c r="K16" s="71">
        <v>1</v>
      </c>
      <c r="L16" s="71">
        <v>0</v>
      </c>
      <c r="M16" s="72">
        <f t="shared" si="2"/>
        <v>1</v>
      </c>
      <c r="N16" s="71">
        <v>0</v>
      </c>
    </row>
    <row r="17" spans="2:14">
      <c r="B17" s="73" t="s">
        <v>29</v>
      </c>
      <c r="C17" s="76"/>
      <c r="D17" s="77" t="s">
        <v>25</v>
      </c>
      <c r="E17" s="94">
        <v>6</v>
      </c>
      <c r="F17" s="68">
        <v>22</v>
      </c>
      <c r="G17" s="68">
        <v>0</v>
      </c>
      <c r="H17" s="69">
        <f t="shared" si="0"/>
        <v>22</v>
      </c>
      <c r="I17" s="70">
        <v>0</v>
      </c>
      <c r="J17" s="69">
        <f t="shared" si="1"/>
        <v>22</v>
      </c>
      <c r="K17" s="71">
        <v>0</v>
      </c>
      <c r="L17" s="71">
        <v>0</v>
      </c>
      <c r="M17" s="72">
        <f t="shared" si="2"/>
        <v>0</v>
      </c>
      <c r="N17" s="71">
        <v>0</v>
      </c>
    </row>
    <row r="18" spans="2:14">
      <c r="B18" s="73" t="s">
        <v>18</v>
      </c>
      <c r="C18" s="74"/>
      <c r="D18" s="77" t="s">
        <v>30</v>
      </c>
      <c r="E18" s="94">
        <v>5</v>
      </c>
      <c r="F18" s="68">
        <v>4</v>
      </c>
      <c r="G18" s="68">
        <v>0</v>
      </c>
      <c r="H18" s="69">
        <f t="shared" si="0"/>
        <v>4</v>
      </c>
      <c r="I18" s="70">
        <v>0</v>
      </c>
      <c r="J18" s="69">
        <f t="shared" si="1"/>
        <v>4</v>
      </c>
      <c r="K18" s="71">
        <v>0</v>
      </c>
      <c r="L18" s="71">
        <v>1</v>
      </c>
      <c r="M18" s="72">
        <f t="shared" si="2"/>
        <v>1</v>
      </c>
      <c r="N18" s="71">
        <v>1</v>
      </c>
    </row>
    <row r="19" spans="2:14">
      <c r="B19" s="73"/>
      <c r="C19" s="74"/>
      <c r="D19" s="77" t="s">
        <v>28</v>
      </c>
      <c r="E19" s="94">
        <v>4</v>
      </c>
      <c r="F19" s="68">
        <v>15</v>
      </c>
      <c r="G19" s="68">
        <v>0</v>
      </c>
      <c r="H19" s="69">
        <f t="shared" si="0"/>
        <v>15</v>
      </c>
      <c r="I19" s="70">
        <v>0</v>
      </c>
      <c r="J19" s="69">
        <f t="shared" si="1"/>
        <v>15</v>
      </c>
      <c r="K19" s="71">
        <v>0</v>
      </c>
      <c r="L19" s="71">
        <v>0</v>
      </c>
      <c r="M19" s="72">
        <f t="shared" si="2"/>
        <v>0</v>
      </c>
      <c r="N19" s="71">
        <v>0</v>
      </c>
    </row>
    <row r="20" spans="2:14">
      <c r="B20" s="73"/>
      <c r="C20" s="74" t="s">
        <v>18</v>
      </c>
      <c r="D20" s="66"/>
      <c r="E20" s="94">
        <v>3</v>
      </c>
      <c r="F20" s="68">
        <v>0</v>
      </c>
      <c r="G20" s="68">
        <v>12</v>
      </c>
      <c r="H20" s="69">
        <f t="shared" si="0"/>
        <v>12</v>
      </c>
      <c r="I20" s="70">
        <v>0</v>
      </c>
      <c r="J20" s="69">
        <f t="shared" si="1"/>
        <v>12</v>
      </c>
      <c r="K20" s="71">
        <v>0</v>
      </c>
      <c r="L20" s="71">
        <v>0</v>
      </c>
      <c r="M20" s="72">
        <f t="shared" si="2"/>
        <v>0</v>
      </c>
      <c r="N20" s="71">
        <v>0</v>
      </c>
    </row>
    <row r="21" spans="2:14">
      <c r="B21" s="73"/>
      <c r="C21" s="74"/>
      <c r="D21" s="66"/>
      <c r="E21" s="94">
        <v>2</v>
      </c>
      <c r="F21" s="68">
        <v>0</v>
      </c>
      <c r="G21" s="68">
        <v>14</v>
      </c>
      <c r="H21" s="69">
        <f t="shared" si="0"/>
        <v>14</v>
      </c>
      <c r="I21" s="70">
        <v>0</v>
      </c>
      <c r="J21" s="69">
        <f t="shared" si="1"/>
        <v>14</v>
      </c>
      <c r="K21" s="71">
        <v>0</v>
      </c>
      <c r="L21" s="71">
        <v>0</v>
      </c>
      <c r="M21" s="72">
        <f t="shared" si="2"/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31</v>
      </c>
      <c r="H22" s="69">
        <f t="shared" si="0"/>
        <v>31</v>
      </c>
      <c r="I22" s="70">
        <v>15</v>
      </c>
      <c r="J22" s="69">
        <f t="shared" si="1"/>
        <v>46</v>
      </c>
      <c r="K22" s="71">
        <v>0</v>
      </c>
      <c r="L22" s="71">
        <v>0</v>
      </c>
      <c r="M22" s="72">
        <f t="shared" si="2"/>
        <v>0</v>
      </c>
      <c r="N22" s="71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709</v>
      </c>
      <c r="G23" s="69">
        <f t="shared" si="3"/>
        <v>59</v>
      </c>
      <c r="H23" s="80">
        <f t="shared" si="3"/>
        <v>768</v>
      </c>
      <c r="I23" s="69">
        <f t="shared" si="3"/>
        <v>15</v>
      </c>
      <c r="J23" s="80">
        <f t="shared" si="3"/>
        <v>783</v>
      </c>
      <c r="K23" s="81">
        <f t="shared" si="3"/>
        <v>354</v>
      </c>
      <c r="L23" s="81">
        <f t="shared" si="3"/>
        <v>75</v>
      </c>
      <c r="M23" s="69">
        <f t="shared" si="3"/>
        <v>429</v>
      </c>
      <c r="N23" s="69">
        <f t="shared" si="3"/>
        <v>89</v>
      </c>
    </row>
    <row r="24" spans="2:14">
      <c r="B24" s="73"/>
      <c r="C24" s="73"/>
      <c r="D24" s="82"/>
      <c r="E24" s="78">
        <v>13</v>
      </c>
      <c r="F24" s="70">
        <v>677</v>
      </c>
      <c r="G24" s="70">
        <v>46</v>
      </c>
      <c r="H24" s="69">
        <f t="shared" ref="H24:H36" si="4">F24+G24</f>
        <v>723</v>
      </c>
      <c r="I24" s="70">
        <v>0</v>
      </c>
      <c r="J24" s="69">
        <f t="shared" ref="J24:J36" si="5">H24+I24</f>
        <v>723</v>
      </c>
      <c r="K24" s="71">
        <v>665</v>
      </c>
      <c r="L24" s="71">
        <v>93</v>
      </c>
      <c r="M24" s="83">
        <f t="shared" ref="M24:M36" si="6">K24+L24</f>
        <v>758</v>
      </c>
      <c r="N24" s="84">
        <v>115</v>
      </c>
    </row>
    <row r="25" spans="2:14">
      <c r="B25" s="73"/>
      <c r="C25" s="73" t="s">
        <v>19</v>
      </c>
      <c r="D25" s="82"/>
      <c r="E25" s="94">
        <v>12</v>
      </c>
      <c r="F25" s="70">
        <v>26</v>
      </c>
      <c r="G25" s="70">
        <v>0</v>
      </c>
      <c r="H25" s="69">
        <f t="shared" si="4"/>
        <v>26</v>
      </c>
      <c r="I25" s="70">
        <v>0</v>
      </c>
      <c r="J25" s="69">
        <f t="shared" si="5"/>
        <v>26</v>
      </c>
      <c r="K25" s="71">
        <v>0</v>
      </c>
      <c r="L25" s="71">
        <v>0</v>
      </c>
      <c r="M25" s="83">
        <f t="shared" si="6"/>
        <v>0</v>
      </c>
      <c r="N25" s="84">
        <v>0</v>
      </c>
    </row>
    <row r="26" spans="2:14">
      <c r="B26" s="73" t="s">
        <v>29</v>
      </c>
      <c r="C26" s="78"/>
      <c r="D26" s="82"/>
      <c r="E26" s="94">
        <v>11</v>
      </c>
      <c r="F26" s="70">
        <v>43</v>
      </c>
      <c r="G26" s="70">
        <v>0</v>
      </c>
      <c r="H26" s="69">
        <f t="shared" si="4"/>
        <v>43</v>
      </c>
      <c r="I26" s="70">
        <v>0</v>
      </c>
      <c r="J26" s="69">
        <f t="shared" si="5"/>
        <v>43</v>
      </c>
      <c r="K26" s="71">
        <v>2</v>
      </c>
      <c r="L26" s="71">
        <v>0</v>
      </c>
      <c r="M26" s="83">
        <f t="shared" si="6"/>
        <v>2</v>
      </c>
      <c r="N26" s="84">
        <v>0</v>
      </c>
    </row>
    <row r="27" spans="2:14">
      <c r="B27" s="73" t="s">
        <v>32</v>
      </c>
      <c r="C27" s="73"/>
      <c r="D27" s="82" t="s">
        <v>33</v>
      </c>
      <c r="E27" s="94">
        <v>10</v>
      </c>
      <c r="F27" s="70">
        <v>55</v>
      </c>
      <c r="G27" s="70">
        <v>0</v>
      </c>
      <c r="H27" s="69">
        <f t="shared" si="4"/>
        <v>55</v>
      </c>
      <c r="I27" s="70">
        <v>0</v>
      </c>
      <c r="J27" s="69">
        <f t="shared" si="5"/>
        <v>55</v>
      </c>
      <c r="K27" s="71">
        <v>2</v>
      </c>
      <c r="L27" s="71">
        <v>0</v>
      </c>
      <c r="M27" s="83">
        <f t="shared" si="6"/>
        <v>2</v>
      </c>
      <c r="N27" s="84">
        <v>0</v>
      </c>
    </row>
    <row r="28" spans="2:14">
      <c r="B28" s="73" t="s">
        <v>19</v>
      </c>
      <c r="C28" s="73"/>
      <c r="D28" s="82" t="s">
        <v>32</v>
      </c>
      <c r="E28" s="94">
        <v>9</v>
      </c>
      <c r="F28" s="70">
        <v>53</v>
      </c>
      <c r="G28" s="70">
        <v>0</v>
      </c>
      <c r="H28" s="69">
        <f t="shared" si="4"/>
        <v>53</v>
      </c>
      <c r="I28" s="70">
        <v>0</v>
      </c>
      <c r="J28" s="69">
        <f t="shared" si="5"/>
        <v>53</v>
      </c>
      <c r="K28" s="71">
        <v>1</v>
      </c>
      <c r="L28" s="71">
        <v>0</v>
      </c>
      <c r="M28" s="83">
        <f t="shared" si="6"/>
        <v>1</v>
      </c>
      <c r="N28" s="84">
        <v>0</v>
      </c>
    </row>
    <row r="29" spans="2:14">
      <c r="B29" s="73" t="s">
        <v>20</v>
      </c>
      <c r="C29" s="73" t="s">
        <v>26</v>
      </c>
      <c r="D29" s="82" t="s">
        <v>34</v>
      </c>
      <c r="E29" s="94">
        <v>8</v>
      </c>
      <c r="F29" s="70">
        <v>81</v>
      </c>
      <c r="G29" s="70">
        <v>0</v>
      </c>
      <c r="H29" s="69">
        <f t="shared" si="4"/>
        <v>81</v>
      </c>
      <c r="I29" s="70">
        <v>0</v>
      </c>
      <c r="J29" s="69">
        <f t="shared" si="5"/>
        <v>81</v>
      </c>
      <c r="K29" s="71">
        <v>1</v>
      </c>
      <c r="L29" s="71">
        <v>1</v>
      </c>
      <c r="M29" s="83">
        <f t="shared" si="6"/>
        <v>2</v>
      </c>
      <c r="N29" s="84">
        <v>1</v>
      </c>
    </row>
    <row r="30" spans="2:14">
      <c r="B30" s="73" t="s">
        <v>25</v>
      </c>
      <c r="C30" s="73"/>
      <c r="D30" s="82" t="s">
        <v>25</v>
      </c>
      <c r="E30" s="94">
        <v>7</v>
      </c>
      <c r="F30" s="70">
        <v>62</v>
      </c>
      <c r="G30" s="70">
        <v>0</v>
      </c>
      <c r="H30" s="69">
        <f t="shared" si="4"/>
        <v>62</v>
      </c>
      <c r="I30" s="70">
        <v>0</v>
      </c>
      <c r="J30" s="69">
        <f t="shared" si="5"/>
        <v>62</v>
      </c>
      <c r="K30" s="71">
        <v>0</v>
      </c>
      <c r="L30" s="71">
        <v>0</v>
      </c>
      <c r="M30" s="83">
        <f t="shared" si="6"/>
        <v>0</v>
      </c>
      <c r="N30" s="84">
        <v>0</v>
      </c>
    </row>
    <row r="31" spans="2:14">
      <c r="B31" s="73" t="s">
        <v>19</v>
      </c>
      <c r="C31" s="73"/>
      <c r="D31" s="82" t="s">
        <v>30</v>
      </c>
      <c r="E31" s="94">
        <v>6</v>
      </c>
      <c r="F31" s="70">
        <v>80</v>
      </c>
      <c r="G31" s="70">
        <v>0</v>
      </c>
      <c r="H31" s="69">
        <f t="shared" si="4"/>
        <v>80</v>
      </c>
      <c r="I31" s="70">
        <v>0</v>
      </c>
      <c r="J31" s="69">
        <f t="shared" si="5"/>
        <v>80</v>
      </c>
      <c r="K31" s="71">
        <v>0</v>
      </c>
      <c r="L31" s="71">
        <v>1</v>
      </c>
      <c r="M31" s="83">
        <f t="shared" si="6"/>
        <v>1</v>
      </c>
      <c r="N31" s="84">
        <v>1</v>
      </c>
    </row>
    <row r="32" spans="2:14">
      <c r="B32" s="73" t="s">
        <v>30</v>
      </c>
      <c r="C32" s="79"/>
      <c r="D32" s="82"/>
      <c r="E32" s="94">
        <v>5</v>
      </c>
      <c r="F32" s="70">
        <v>16</v>
      </c>
      <c r="G32" s="70">
        <v>0</v>
      </c>
      <c r="H32" s="69">
        <f t="shared" si="4"/>
        <v>16</v>
      </c>
      <c r="I32" s="70">
        <v>0</v>
      </c>
      <c r="J32" s="69">
        <f t="shared" si="5"/>
        <v>16</v>
      </c>
      <c r="K32" s="71">
        <v>1</v>
      </c>
      <c r="L32" s="71">
        <v>0</v>
      </c>
      <c r="M32" s="83">
        <f t="shared" si="6"/>
        <v>1</v>
      </c>
      <c r="N32" s="84">
        <v>0</v>
      </c>
    </row>
    <row r="33" spans="2:14">
      <c r="B33" s="73"/>
      <c r="C33" s="73"/>
      <c r="D33" s="82"/>
      <c r="E33" s="94">
        <v>4</v>
      </c>
      <c r="F33" s="70">
        <v>45</v>
      </c>
      <c r="G33" s="70">
        <v>0</v>
      </c>
      <c r="H33" s="69">
        <f t="shared" si="4"/>
        <v>45</v>
      </c>
      <c r="I33" s="70">
        <v>0</v>
      </c>
      <c r="J33" s="69">
        <f t="shared" si="5"/>
        <v>45</v>
      </c>
      <c r="K33" s="71">
        <v>0</v>
      </c>
      <c r="L33" s="71">
        <v>0</v>
      </c>
      <c r="M33" s="83">
        <f t="shared" si="6"/>
        <v>0</v>
      </c>
      <c r="N33" s="84">
        <v>0</v>
      </c>
    </row>
    <row r="34" spans="2:14">
      <c r="B34" s="73"/>
      <c r="C34" s="73" t="s">
        <v>18</v>
      </c>
      <c r="D34" s="82"/>
      <c r="E34" s="94">
        <v>3</v>
      </c>
      <c r="F34" s="70">
        <v>0</v>
      </c>
      <c r="G34" s="70">
        <v>34</v>
      </c>
      <c r="H34" s="69">
        <f t="shared" si="4"/>
        <v>34</v>
      </c>
      <c r="I34" s="70">
        <v>0</v>
      </c>
      <c r="J34" s="69">
        <f t="shared" si="5"/>
        <v>34</v>
      </c>
      <c r="K34" s="71">
        <v>0</v>
      </c>
      <c r="L34" s="71">
        <v>1</v>
      </c>
      <c r="M34" s="83">
        <f t="shared" si="6"/>
        <v>1</v>
      </c>
      <c r="N34" s="84">
        <v>2</v>
      </c>
    </row>
    <row r="35" spans="2:14">
      <c r="B35" s="73"/>
      <c r="C35" s="73"/>
      <c r="D35" s="82"/>
      <c r="E35" s="94">
        <v>2</v>
      </c>
      <c r="F35" s="70">
        <v>0</v>
      </c>
      <c r="G35" s="70">
        <v>32</v>
      </c>
      <c r="H35" s="69">
        <f t="shared" si="4"/>
        <v>32</v>
      </c>
      <c r="I35" s="70">
        <v>0</v>
      </c>
      <c r="J35" s="69">
        <f t="shared" si="5"/>
        <v>32</v>
      </c>
      <c r="K35" s="71">
        <v>0</v>
      </c>
      <c r="L35" s="71">
        <v>0</v>
      </c>
      <c r="M35" s="83">
        <f t="shared" si="6"/>
        <v>0</v>
      </c>
      <c r="N35" s="84">
        <v>0</v>
      </c>
    </row>
    <row r="36" spans="2:14">
      <c r="B36" s="78"/>
      <c r="C36" s="78"/>
      <c r="D36" s="82"/>
      <c r="E36" s="79">
        <v>1</v>
      </c>
      <c r="F36" s="70">
        <v>0</v>
      </c>
      <c r="G36" s="70">
        <v>70</v>
      </c>
      <c r="H36" s="69">
        <f t="shared" si="4"/>
        <v>70</v>
      </c>
      <c r="I36" s="70">
        <v>53</v>
      </c>
      <c r="J36" s="69">
        <f t="shared" si="5"/>
        <v>123</v>
      </c>
      <c r="K36" s="71">
        <v>0</v>
      </c>
      <c r="L36" s="71">
        <v>0</v>
      </c>
      <c r="M36" s="83">
        <f t="shared" si="6"/>
        <v>0</v>
      </c>
      <c r="N36" s="84">
        <v>0</v>
      </c>
    </row>
    <row r="37" spans="2:14" ht="15" customHeight="1">
      <c r="B37" s="214" t="s">
        <v>35</v>
      </c>
      <c r="C37" s="215"/>
      <c r="D37" s="215"/>
      <c r="E37" s="216"/>
      <c r="F37" s="81">
        <f t="shared" ref="F37:N37" si="7">SUM(F24:F36)</f>
        <v>1138</v>
      </c>
      <c r="G37" s="69">
        <f t="shared" si="7"/>
        <v>182</v>
      </c>
      <c r="H37" s="85">
        <f t="shared" si="7"/>
        <v>1320</v>
      </c>
      <c r="I37" s="86">
        <f t="shared" si="7"/>
        <v>53</v>
      </c>
      <c r="J37" s="80">
        <f t="shared" si="7"/>
        <v>1373</v>
      </c>
      <c r="K37" s="81">
        <f t="shared" si="7"/>
        <v>672</v>
      </c>
      <c r="L37" s="69">
        <f t="shared" si="7"/>
        <v>96</v>
      </c>
      <c r="M37" s="80">
        <f t="shared" si="7"/>
        <v>768</v>
      </c>
      <c r="N37" s="81">
        <f t="shared" si="7"/>
        <v>119</v>
      </c>
    </row>
    <row r="38" spans="2:14">
      <c r="B38" s="79"/>
      <c r="C38" s="79"/>
      <c r="D38" s="87"/>
      <c r="E38" s="94">
        <v>13</v>
      </c>
      <c r="F38" s="70">
        <v>0</v>
      </c>
      <c r="G38" s="70">
        <v>0</v>
      </c>
      <c r="H38" s="69">
        <f t="shared" ref="H38:H50" si="8">F38+G38</f>
        <v>0</v>
      </c>
      <c r="I38" s="70">
        <v>0</v>
      </c>
      <c r="J38" s="69">
        <f t="shared" ref="J38:J50" si="9">H38+I38</f>
        <v>0</v>
      </c>
      <c r="K38" s="70">
        <v>0</v>
      </c>
      <c r="L38" s="70">
        <v>0</v>
      </c>
      <c r="M38" s="83">
        <f t="shared" ref="M38:M50" si="10">K38+L38</f>
        <v>0</v>
      </c>
      <c r="N38" s="70">
        <v>0</v>
      </c>
    </row>
    <row r="39" spans="2:14">
      <c r="B39" s="73" t="s">
        <v>18</v>
      </c>
      <c r="C39" s="73" t="s">
        <v>19</v>
      </c>
      <c r="D39" s="82" t="s">
        <v>36</v>
      </c>
      <c r="E39" s="94">
        <v>12</v>
      </c>
      <c r="F39" s="70">
        <v>0</v>
      </c>
      <c r="G39" s="70">
        <v>0</v>
      </c>
      <c r="H39" s="69">
        <f t="shared" si="8"/>
        <v>0</v>
      </c>
      <c r="I39" s="70">
        <v>0</v>
      </c>
      <c r="J39" s="69">
        <f t="shared" si="9"/>
        <v>0</v>
      </c>
      <c r="K39" s="70">
        <v>0</v>
      </c>
      <c r="L39" s="70">
        <v>0</v>
      </c>
      <c r="M39" s="83">
        <f t="shared" si="10"/>
        <v>0</v>
      </c>
      <c r="N39" s="70">
        <v>0</v>
      </c>
    </row>
    <row r="40" spans="2:14">
      <c r="B40" s="73" t="s">
        <v>22</v>
      </c>
      <c r="C40" s="73"/>
      <c r="D40" s="82" t="s">
        <v>22</v>
      </c>
      <c r="E40" s="94">
        <v>11</v>
      </c>
      <c r="F40" s="70">
        <v>0</v>
      </c>
      <c r="G40" s="70">
        <v>0</v>
      </c>
      <c r="H40" s="69">
        <f t="shared" si="8"/>
        <v>0</v>
      </c>
      <c r="I40" s="70">
        <v>0</v>
      </c>
      <c r="J40" s="69">
        <f t="shared" si="9"/>
        <v>0</v>
      </c>
      <c r="K40" s="70">
        <v>0</v>
      </c>
      <c r="L40" s="70">
        <v>0</v>
      </c>
      <c r="M40" s="83">
        <f t="shared" si="10"/>
        <v>0</v>
      </c>
      <c r="N40" s="70">
        <v>0</v>
      </c>
    </row>
    <row r="41" spans="2:14">
      <c r="B41" s="73" t="s">
        <v>37</v>
      </c>
      <c r="C41" s="79"/>
      <c r="D41" s="82" t="s">
        <v>20</v>
      </c>
      <c r="E41" s="94">
        <v>10</v>
      </c>
      <c r="F41" s="70">
        <v>0</v>
      </c>
      <c r="G41" s="70">
        <v>0</v>
      </c>
      <c r="H41" s="69">
        <f t="shared" si="8"/>
        <v>0</v>
      </c>
      <c r="I41" s="70">
        <v>0</v>
      </c>
      <c r="J41" s="69">
        <f t="shared" si="9"/>
        <v>0</v>
      </c>
      <c r="K41" s="70">
        <v>0</v>
      </c>
      <c r="L41" s="70">
        <v>0</v>
      </c>
      <c r="M41" s="83">
        <f t="shared" si="10"/>
        <v>0</v>
      </c>
      <c r="N41" s="70">
        <v>0</v>
      </c>
    </row>
    <row r="42" spans="2:14">
      <c r="B42" s="73" t="s">
        <v>25</v>
      </c>
      <c r="C42" s="73"/>
      <c r="D42" s="82" t="s">
        <v>34</v>
      </c>
      <c r="E42" s="94">
        <v>9</v>
      </c>
      <c r="F42" s="70">
        <v>0</v>
      </c>
      <c r="G42" s="70">
        <v>0</v>
      </c>
      <c r="H42" s="69">
        <f t="shared" si="8"/>
        <v>0</v>
      </c>
      <c r="I42" s="70">
        <v>0</v>
      </c>
      <c r="J42" s="69">
        <f t="shared" si="9"/>
        <v>0</v>
      </c>
      <c r="K42" s="70">
        <v>0</v>
      </c>
      <c r="L42" s="70">
        <v>0</v>
      </c>
      <c r="M42" s="83">
        <f t="shared" si="10"/>
        <v>0</v>
      </c>
      <c r="N42" s="70">
        <v>0</v>
      </c>
    </row>
    <row r="43" spans="2:14">
      <c r="B43" s="73" t="s">
        <v>23</v>
      </c>
      <c r="C43" s="73" t="s">
        <v>26</v>
      </c>
      <c r="D43" s="82" t="s">
        <v>18</v>
      </c>
      <c r="E43" s="94">
        <v>8</v>
      </c>
      <c r="F43" s="70">
        <v>0</v>
      </c>
      <c r="G43" s="70">
        <v>0</v>
      </c>
      <c r="H43" s="69">
        <f t="shared" si="8"/>
        <v>0</v>
      </c>
      <c r="I43" s="70">
        <v>0</v>
      </c>
      <c r="J43" s="69">
        <f t="shared" si="9"/>
        <v>0</v>
      </c>
      <c r="K43" s="70">
        <v>0</v>
      </c>
      <c r="L43" s="70">
        <v>0</v>
      </c>
      <c r="M43" s="83">
        <f t="shared" si="10"/>
        <v>0</v>
      </c>
      <c r="N43" s="70">
        <v>0</v>
      </c>
    </row>
    <row r="44" spans="2:14">
      <c r="B44" s="73" t="s">
        <v>25</v>
      </c>
      <c r="C44" s="73"/>
      <c r="D44" s="82" t="s">
        <v>33</v>
      </c>
      <c r="E44" s="94">
        <v>7</v>
      </c>
      <c r="F44" s="70">
        <v>0</v>
      </c>
      <c r="G44" s="70">
        <v>0</v>
      </c>
      <c r="H44" s="69">
        <f t="shared" si="8"/>
        <v>0</v>
      </c>
      <c r="I44" s="70">
        <v>0</v>
      </c>
      <c r="J44" s="69">
        <f t="shared" si="9"/>
        <v>0</v>
      </c>
      <c r="K44" s="70">
        <v>0</v>
      </c>
      <c r="L44" s="70">
        <v>0</v>
      </c>
      <c r="M44" s="83">
        <f t="shared" si="10"/>
        <v>0</v>
      </c>
      <c r="N44" s="70">
        <v>0</v>
      </c>
    </row>
    <row r="45" spans="2:14">
      <c r="B45" s="73" t="s">
        <v>18</v>
      </c>
      <c r="C45" s="73"/>
      <c r="D45" s="82" t="s">
        <v>27</v>
      </c>
      <c r="E45" s="94">
        <v>6</v>
      </c>
      <c r="F45" s="70">
        <v>0</v>
      </c>
      <c r="G45" s="70">
        <v>0</v>
      </c>
      <c r="H45" s="69">
        <f t="shared" si="8"/>
        <v>0</v>
      </c>
      <c r="I45" s="70">
        <v>0</v>
      </c>
      <c r="J45" s="69">
        <f t="shared" si="9"/>
        <v>0</v>
      </c>
      <c r="K45" s="70">
        <v>0</v>
      </c>
      <c r="L45" s="70">
        <v>0</v>
      </c>
      <c r="M45" s="83">
        <f t="shared" si="10"/>
        <v>0</v>
      </c>
      <c r="N45" s="70">
        <v>0</v>
      </c>
    </row>
    <row r="46" spans="2:14">
      <c r="B46" s="73" t="s">
        <v>28</v>
      </c>
      <c r="C46" s="79"/>
      <c r="D46" s="82" t="s">
        <v>20</v>
      </c>
      <c r="E46" s="94">
        <v>5</v>
      </c>
      <c r="F46" s="70">
        <v>0</v>
      </c>
      <c r="G46" s="70">
        <v>0</v>
      </c>
      <c r="H46" s="69">
        <f t="shared" si="8"/>
        <v>0</v>
      </c>
      <c r="I46" s="70">
        <v>0</v>
      </c>
      <c r="J46" s="69">
        <f t="shared" si="9"/>
        <v>0</v>
      </c>
      <c r="K46" s="70">
        <v>0</v>
      </c>
      <c r="L46" s="70">
        <v>0</v>
      </c>
      <c r="M46" s="83">
        <f t="shared" si="10"/>
        <v>0</v>
      </c>
      <c r="N46" s="70">
        <v>0</v>
      </c>
    </row>
    <row r="47" spans="2:14">
      <c r="B47" s="73"/>
      <c r="C47" s="73"/>
      <c r="D47" s="82" t="s">
        <v>29</v>
      </c>
      <c r="E47" s="94">
        <v>4</v>
      </c>
      <c r="F47" s="70">
        <v>0</v>
      </c>
      <c r="G47" s="70">
        <v>0</v>
      </c>
      <c r="H47" s="69">
        <f t="shared" si="8"/>
        <v>0</v>
      </c>
      <c r="I47" s="70">
        <v>0</v>
      </c>
      <c r="J47" s="69">
        <f t="shared" si="9"/>
        <v>0</v>
      </c>
      <c r="K47" s="70">
        <v>0</v>
      </c>
      <c r="L47" s="70">
        <v>0</v>
      </c>
      <c r="M47" s="83">
        <f t="shared" si="10"/>
        <v>0</v>
      </c>
      <c r="N47" s="70">
        <v>0</v>
      </c>
    </row>
    <row r="48" spans="2:14">
      <c r="B48" s="73"/>
      <c r="C48" s="73" t="s">
        <v>18</v>
      </c>
      <c r="D48" s="82" t="s">
        <v>18</v>
      </c>
      <c r="E48" s="94">
        <v>3</v>
      </c>
      <c r="F48" s="70">
        <v>0</v>
      </c>
      <c r="G48" s="70">
        <v>0</v>
      </c>
      <c r="H48" s="69">
        <f t="shared" si="8"/>
        <v>0</v>
      </c>
      <c r="I48" s="70">
        <v>0</v>
      </c>
      <c r="J48" s="69">
        <f t="shared" si="9"/>
        <v>0</v>
      </c>
      <c r="K48" s="70">
        <v>0</v>
      </c>
      <c r="L48" s="70">
        <v>0</v>
      </c>
      <c r="M48" s="83">
        <f t="shared" si="10"/>
        <v>0</v>
      </c>
      <c r="N48" s="70">
        <v>0</v>
      </c>
    </row>
    <row r="49" spans="2:14">
      <c r="B49" s="73"/>
      <c r="C49" s="73"/>
      <c r="D49" s="82" t="s">
        <v>23</v>
      </c>
      <c r="E49" s="94">
        <v>2</v>
      </c>
      <c r="F49" s="70">
        <v>0</v>
      </c>
      <c r="G49" s="70">
        <v>0</v>
      </c>
      <c r="H49" s="69">
        <f t="shared" si="8"/>
        <v>0</v>
      </c>
      <c r="I49" s="70">
        <v>0</v>
      </c>
      <c r="J49" s="69">
        <f t="shared" si="9"/>
        <v>0</v>
      </c>
      <c r="K49" s="70">
        <v>0</v>
      </c>
      <c r="L49" s="70">
        <v>0</v>
      </c>
      <c r="M49" s="83">
        <f t="shared" si="10"/>
        <v>0</v>
      </c>
      <c r="N49" s="70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8"/>
        <v>0</v>
      </c>
      <c r="I50" s="70">
        <v>2</v>
      </c>
      <c r="J50" s="88">
        <f t="shared" si="9"/>
        <v>2</v>
      </c>
      <c r="K50" s="70">
        <v>0</v>
      </c>
      <c r="L50" s="70">
        <v>0</v>
      </c>
      <c r="M50" s="89">
        <f t="shared" si="10"/>
        <v>0</v>
      </c>
      <c r="N50" s="70">
        <v>0</v>
      </c>
    </row>
    <row r="51" spans="2:14" ht="15" customHeight="1">
      <c r="B51" s="214" t="s">
        <v>38</v>
      </c>
      <c r="C51" s="215"/>
      <c r="D51" s="215"/>
      <c r="E51" s="216"/>
      <c r="F51" s="69">
        <f t="shared" ref="F51:N51" si="11">SUM(F38:F50)</f>
        <v>0</v>
      </c>
      <c r="G51" s="69">
        <f t="shared" si="11"/>
        <v>0</v>
      </c>
      <c r="H51" s="69">
        <f t="shared" si="11"/>
        <v>0</v>
      </c>
      <c r="I51" s="69">
        <f t="shared" si="11"/>
        <v>2</v>
      </c>
      <c r="J51" s="69">
        <f t="shared" si="11"/>
        <v>2</v>
      </c>
      <c r="K51" s="69">
        <f t="shared" si="11"/>
        <v>0</v>
      </c>
      <c r="L51" s="69">
        <f t="shared" si="11"/>
        <v>0</v>
      </c>
      <c r="M51" s="69">
        <f t="shared" si="11"/>
        <v>0</v>
      </c>
      <c r="N51" s="69">
        <f t="shared" si="11"/>
        <v>0</v>
      </c>
    </row>
    <row r="52" spans="2:14">
      <c r="B52" s="214" t="s">
        <v>39</v>
      </c>
      <c r="C52" s="215"/>
      <c r="D52" s="215"/>
      <c r="E52" s="216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2</v>
      </c>
      <c r="L52" s="70">
        <v>8</v>
      </c>
      <c r="M52" s="70">
        <v>10</v>
      </c>
      <c r="N52" s="70">
        <v>8</v>
      </c>
    </row>
    <row r="53" spans="2:14" ht="15" customHeight="1">
      <c r="B53" s="209" t="s">
        <v>40</v>
      </c>
      <c r="C53" s="210"/>
      <c r="D53" s="210"/>
      <c r="E53" s="211"/>
      <c r="F53" s="90">
        <f t="shared" ref="F53:N53" si="12">+F23+F37+F51+F52</f>
        <v>1847</v>
      </c>
      <c r="G53" s="90">
        <f t="shared" si="12"/>
        <v>241</v>
      </c>
      <c r="H53" s="90">
        <f t="shared" si="12"/>
        <v>2088</v>
      </c>
      <c r="I53" s="90">
        <f t="shared" si="12"/>
        <v>70</v>
      </c>
      <c r="J53" s="90">
        <f t="shared" si="12"/>
        <v>2158</v>
      </c>
      <c r="K53" s="90">
        <f t="shared" si="12"/>
        <v>1028</v>
      </c>
      <c r="L53" s="90">
        <f t="shared" si="12"/>
        <v>179</v>
      </c>
      <c r="M53" s="90">
        <f t="shared" si="12"/>
        <v>1207</v>
      </c>
      <c r="N53" s="90">
        <f t="shared" si="12"/>
        <v>216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disablePrompts="1"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75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>
        <v>44681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>
      <c r="B10" s="64"/>
      <c r="C10" s="65"/>
      <c r="D10" s="66"/>
      <c r="E10" s="67">
        <v>13</v>
      </c>
      <c r="F10" s="178">
        <v>213</v>
      </c>
      <c r="G10" s="178">
        <v>0</v>
      </c>
      <c r="H10" s="69">
        <f t="shared" ref="H10:H22" si="0">F10+G10</f>
        <v>213</v>
      </c>
      <c r="I10" s="179"/>
      <c r="J10" s="69">
        <f t="shared" ref="J10:J22" si="1">H10+I10</f>
        <v>213</v>
      </c>
      <c r="K10" s="180">
        <v>100</v>
      </c>
      <c r="L10" s="180">
        <v>10</v>
      </c>
      <c r="M10" s="72">
        <f t="shared" ref="M10:M22" si="2">K10+L10</f>
        <v>110</v>
      </c>
      <c r="N10" s="182">
        <v>12</v>
      </c>
    </row>
    <row r="11" spans="2:14">
      <c r="B11" s="73" t="s">
        <v>18</v>
      </c>
      <c r="C11" s="74" t="s">
        <v>19</v>
      </c>
      <c r="D11" s="66"/>
      <c r="E11" s="75">
        <v>12</v>
      </c>
      <c r="F11" s="178">
        <v>58</v>
      </c>
      <c r="G11" s="178">
        <v>0</v>
      </c>
      <c r="H11" s="69">
        <f t="shared" si="0"/>
        <v>58</v>
      </c>
      <c r="I11" s="179"/>
      <c r="J11" s="69">
        <f t="shared" si="1"/>
        <v>58</v>
      </c>
      <c r="K11" s="180"/>
      <c r="L11" s="180"/>
      <c r="M11" s="72">
        <f t="shared" si="2"/>
        <v>0</v>
      </c>
      <c r="N11" s="182"/>
    </row>
    <row r="12" spans="2:14">
      <c r="B12" s="73" t="s">
        <v>20</v>
      </c>
      <c r="C12" s="76"/>
      <c r="D12" s="77" t="s">
        <v>21</v>
      </c>
      <c r="E12" s="75">
        <v>11</v>
      </c>
      <c r="F12" s="178">
        <v>52</v>
      </c>
      <c r="G12" s="178">
        <v>0</v>
      </c>
      <c r="H12" s="69">
        <f t="shared" si="0"/>
        <v>52</v>
      </c>
      <c r="I12" s="179"/>
      <c r="J12" s="69">
        <f t="shared" si="1"/>
        <v>52</v>
      </c>
      <c r="K12" s="180"/>
      <c r="L12" s="180"/>
      <c r="M12" s="72">
        <f t="shared" si="2"/>
        <v>0</v>
      </c>
      <c r="N12" s="182"/>
    </row>
    <row r="13" spans="2:14">
      <c r="B13" s="73" t="s">
        <v>18</v>
      </c>
      <c r="C13" s="74"/>
      <c r="D13" s="77" t="s">
        <v>22</v>
      </c>
      <c r="E13" s="75">
        <v>10</v>
      </c>
      <c r="F13" s="178">
        <v>159</v>
      </c>
      <c r="G13" s="178">
        <v>0</v>
      </c>
      <c r="H13" s="69">
        <f t="shared" si="0"/>
        <v>159</v>
      </c>
      <c r="I13" s="179"/>
      <c r="J13" s="69">
        <f t="shared" si="1"/>
        <v>159</v>
      </c>
      <c r="K13" s="180"/>
      <c r="L13" s="180"/>
      <c r="M13" s="72">
        <f t="shared" si="2"/>
        <v>0</v>
      </c>
      <c r="N13" s="182"/>
    </row>
    <row r="14" spans="2:14">
      <c r="B14" s="73" t="s">
        <v>23</v>
      </c>
      <c r="C14" s="74"/>
      <c r="D14" s="77" t="s">
        <v>24</v>
      </c>
      <c r="E14" s="75">
        <v>9</v>
      </c>
      <c r="F14" s="178">
        <v>20</v>
      </c>
      <c r="G14" s="178">
        <v>0</v>
      </c>
      <c r="H14" s="69">
        <f t="shared" si="0"/>
        <v>20</v>
      </c>
      <c r="I14" s="179"/>
      <c r="J14" s="69">
        <f t="shared" si="1"/>
        <v>20</v>
      </c>
      <c r="K14" s="180"/>
      <c r="L14" s="180">
        <v>1</v>
      </c>
      <c r="M14" s="72">
        <f t="shared" si="2"/>
        <v>1</v>
      </c>
      <c r="N14" s="182">
        <v>2</v>
      </c>
    </row>
    <row r="15" spans="2:14">
      <c r="B15" s="73" t="s">
        <v>25</v>
      </c>
      <c r="C15" s="74" t="s">
        <v>26</v>
      </c>
      <c r="D15" s="77" t="s">
        <v>27</v>
      </c>
      <c r="E15" s="75">
        <v>8</v>
      </c>
      <c r="F15" s="178">
        <v>25</v>
      </c>
      <c r="G15" s="178">
        <v>0</v>
      </c>
      <c r="H15" s="69">
        <f t="shared" si="0"/>
        <v>25</v>
      </c>
      <c r="I15" s="179"/>
      <c r="J15" s="69">
        <f t="shared" si="1"/>
        <v>25</v>
      </c>
      <c r="K15" s="180">
        <v>3</v>
      </c>
      <c r="L15" s="180">
        <v>1</v>
      </c>
      <c r="M15" s="72">
        <f t="shared" si="2"/>
        <v>4</v>
      </c>
      <c r="N15" s="182">
        <v>2</v>
      </c>
    </row>
    <row r="16" spans="2:14">
      <c r="B16" s="73" t="s">
        <v>21</v>
      </c>
      <c r="C16" s="74"/>
      <c r="D16" s="77" t="s">
        <v>28</v>
      </c>
      <c r="E16" s="75">
        <v>7</v>
      </c>
      <c r="F16" s="178">
        <v>121</v>
      </c>
      <c r="G16" s="178">
        <v>0</v>
      </c>
      <c r="H16" s="69">
        <f t="shared" si="0"/>
        <v>121</v>
      </c>
      <c r="I16" s="179"/>
      <c r="J16" s="69">
        <f t="shared" si="1"/>
        <v>121</v>
      </c>
      <c r="K16" s="180"/>
      <c r="L16" s="180"/>
      <c r="M16" s="72">
        <f t="shared" si="2"/>
        <v>0</v>
      </c>
      <c r="N16" s="182"/>
    </row>
    <row r="17" spans="2:14">
      <c r="B17" s="73" t="s">
        <v>29</v>
      </c>
      <c r="C17" s="76"/>
      <c r="D17" s="77" t="s">
        <v>25</v>
      </c>
      <c r="E17" s="75">
        <v>6</v>
      </c>
      <c r="F17" s="178">
        <v>28</v>
      </c>
      <c r="G17" s="178">
        <v>0</v>
      </c>
      <c r="H17" s="69">
        <f t="shared" si="0"/>
        <v>28</v>
      </c>
      <c r="I17" s="179"/>
      <c r="J17" s="69">
        <f t="shared" si="1"/>
        <v>28</v>
      </c>
      <c r="K17" s="180"/>
      <c r="L17" s="180"/>
      <c r="M17" s="72">
        <f t="shared" si="2"/>
        <v>0</v>
      </c>
      <c r="N17" s="182"/>
    </row>
    <row r="18" spans="2:14">
      <c r="B18" s="73" t="s">
        <v>18</v>
      </c>
      <c r="C18" s="74"/>
      <c r="D18" s="77" t="s">
        <v>30</v>
      </c>
      <c r="E18" s="75">
        <v>5</v>
      </c>
      <c r="F18" s="178">
        <v>15</v>
      </c>
      <c r="G18" s="178">
        <v>0</v>
      </c>
      <c r="H18" s="69">
        <f t="shared" si="0"/>
        <v>15</v>
      </c>
      <c r="I18" s="179"/>
      <c r="J18" s="69">
        <f t="shared" si="1"/>
        <v>15</v>
      </c>
      <c r="K18" s="180"/>
      <c r="L18" s="180"/>
      <c r="M18" s="72">
        <f t="shared" si="2"/>
        <v>0</v>
      </c>
      <c r="N18" s="182"/>
    </row>
    <row r="19" spans="2:14">
      <c r="B19" s="73"/>
      <c r="C19" s="74"/>
      <c r="D19" s="77" t="s">
        <v>28</v>
      </c>
      <c r="E19" s="75">
        <v>4</v>
      </c>
      <c r="F19" s="178">
        <v>0</v>
      </c>
      <c r="G19" s="178">
        <v>0</v>
      </c>
      <c r="H19" s="69">
        <f t="shared" si="0"/>
        <v>0</v>
      </c>
      <c r="I19" s="179"/>
      <c r="J19" s="69">
        <f t="shared" si="1"/>
        <v>0</v>
      </c>
      <c r="K19" s="181"/>
      <c r="L19" s="181"/>
      <c r="M19" s="72">
        <f t="shared" si="2"/>
        <v>0</v>
      </c>
      <c r="N19" s="182"/>
    </row>
    <row r="20" spans="2:14">
      <c r="B20" s="73"/>
      <c r="C20" s="74" t="s">
        <v>18</v>
      </c>
      <c r="D20" s="66"/>
      <c r="E20" s="75">
        <v>3</v>
      </c>
      <c r="F20" s="178">
        <v>0</v>
      </c>
      <c r="G20" s="178">
        <v>0</v>
      </c>
      <c r="H20" s="69">
        <f t="shared" si="0"/>
        <v>0</v>
      </c>
      <c r="I20" s="179"/>
      <c r="J20" s="69">
        <f t="shared" si="1"/>
        <v>0</v>
      </c>
      <c r="K20" s="181"/>
      <c r="L20" s="181"/>
      <c r="M20" s="72">
        <f t="shared" si="2"/>
        <v>0</v>
      </c>
      <c r="N20" s="182"/>
    </row>
    <row r="21" spans="2:14">
      <c r="B21" s="73"/>
      <c r="C21" s="74"/>
      <c r="D21" s="66"/>
      <c r="E21" s="75">
        <v>2</v>
      </c>
      <c r="F21" s="178">
        <v>0</v>
      </c>
      <c r="G21" s="178">
        <v>0</v>
      </c>
      <c r="H21" s="69">
        <f t="shared" si="0"/>
        <v>0</v>
      </c>
      <c r="I21" s="179"/>
      <c r="J21" s="69">
        <f t="shared" si="1"/>
        <v>0</v>
      </c>
      <c r="K21" s="181"/>
      <c r="L21" s="181"/>
      <c r="M21" s="72">
        <f t="shared" si="2"/>
        <v>0</v>
      </c>
      <c r="N21" s="182"/>
    </row>
    <row r="22" spans="2:14">
      <c r="B22" s="78"/>
      <c r="C22" s="76"/>
      <c r="D22" s="66"/>
      <c r="E22" s="79">
        <v>1</v>
      </c>
      <c r="F22" s="178">
        <v>0</v>
      </c>
      <c r="G22" s="178">
        <v>1</v>
      </c>
      <c r="H22" s="69">
        <f t="shared" si="0"/>
        <v>1</v>
      </c>
      <c r="I22" s="179">
        <v>22</v>
      </c>
      <c r="J22" s="69">
        <f t="shared" si="1"/>
        <v>23</v>
      </c>
      <c r="K22" s="180"/>
      <c r="L22" s="180"/>
      <c r="M22" s="72">
        <f t="shared" si="2"/>
        <v>0</v>
      </c>
      <c r="N22" s="182"/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691</v>
      </c>
      <c r="G23" s="69">
        <f t="shared" si="3"/>
        <v>1</v>
      </c>
      <c r="H23" s="80">
        <f t="shared" si="3"/>
        <v>692</v>
      </c>
      <c r="I23" s="69">
        <f t="shared" si="3"/>
        <v>22</v>
      </c>
      <c r="J23" s="80">
        <f t="shared" si="3"/>
        <v>714</v>
      </c>
      <c r="K23" s="81">
        <f t="shared" si="3"/>
        <v>103</v>
      </c>
      <c r="L23" s="81">
        <f t="shared" si="3"/>
        <v>12</v>
      </c>
      <c r="M23" s="69">
        <f t="shared" si="3"/>
        <v>115</v>
      </c>
      <c r="N23" s="69">
        <f t="shared" si="3"/>
        <v>16</v>
      </c>
    </row>
    <row r="24" spans="2:14">
      <c r="B24" s="73"/>
      <c r="C24" s="73"/>
      <c r="D24" s="82"/>
      <c r="E24" s="78">
        <v>13</v>
      </c>
      <c r="F24" s="183">
        <v>306</v>
      </c>
      <c r="G24" s="183">
        <v>0</v>
      </c>
      <c r="H24" s="69">
        <f t="shared" ref="H24:H36" si="4">F24+G24</f>
        <v>306</v>
      </c>
      <c r="I24" s="185"/>
      <c r="J24" s="69">
        <f t="shared" ref="J24:J36" si="5">H24+I24</f>
        <v>306</v>
      </c>
      <c r="K24" s="186">
        <v>101</v>
      </c>
      <c r="L24" s="186">
        <v>12</v>
      </c>
      <c r="M24" s="83">
        <f t="shared" ref="M24:M36" si="6">K24+L24</f>
        <v>113</v>
      </c>
      <c r="N24" s="187">
        <v>16</v>
      </c>
    </row>
    <row r="25" spans="2:14">
      <c r="B25" s="73"/>
      <c r="C25" s="73" t="s">
        <v>19</v>
      </c>
      <c r="D25" s="82"/>
      <c r="E25" s="75">
        <v>12</v>
      </c>
      <c r="F25" s="183">
        <v>42</v>
      </c>
      <c r="G25" s="183">
        <v>0</v>
      </c>
      <c r="H25" s="69">
        <f t="shared" si="4"/>
        <v>42</v>
      </c>
      <c r="I25" s="185"/>
      <c r="J25" s="69">
        <f t="shared" si="5"/>
        <v>42</v>
      </c>
      <c r="K25" s="186">
        <v>1</v>
      </c>
      <c r="L25" s="186">
        <v>1</v>
      </c>
      <c r="M25" s="83">
        <f t="shared" si="6"/>
        <v>2</v>
      </c>
      <c r="N25" s="187">
        <v>1</v>
      </c>
    </row>
    <row r="26" spans="2:14">
      <c r="B26" s="73" t="s">
        <v>29</v>
      </c>
      <c r="C26" s="78"/>
      <c r="D26" s="82"/>
      <c r="E26" s="75">
        <v>11</v>
      </c>
      <c r="F26" s="183">
        <v>26</v>
      </c>
      <c r="G26" s="183">
        <v>0</v>
      </c>
      <c r="H26" s="69">
        <f t="shared" si="4"/>
        <v>26</v>
      </c>
      <c r="I26" s="185"/>
      <c r="J26" s="69">
        <f t="shared" si="5"/>
        <v>26</v>
      </c>
      <c r="K26" s="186">
        <v>1</v>
      </c>
      <c r="L26" s="186"/>
      <c r="M26" s="83">
        <f t="shared" si="6"/>
        <v>1</v>
      </c>
      <c r="N26" s="187"/>
    </row>
    <row r="27" spans="2:14">
      <c r="B27" s="73" t="s">
        <v>32</v>
      </c>
      <c r="C27" s="73"/>
      <c r="D27" s="82" t="s">
        <v>33</v>
      </c>
      <c r="E27" s="75">
        <v>10</v>
      </c>
      <c r="F27" s="183">
        <v>59</v>
      </c>
      <c r="G27" s="183">
        <v>0</v>
      </c>
      <c r="H27" s="69">
        <f t="shared" si="4"/>
        <v>59</v>
      </c>
      <c r="I27" s="185"/>
      <c r="J27" s="69">
        <f t="shared" si="5"/>
        <v>59</v>
      </c>
      <c r="K27" s="186"/>
      <c r="L27" s="186"/>
      <c r="M27" s="83">
        <f t="shared" si="6"/>
        <v>0</v>
      </c>
      <c r="N27" s="187"/>
    </row>
    <row r="28" spans="2:14">
      <c r="B28" s="73" t="s">
        <v>19</v>
      </c>
      <c r="C28" s="73"/>
      <c r="D28" s="82" t="s">
        <v>32</v>
      </c>
      <c r="E28" s="75">
        <v>9</v>
      </c>
      <c r="F28" s="183">
        <v>23</v>
      </c>
      <c r="G28" s="183">
        <v>0</v>
      </c>
      <c r="H28" s="69">
        <f t="shared" si="4"/>
        <v>23</v>
      </c>
      <c r="I28" s="185"/>
      <c r="J28" s="69">
        <f t="shared" si="5"/>
        <v>23</v>
      </c>
      <c r="K28" s="186"/>
      <c r="L28" s="186"/>
      <c r="M28" s="83">
        <f t="shared" si="6"/>
        <v>0</v>
      </c>
      <c r="N28" s="187"/>
    </row>
    <row r="29" spans="2:14">
      <c r="B29" s="73" t="s">
        <v>20</v>
      </c>
      <c r="C29" s="73" t="s">
        <v>26</v>
      </c>
      <c r="D29" s="82" t="s">
        <v>34</v>
      </c>
      <c r="E29" s="75">
        <v>8</v>
      </c>
      <c r="F29" s="183">
        <v>24</v>
      </c>
      <c r="G29" s="183">
        <v>0</v>
      </c>
      <c r="H29" s="69">
        <f t="shared" si="4"/>
        <v>24</v>
      </c>
      <c r="I29" s="185"/>
      <c r="J29" s="69">
        <f t="shared" si="5"/>
        <v>24</v>
      </c>
      <c r="K29" s="186"/>
      <c r="L29" s="186">
        <v>1</v>
      </c>
      <c r="M29" s="83">
        <f t="shared" si="6"/>
        <v>1</v>
      </c>
      <c r="N29" s="187">
        <v>1</v>
      </c>
    </row>
    <row r="30" spans="2:14">
      <c r="B30" s="73" t="s">
        <v>25</v>
      </c>
      <c r="C30" s="73"/>
      <c r="D30" s="82" t="s">
        <v>25</v>
      </c>
      <c r="E30" s="75">
        <v>7</v>
      </c>
      <c r="F30" s="183">
        <v>59</v>
      </c>
      <c r="G30" s="183">
        <v>0</v>
      </c>
      <c r="H30" s="69">
        <f t="shared" si="4"/>
        <v>59</v>
      </c>
      <c r="I30" s="185"/>
      <c r="J30" s="69">
        <f t="shared" si="5"/>
        <v>59</v>
      </c>
      <c r="K30" s="186"/>
      <c r="L30" s="186">
        <v>1</v>
      </c>
      <c r="M30" s="83">
        <f t="shared" si="6"/>
        <v>1</v>
      </c>
      <c r="N30" s="187">
        <v>1</v>
      </c>
    </row>
    <row r="31" spans="2:14">
      <c r="B31" s="73" t="s">
        <v>19</v>
      </c>
      <c r="C31" s="73"/>
      <c r="D31" s="82" t="s">
        <v>30</v>
      </c>
      <c r="E31" s="75">
        <v>6</v>
      </c>
      <c r="F31" s="183">
        <v>36</v>
      </c>
      <c r="G31" s="183">
        <v>0</v>
      </c>
      <c r="H31" s="69">
        <f t="shared" si="4"/>
        <v>36</v>
      </c>
      <c r="I31" s="185"/>
      <c r="J31" s="69">
        <f t="shared" si="5"/>
        <v>36</v>
      </c>
      <c r="K31" s="186">
        <v>2</v>
      </c>
      <c r="L31" s="186">
        <v>2</v>
      </c>
      <c r="M31" s="83">
        <f t="shared" si="6"/>
        <v>4</v>
      </c>
      <c r="N31" s="187">
        <v>3</v>
      </c>
    </row>
    <row r="32" spans="2:14">
      <c r="B32" s="73" t="s">
        <v>30</v>
      </c>
      <c r="C32" s="79"/>
      <c r="D32" s="82"/>
      <c r="E32" s="75">
        <v>5</v>
      </c>
      <c r="F32" s="183">
        <v>22</v>
      </c>
      <c r="G32" s="183">
        <v>0</v>
      </c>
      <c r="H32" s="69">
        <f t="shared" si="4"/>
        <v>22</v>
      </c>
      <c r="I32" s="185"/>
      <c r="J32" s="69">
        <f t="shared" si="5"/>
        <v>22</v>
      </c>
      <c r="K32" s="186"/>
      <c r="L32" s="186"/>
      <c r="M32" s="83">
        <f t="shared" si="6"/>
        <v>0</v>
      </c>
      <c r="N32" s="187"/>
    </row>
    <row r="33" spans="2:14">
      <c r="B33" s="73"/>
      <c r="C33" s="73"/>
      <c r="D33" s="82"/>
      <c r="E33" s="75">
        <v>4</v>
      </c>
      <c r="F33" s="183">
        <v>4</v>
      </c>
      <c r="G33" s="183">
        <v>0</v>
      </c>
      <c r="H33" s="69">
        <f t="shared" si="4"/>
        <v>4</v>
      </c>
      <c r="I33" s="185"/>
      <c r="J33" s="69">
        <f t="shared" si="5"/>
        <v>4</v>
      </c>
      <c r="K33" s="186"/>
      <c r="L33" s="186"/>
      <c r="M33" s="83">
        <f t="shared" si="6"/>
        <v>0</v>
      </c>
      <c r="N33" s="187"/>
    </row>
    <row r="34" spans="2:14">
      <c r="B34" s="73"/>
      <c r="C34" s="73" t="s">
        <v>18</v>
      </c>
      <c r="D34" s="82"/>
      <c r="E34" s="75">
        <v>3</v>
      </c>
      <c r="F34" s="183">
        <v>0</v>
      </c>
      <c r="G34" s="183">
        <v>0</v>
      </c>
      <c r="H34" s="69">
        <f t="shared" si="4"/>
        <v>0</v>
      </c>
      <c r="I34" s="185"/>
      <c r="J34" s="69">
        <f t="shared" si="5"/>
        <v>0</v>
      </c>
      <c r="K34" s="186"/>
      <c r="L34" s="186"/>
      <c r="M34" s="83">
        <f t="shared" si="6"/>
        <v>0</v>
      </c>
      <c r="N34" s="187"/>
    </row>
    <row r="35" spans="2:14">
      <c r="B35" s="73"/>
      <c r="C35" s="73"/>
      <c r="D35" s="82"/>
      <c r="E35" s="75">
        <v>2</v>
      </c>
      <c r="F35" s="183">
        <v>0</v>
      </c>
      <c r="G35" s="183">
        <v>0</v>
      </c>
      <c r="H35" s="69">
        <f t="shared" si="4"/>
        <v>0</v>
      </c>
      <c r="I35" s="185"/>
      <c r="J35" s="69">
        <f t="shared" si="5"/>
        <v>0</v>
      </c>
      <c r="K35" s="186"/>
      <c r="L35" s="186"/>
      <c r="M35" s="83">
        <f t="shared" si="6"/>
        <v>0</v>
      </c>
      <c r="N35" s="187"/>
    </row>
    <row r="36" spans="2:14">
      <c r="B36" s="78"/>
      <c r="C36" s="78"/>
      <c r="D36" s="82"/>
      <c r="E36" s="79">
        <v>1</v>
      </c>
      <c r="F36" s="183">
        <v>0</v>
      </c>
      <c r="G36" s="184">
        <v>0</v>
      </c>
      <c r="H36" s="69">
        <f t="shared" si="4"/>
        <v>0</v>
      </c>
      <c r="I36" s="185">
        <v>24</v>
      </c>
      <c r="J36" s="69">
        <f t="shared" si="5"/>
        <v>24</v>
      </c>
      <c r="K36" s="186"/>
      <c r="L36" s="186">
        <v>1</v>
      </c>
      <c r="M36" s="83">
        <f t="shared" si="6"/>
        <v>1</v>
      </c>
      <c r="N36" s="187">
        <v>1</v>
      </c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601</v>
      </c>
      <c r="G37" s="69">
        <f t="shared" si="7"/>
        <v>0</v>
      </c>
      <c r="H37" s="85">
        <f t="shared" si="7"/>
        <v>601</v>
      </c>
      <c r="I37" s="86">
        <f t="shared" si="7"/>
        <v>24</v>
      </c>
      <c r="J37" s="80">
        <f t="shared" si="7"/>
        <v>625</v>
      </c>
      <c r="K37" s="81">
        <f t="shared" si="7"/>
        <v>105</v>
      </c>
      <c r="L37" s="69">
        <f t="shared" si="7"/>
        <v>18</v>
      </c>
      <c r="M37" s="80">
        <f t="shared" si="7"/>
        <v>123</v>
      </c>
      <c r="N37" s="81">
        <f t="shared" si="7"/>
        <v>23</v>
      </c>
    </row>
    <row r="38" spans="2:14">
      <c r="B38" s="79"/>
      <c r="C38" s="79"/>
      <c r="D38" s="87"/>
      <c r="E38" s="75">
        <v>13</v>
      </c>
      <c r="F38" s="188">
        <v>3</v>
      </c>
      <c r="G38" s="188">
        <v>0</v>
      </c>
      <c r="H38" s="69">
        <f t="shared" ref="H38:H50" si="8">F38+G38</f>
        <v>3</v>
      </c>
      <c r="I38" s="190"/>
      <c r="J38" s="69">
        <f t="shared" ref="J38:J50" si="9">H38+I38</f>
        <v>3</v>
      </c>
      <c r="K38" s="192"/>
      <c r="L38" s="192">
        <v>1</v>
      </c>
      <c r="M38" s="83">
        <f t="shared" ref="M38:M50" si="10">K38+L38</f>
        <v>1</v>
      </c>
      <c r="N38" s="194">
        <v>1</v>
      </c>
    </row>
    <row r="39" spans="2:14">
      <c r="B39" s="73" t="s">
        <v>18</v>
      </c>
      <c r="C39" s="73" t="s">
        <v>19</v>
      </c>
      <c r="D39" s="82" t="s">
        <v>36</v>
      </c>
      <c r="E39" s="75">
        <v>12</v>
      </c>
      <c r="F39" s="188">
        <v>0</v>
      </c>
      <c r="G39" s="188">
        <v>0</v>
      </c>
      <c r="H39" s="69">
        <f t="shared" si="8"/>
        <v>0</v>
      </c>
      <c r="I39" s="190"/>
      <c r="J39" s="69">
        <f t="shared" si="9"/>
        <v>0</v>
      </c>
      <c r="K39" s="192"/>
      <c r="L39" s="192"/>
      <c r="M39" s="83">
        <f t="shared" si="10"/>
        <v>0</v>
      </c>
      <c r="N39" s="194"/>
    </row>
    <row r="40" spans="2:14">
      <c r="B40" s="73" t="s">
        <v>22</v>
      </c>
      <c r="C40" s="73"/>
      <c r="D40" s="82" t="s">
        <v>22</v>
      </c>
      <c r="E40" s="75">
        <v>11</v>
      </c>
      <c r="F40" s="188">
        <v>0</v>
      </c>
      <c r="G40" s="188">
        <v>0</v>
      </c>
      <c r="H40" s="69">
        <f t="shared" si="8"/>
        <v>0</v>
      </c>
      <c r="I40" s="190"/>
      <c r="J40" s="69">
        <f t="shared" si="9"/>
        <v>0</v>
      </c>
      <c r="K40" s="192"/>
      <c r="L40" s="192"/>
      <c r="M40" s="83">
        <f t="shared" si="10"/>
        <v>0</v>
      </c>
      <c r="N40" s="194"/>
    </row>
    <row r="41" spans="2:14">
      <c r="B41" s="73" t="s">
        <v>37</v>
      </c>
      <c r="C41" s="79"/>
      <c r="D41" s="82" t="s">
        <v>20</v>
      </c>
      <c r="E41" s="75">
        <v>10</v>
      </c>
      <c r="F41" s="188">
        <v>0</v>
      </c>
      <c r="G41" s="188">
        <v>0</v>
      </c>
      <c r="H41" s="69">
        <f t="shared" si="8"/>
        <v>0</v>
      </c>
      <c r="I41" s="190"/>
      <c r="J41" s="69">
        <f t="shared" si="9"/>
        <v>0</v>
      </c>
      <c r="K41" s="192"/>
      <c r="L41" s="192"/>
      <c r="M41" s="83">
        <f t="shared" si="10"/>
        <v>0</v>
      </c>
      <c r="N41" s="194"/>
    </row>
    <row r="42" spans="2:14">
      <c r="B42" s="73" t="s">
        <v>25</v>
      </c>
      <c r="C42" s="73"/>
      <c r="D42" s="82" t="s">
        <v>34</v>
      </c>
      <c r="E42" s="75">
        <v>9</v>
      </c>
      <c r="F42" s="188">
        <v>0</v>
      </c>
      <c r="G42" s="188">
        <v>0</v>
      </c>
      <c r="H42" s="69">
        <f t="shared" si="8"/>
        <v>0</v>
      </c>
      <c r="I42" s="190"/>
      <c r="J42" s="69">
        <f t="shared" si="9"/>
        <v>0</v>
      </c>
      <c r="K42" s="192"/>
      <c r="L42" s="192"/>
      <c r="M42" s="83">
        <f t="shared" si="10"/>
        <v>0</v>
      </c>
      <c r="N42" s="194"/>
    </row>
    <row r="43" spans="2:14">
      <c r="B43" s="73" t="s">
        <v>23</v>
      </c>
      <c r="C43" s="73" t="s">
        <v>26</v>
      </c>
      <c r="D43" s="82" t="s">
        <v>18</v>
      </c>
      <c r="E43" s="75">
        <v>8</v>
      </c>
      <c r="F43" s="188">
        <v>0</v>
      </c>
      <c r="G43" s="188">
        <v>0</v>
      </c>
      <c r="H43" s="69">
        <f t="shared" si="8"/>
        <v>0</v>
      </c>
      <c r="I43" s="190"/>
      <c r="J43" s="69">
        <f t="shared" si="9"/>
        <v>0</v>
      </c>
      <c r="K43" s="192"/>
      <c r="L43" s="192"/>
      <c r="M43" s="83">
        <f t="shared" si="10"/>
        <v>0</v>
      </c>
      <c r="N43" s="194"/>
    </row>
    <row r="44" spans="2:14">
      <c r="B44" s="73" t="s">
        <v>25</v>
      </c>
      <c r="C44" s="73"/>
      <c r="D44" s="82" t="s">
        <v>33</v>
      </c>
      <c r="E44" s="75">
        <v>7</v>
      </c>
      <c r="F44" s="188">
        <v>0</v>
      </c>
      <c r="G44" s="188">
        <v>0</v>
      </c>
      <c r="H44" s="69">
        <f t="shared" si="8"/>
        <v>0</v>
      </c>
      <c r="I44" s="190"/>
      <c r="J44" s="69">
        <f t="shared" si="9"/>
        <v>0</v>
      </c>
      <c r="K44" s="192"/>
      <c r="L44" s="192"/>
      <c r="M44" s="83">
        <f t="shared" si="10"/>
        <v>0</v>
      </c>
      <c r="N44" s="194"/>
    </row>
    <row r="45" spans="2:14">
      <c r="B45" s="73" t="s">
        <v>18</v>
      </c>
      <c r="C45" s="73"/>
      <c r="D45" s="82" t="s">
        <v>27</v>
      </c>
      <c r="E45" s="75">
        <v>6</v>
      </c>
      <c r="F45" s="188">
        <v>0</v>
      </c>
      <c r="G45" s="188">
        <v>0</v>
      </c>
      <c r="H45" s="69">
        <f t="shared" si="8"/>
        <v>0</v>
      </c>
      <c r="I45" s="190"/>
      <c r="J45" s="69">
        <f t="shared" si="9"/>
        <v>0</v>
      </c>
      <c r="K45" s="192"/>
      <c r="L45" s="192"/>
      <c r="M45" s="83">
        <f t="shared" si="10"/>
        <v>0</v>
      </c>
      <c r="N45" s="194"/>
    </row>
    <row r="46" spans="2:14">
      <c r="B46" s="73" t="s">
        <v>28</v>
      </c>
      <c r="C46" s="79"/>
      <c r="D46" s="82" t="s">
        <v>20</v>
      </c>
      <c r="E46" s="75">
        <v>5</v>
      </c>
      <c r="F46" s="188">
        <v>0</v>
      </c>
      <c r="G46" s="188">
        <v>0</v>
      </c>
      <c r="H46" s="69">
        <f t="shared" si="8"/>
        <v>0</v>
      </c>
      <c r="I46" s="190"/>
      <c r="J46" s="69">
        <f t="shared" si="9"/>
        <v>0</v>
      </c>
      <c r="K46" s="192"/>
      <c r="L46" s="192"/>
      <c r="M46" s="83">
        <f t="shared" si="10"/>
        <v>0</v>
      </c>
      <c r="N46" s="194"/>
    </row>
    <row r="47" spans="2:14">
      <c r="B47" s="73"/>
      <c r="C47" s="73"/>
      <c r="D47" s="82" t="s">
        <v>29</v>
      </c>
      <c r="E47" s="75">
        <v>4</v>
      </c>
      <c r="F47" s="188">
        <v>0</v>
      </c>
      <c r="G47" s="188">
        <v>0</v>
      </c>
      <c r="H47" s="69">
        <f t="shared" si="8"/>
        <v>0</v>
      </c>
      <c r="I47" s="190"/>
      <c r="J47" s="69">
        <f t="shared" si="9"/>
        <v>0</v>
      </c>
      <c r="K47" s="192"/>
      <c r="L47" s="192"/>
      <c r="M47" s="83">
        <f t="shared" si="10"/>
        <v>0</v>
      </c>
      <c r="N47" s="194"/>
    </row>
    <row r="48" spans="2:14">
      <c r="B48" s="73"/>
      <c r="C48" s="73" t="s">
        <v>18</v>
      </c>
      <c r="D48" s="82" t="s">
        <v>18</v>
      </c>
      <c r="E48" s="75">
        <v>3</v>
      </c>
      <c r="F48" s="188">
        <v>0</v>
      </c>
      <c r="G48" s="188">
        <v>0</v>
      </c>
      <c r="H48" s="69">
        <f t="shared" si="8"/>
        <v>0</v>
      </c>
      <c r="I48" s="190"/>
      <c r="J48" s="69">
        <f t="shared" si="9"/>
        <v>0</v>
      </c>
      <c r="K48" s="192"/>
      <c r="L48" s="192"/>
      <c r="M48" s="83">
        <f t="shared" si="10"/>
        <v>0</v>
      </c>
      <c r="N48" s="194"/>
    </row>
    <row r="49" spans="2:14">
      <c r="B49" s="73"/>
      <c r="C49" s="73"/>
      <c r="D49" s="82" t="s">
        <v>23</v>
      </c>
      <c r="E49" s="75">
        <v>2</v>
      </c>
      <c r="F49" s="188">
        <v>0</v>
      </c>
      <c r="G49" s="188">
        <v>0</v>
      </c>
      <c r="H49" s="69">
        <f t="shared" si="8"/>
        <v>0</v>
      </c>
      <c r="I49" s="190"/>
      <c r="J49" s="69">
        <f t="shared" si="9"/>
        <v>0</v>
      </c>
      <c r="K49" s="192"/>
      <c r="L49" s="192"/>
      <c r="M49" s="83">
        <f t="shared" si="10"/>
        <v>0</v>
      </c>
      <c r="N49" s="194"/>
    </row>
    <row r="50" spans="2:14">
      <c r="B50" s="78"/>
      <c r="C50" s="82"/>
      <c r="D50" s="78"/>
      <c r="E50" s="79">
        <v>1</v>
      </c>
      <c r="F50" s="189">
        <v>0</v>
      </c>
      <c r="G50" s="189">
        <v>0</v>
      </c>
      <c r="H50" s="88">
        <f t="shared" si="8"/>
        <v>0</v>
      </c>
      <c r="I50" s="191">
        <v>2</v>
      </c>
      <c r="J50" s="88">
        <f t="shared" si="9"/>
        <v>2</v>
      </c>
      <c r="K50" s="193"/>
      <c r="L50" s="193"/>
      <c r="M50" s="89">
        <f t="shared" si="10"/>
        <v>0</v>
      </c>
      <c r="N50" s="195"/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3</v>
      </c>
      <c r="G51" s="69">
        <f t="shared" si="11"/>
        <v>0</v>
      </c>
      <c r="H51" s="69">
        <f t="shared" si="11"/>
        <v>3</v>
      </c>
      <c r="I51" s="69">
        <f t="shared" si="11"/>
        <v>2</v>
      </c>
      <c r="J51" s="69">
        <f t="shared" si="11"/>
        <v>5</v>
      </c>
      <c r="K51" s="69">
        <f t="shared" si="11"/>
        <v>0</v>
      </c>
      <c r="L51" s="69">
        <f t="shared" si="11"/>
        <v>1</v>
      </c>
      <c r="M51" s="69">
        <f t="shared" si="11"/>
        <v>1</v>
      </c>
      <c r="N51" s="69">
        <f t="shared" si="11"/>
        <v>1</v>
      </c>
    </row>
    <row r="52" spans="2:14">
      <c r="B52" s="214" t="s">
        <v>39</v>
      </c>
      <c r="C52" s="215"/>
      <c r="D52" s="215"/>
      <c r="E52" s="216"/>
      <c r="F52" s="196"/>
      <c r="G52" s="196"/>
      <c r="H52" s="196"/>
      <c r="I52" s="196"/>
      <c r="J52" s="196"/>
      <c r="K52" s="196"/>
      <c r="L52" s="196"/>
      <c r="M52" s="196">
        <v>0</v>
      </c>
      <c r="N52" s="196"/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1295</v>
      </c>
      <c r="G53" s="90">
        <f t="shared" si="12"/>
        <v>1</v>
      </c>
      <c r="H53" s="90">
        <f t="shared" si="12"/>
        <v>1296</v>
      </c>
      <c r="I53" s="90">
        <f t="shared" si="12"/>
        <v>48</v>
      </c>
      <c r="J53" s="90">
        <f t="shared" si="12"/>
        <v>1344</v>
      </c>
      <c r="K53" s="90">
        <f t="shared" si="12"/>
        <v>208</v>
      </c>
      <c r="L53" s="90">
        <f t="shared" si="12"/>
        <v>31</v>
      </c>
      <c r="M53" s="90">
        <f t="shared" si="12"/>
        <v>239</v>
      </c>
      <c r="N53" s="90">
        <f t="shared" si="12"/>
        <v>40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62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>
      <c r="B10" s="64"/>
      <c r="C10" s="65"/>
      <c r="D10" s="66"/>
      <c r="E10" s="67">
        <v>13</v>
      </c>
      <c r="F10" s="68">
        <v>123</v>
      </c>
      <c r="G10" s="68">
        <v>0</v>
      </c>
      <c r="H10" s="69">
        <f t="shared" ref="H10:H22" si="0">F10+G10</f>
        <v>123</v>
      </c>
      <c r="I10" s="70">
        <v>0</v>
      </c>
      <c r="J10" s="69">
        <f t="shared" ref="J10:J22" si="1">H10+I10</f>
        <v>123</v>
      </c>
      <c r="K10" s="71">
        <v>29</v>
      </c>
      <c r="L10" s="71">
        <v>3</v>
      </c>
      <c r="M10" s="72">
        <f t="shared" ref="M10:M22" si="2">K10+L10</f>
        <v>32</v>
      </c>
      <c r="N10" s="71">
        <v>3</v>
      </c>
    </row>
    <row r="11" spans="2:14">
      <c r="B11" s="73" t="s">
        <v>18</v>
      </c>
      <c r="C11" s="74" t="s">
        <v>19</v>
      </c>
      <c r="D11" s="66"/>
      <c r="E11" s="75">
        <v>12</v>
      </c>
      <c r="F11" s="68">
        <v>16</v>
      </c>
      <c r="G11" s="68">
        <v>0</v>
      </c>
      <c r="H11" s="69">
        <f t="shared" si="0"/>
        <v>16</v>
      </c>
      <c r="I11" s="70">
        <v>0</v>
      </c>
      <c r="J11" s="69">
        <f t="shared" si="1"/>
        <v>16</v>
      </c>
      <c r="K11" s="71">
        <v>0</v>
      </c>
      <c r="L11" s="71">
        <v>0</v>
      </c>
      <c r="M11" s="72">
        <f t="shared" si="2"/>
        <v>0</v>
      </c>
      <c r="N11" s="71">
        <v>0</v>
      </c>
    </row>
    <row r="12" spans="2:14">
      <c r="B12" s="73" t="s">
        <v>20</v>
      </c>
      <c r="C12" s="76"/>
      <c r="D12" s="77" t="s">
        <v>21</v>
      </c>
      <c r="E12" s="75">
        <v>11</v>
      </c>
      <c r="F12" s="68">
        <v>15</v>
      </c>
      <c r="G12" s="68">
        <v>0</v>
      </c>
      <c r="H12" s="69">
        <f t="shared" si="0"/>
        <v>15</v>
      </c>
      <c r="I12" s="70">
        <v>0</v>
      </c>
      <c r="J12" s="69">
        <f t="shared" si="1"/>
        <v>15</v>
      </c>
      <c r="K12" s="71">
        <v>1</v>
      </c>
      <c r="L12" s="71">
        <v>0</v>
      </c>
      <c r="M12" s="72">
        <f t="shared" si="2"/>
        <v>1</v>
      </c>
      <c r="N12" s="71">
        <v>0</v>
      </c>
    </row>
    <row r="13" spans="2:14">
      <c r="B13" s="73" t="s">
        <v>18</v>
      </c>
      <c r="C13" s="74"/>
      <c r="D13" s="77" t="s">
        <v>22</v>
      </c>
      <c r="E13" s="75">
        <v>10</v>
      </c>
      <c r="F13" s="68">
        <v>18</v>
      </c>
      <c r="G13" s="68">
        <v>0</v>
      </c>
      <c r="H13" s="69">
        <f t="shared" si="0"/>
        <v>18</v>
      </c>
      <c r="I13" s="70">
        <v>0</v>
      </c>
      <c r="J13" s="69">
        <f t="shared" si="1"/>
        <v>18</v>
      </c>
      <c r="K13" s="71">
        <v>0</v>
      </c>
      <c r="L13" s="71">
        <v>0</v>
      </c>
      <c r="M13" s="72">
        <f t="shared" si="2"/>
        <v>0</v>
      </c>
      <c r="N13" s="71">
        <v>0</v>
      </c>
    </row>
    <row r="14" spans="2:14">
      <c r="B14" s="73" t="s">
        <v>23</v>
      </c>
      <c r="C14" s="74"/>
      <c r="D14" s="77" t="s">
        <v>24</v>
      </c>
      <c r="E14" s="75">
        <v>9</v>
      </c>
      <c r="F14" s="68">
        <v>3</v>
      </c>
      <c r="G14" s="68">
        <v>0</v>
      </c>
      <c r="H14" s="69">
        <f t="shared" si="0"/>
        <v>3</v>
      </c>
      <c r="I14" s="70">
        <v>0</v>
      </c>
      <c r="J14" s="69">
        <f t="shared" si="1"/>
        <v>3</v>
      </c>
      <c r="K14" s="71">
        <v>0</v>
      </c>
      <c r="L14" s="71">
        <v>0</v>
      </c>
      <c r="M14" s="72">
        <f t="shared" si="2"/>
        <v>0</v>
      </c>
      <c r="N14" s="71">
        <v>0</v>
      </c>
    </row>
    <row r="15" spans="2:14">
      <c r="B15" s="73" t="s">
        <v>25</v>
      </c>
      <c r="C15" s="74" t="s">
        <v>26</v>
      </c>
      <c r="D15" s="77" t="s">
        <v>27</v>
      </c>
      <c r="E15" s="75">
        <v>8</v>
      </c>
      <c r="F15" s="68">
        <v>6</v>
      </c>
      <c r="G15" s="68">
        <v>0</v>
      </c>
      <c r="H15" s="69">
        <f t="shared" si="0"/>
        <v>6</v>
      </c>
      <c r="I15" s="70">
        <v>0</v>
      </c>
      <c r="J15" s="69">
        <f t="shared" si="1"/>
        <v>6</v>
      </c>
      <c r="K15" s="71">
        <v>0</v>
      </c>
      <c r="L15" s="71">
        <v>0</v>
      </c>
      <c r="M15" s="72">
        <f t="shared" si="2"/>
        <v>0</v>
      </c>
      <c r="N15" s="71">
        <v>0</v>
      </c>
    </row>
    <row r="16" spans="2:14">
      <c r="B16" s="73" t="s">
        <v>21</v>
      </c>
      <c r="C16" s="74"/>
      <c r="D16" s="77" t="s">
        <v>28</v>
      </c>
      <c r="E16" s="75">
        <v>7</v>
      </c>
      <c r="F16" s="68">
        <v>3</v>
      </c>
      <c r="G16" s="68">
        <v>0</v>
      </c>
      <c r="H16" s="69">
        <f t="shared" si="0"/>
        <v>3</v>
      </c>
      <c r="I16" s="70">
        <v>0</v>
      </c>
      <c r="J16" s="69">
        <f t="shared" si="1"/>
        <v>3</v>
      </c>
      <c r="K16" s="71">
        <v>0</v>
      </c>
      <c r="L16" s="71">
        <v>0</v>
      </c>
      <c r="M16" s="72">
        <f t="shared" si="2"/>
        <v>0</v>
      </c>
      <c r="N16" s="71">
        <v>0</v>
      </c>
    </row>
    <row r="17" spans="2:14">
      <c r="B17" s="73" t="s">
        <v>29</v>
      </c>
      <c r="C17" s="76"/>
      <c r="D17" s="77" t="s">
        <v>25</v>
      </c>
      <c r="E17" s="75">
        <v>6</v>
      </c>
      <c r="F17" s="68">
        <v>0</v>
      </c>
      <c r="G17" s="68">
        <v>0</v>
      </c>
      <c r="H17" s="69">
        <f t="shared" si="0"/>
        <v>0</v>
      </c>
      <c r="I17" s="70">
        <v>0</v>
      </c>
      <c r="J17" s="69">
        <f t="shared" si="1"/>
        <v>0</v>
      </c>
      <c r="K17" s="71">
        <v>0</v>
      </c>
      <c r="L17" s="71">
        <v>0</v>
      </c>
      <c r="M17" s="72">
        <f t="shared" si="2"/>
        <v>0</v>
      </c>
      <c r="N17" s="71">
        <v>0</v>
      </c>
    </row>
    <row r="18" spans="2:14">
      <c r="B18" s="73" t="s">
        <v>18</v>
      </c>
      <c r="C18" s="74"/>
      <c r="D18" s="77" t="s">
        <v>30</v>
      </c>
      <c r="E18" s="75">
        <v>5</v>
      </c>
      <c r="F18" s="68">
        <v>3</v>
      </c>
      <c r="G18" s="68">
        <v>0</v>
      </c>
      <c r="H18" s="69">
        <f t="shared" si="0"/>
        <v>3</v>
      </c>
      <c r="I18" s="70">
        <v>0</v>
      </c>
      <c r="J18" s="69">
        <f t="shared" si="1"/>
        <v>3</v>
      </c>
      <c r="K18" s="71">
        <v>0</v>
      </c>
      <c r="L18" s="71">
        <v>0</v>
      </c>
      <c r="M18" s="72">
        <f t="shared" si="2"/>
        <v>0</v>
      </c>
      <c r="N18" s="71">
        <v>0</v>
      </c>
    </row>
    <row r="19" spans="2:14">
      <c r="B19" s="73"/>
      <c r="C19" s="74"/>
      <c r="D19" s="77" t="s">
        <v>28</v>
      </c>
      <c r="E19" s="75">
        <v>4</v>
      </c>
      <c r="F19" s="68">
        <v>0</v>
      </c>
      <c r="G19" s="68">
        <v>0</v>
      </c>
      <c r="H19" s="69">
        <f t="shared" si="0"/>
        <v>0</v>
      </c>
      <c r="I19" s="70">
        <v>0</v>
      </c>
      <c r="J19" s="69">
        <f t="shared" si="1"/>
        <v>0</v>
      </c>
      <c r="K19" s="71">
        <v>0</v>
      </c>
      <c r="L19" s="71">
        <v>0</v>
      </c>
      <c r="M19" s="72">
        <f t="shared" si="2"/>
        <v>0</v>
      </c>
      <c r="N19" s="71">
        <v>0</v>
      </c>
    </row>
    <row r="20" spans="2:14">
      <c r="B20" s="73"/>
      <c r="C20" s="74" t="s">
        <v>18</v>
      </c>
      <c r="D20" s="66"/>
      <c r="E20" s="75">
        <v>3</v>
      </c>
      <c r="F20" s="68">
        <v>0</v>
      </c>
      <c r="G20" s="68">
        <v>1</v>
      </c>
      <c r="H20" s="69">
        <f t="shared" si="0"/>
        <v>1</v>
      </c>
      <c r="I20" s="70">
        <v>0</v>
      </c>
      <c r="J20" s="69">
        <f t="shared" si="1"/>
        <v>1</v>
      </c>
      <c r="K20" s="71">
        <v>0</v>
      </c>
      <c r="L20" s="71">
        <v>0</v>
      </c>
      <c r="M20" s="72">
        <f t="shared" si="2"/>
        <v>0</v>
      </c>
      <c r="N20" s="71">
        <v>0</v>
      </c>
    </row>
    <row r="21" spans="2:14">
      <c r="B21" s="73"/>
      <c r="C21" s="74"/>
      <c r="D21" s="66"/>
      <c r="E21" s="75">
        <v>2</v>
      </c>
      <c r="F21" s="68">
        <v>0</v>
      </c>
      <c r="G21" s="68">
        <v>0</v>
      </c>
      <c r="H21" s="69">
        <f t="shared" si="0"/>
        <v>0</v>
      </c>
      <c r="I21" s="70">
        <v>0</v>
      </c>
      <c r="J21" s="69">
        <f t="shared" si="1"/>
        <v>0</v>
      </c>
      <c r="K21" s="71">
        <v>0</v>
      </c>
      <c r="L21" s="71">
        <v>0</v>
      </c>
      <c r="M21" s="72">
        <f t="shared" si="2"/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5</v>
      </c>
      <c r="H22" s="69">
        <f t="shared" si="0"/>
        <v>5</v>
      </c>
      <c r="I22" s="70">
        <v>2</v>
      </c>
      <c r="J22" s="69">
        <f t="shared" si="1"/>
        <v>7</v>
      </c>
      <c r="K22" s="71">
        <v>0</v>
      </c>
      <c r="L22" s="71">
        <v>0</v>
      </c>
      <c r="M22" s="72">
        <f t="shared" si="2"/>
        <v>0</v>
      </c>
      <c r="N22" s="71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187</v>
      </c>
      <c r="G23" s="69">
        <f t="shared" si="3"/>
        <v>6</v>
      </c>
      <c r="H23" s="80">
        <f t="shared" si="3"/>
        <v>193</v>
      </c>
      <c r="I23" s="69">
        <f t="shared" si="3"/>
        <v>2</v>
      </c>
      <c r="J23" s="80">
        <f t="shared" si="3"/>
        <v>195</v>
      </c>
      <c r="K23" s="81">
        <f t="shared" si="3"/>
        <v>30</v>
      </c>
      <c r="L23" s="81">
        <f t="shared" si="3"/>
        <v>3</v>
      </c>
      <c r="M23" s="69">
        <f t="shared" si="3"/>
        <v>33</v>
      </c>
      <c r="N23" s="69">
        <f t="shared" si="3"/>
        <v>3</v>
      </c>
    </row>
    <row r="24" spans="2:14">
      <c r="B24" s="73"/>
      <c r="C24" s="73"/>
      <c r="D24" s="82"/>
      <c r="E24" s="78">
        <v>13</v>
      </c>
      <c r="F24" s="68">
        <v>244</v>
      </c>
      <c r="G24" s="68">
        <v>0</v>
      </c>
      <c r="H24" s="69">
        <f t="shared" ref="H24:H36" si="4">F24+G24</f>
        <v>244</v>
      </c>
      <c r="I24" s="70">
        <v>0</v>
      </c>
      <c r="J24" s="69">
        <f t="shared" ref="J24:J36" si="5">H24+I24</f>
        <v>244</v>
      </c>
      <c r="K24" s="71">
        <v>47</v>
      </c>
      <c r="L24" s="71">
        <v>15</v>
      </c>
      <c r="M24" s="83">
        <f t="shared" ref="M24:M36" si="6">K24+L24</f>
        <v>62</v>
      </c>
      <c r="N24" s="84">
        <v>21</v>
      </c>
    </row>
    <row r="25" spans="2:14">
      <c r="B25" s="73"/>
      <c r="C25" s="73" t="s">
        <v>19</v>
      </c>
      <c r="D25" s="82"/>
      <c r="E25" s="75">
        <v>12</v>
      </c>
      <c r="F25" s="68">
        <v>11</v>
      </c>
      <c r="G25" s="68">
        <v>0</v>
      </c>
      <c r="H25" s="69">
        <f t="shared" si="4"/>
        <v>11</v>
      </c>
      <c r="I25" s="70">
        <v>0</v>
      </c>
      <c r="J25" s="69">
        <f t="shared" si="5"/>
        <v>11</v>
      </c>
      <c r="K25" s="71">
        <v>1</v>
      </c>
      <c r="L25" s="71">
        <v>0</v>
      </c>
      <c r="M25" s="83">
        <f t="shared" si="6"/>
        <v>1</v>
      </c>
      <c r="N25" s="84">
        <v>0</v>
      </c>
    </row>
    <row r="26" spans="2:14">
      <c r="B26" s="73" t="s">
        <v>29</v>
      </c>
      <c r="C26" s="78"/>
      <c r="D26" s="82"/>
      <c r="E26" s="75">
        <v>11</v>
      </c>
      <c r="F26" s="68">
        <v>12</v>
      </c>
      <c r="G26" s="68">
        <v>0</v>
      </c>
      <c r="H26" s="69">
        <f t="shared" si="4"/>
        <v>12</v>
      </c>
      <c r="I26" s="70">
        <v>0</v>
      </c>
      <c r="J26" s="69">
        <f t="shared" si="5"/>
        <v>12</v>
      </c>
      <c r="K26" s="71">
        <v>2</v>
      </c>
      <c r="L26" s="71">
        <v>0</v>
      </c>
      <c r="M26" s="83">
        <f t="shared" si="6"/>
        <v>2</v>
      </c>
      <c r="N26" s="84">
        <v>0</v>
      </c>
    </row>
    <row r="27" spans="2:14">
      <c r="B27" s="73" t="s">
        <v>32</v>
      </c>
      <c r="C27" s="73"/>
      <c r="D27" s="82" t="s">
        <v>33</v>
      </c>
      <c r="E27" s="75">
        <v>10</v>
      </c>
      <c r="F27" s="68">
        <v>23</v>
      </c>
      <c r="G27" s="68">
        <v>0</v>
      </c>
      <c r="H27" s="69">
        <f t="shared" si="4"/>
        <v>23</v>
      </c>
      <c r="I27" s="70">
        <v>0</v>
      </c>
      <c r="J27" s="69">
        <f t="shared" si="5"/>
        <v>23</v>
      </c>
      <c r="K27" s="71">
        <v>0</v>
      </c>
      <c r="L27" s="71">
        <v>0</v>
      </c>
      <c r="M27" s="83">
        <f t="shared" si="6"/>
        <v>0</v>
      </c>
      <c r="N27" s="84">
        <v>0</v>
      </c>
    </row>
    <row r="28" spans="2:14">
      <c r="B28" s="73" t="s">
        <v>19</v>
      </c>
      <c r="C28" s="73"/>
      <c r="D28" s="82" t="s">
        <v>32</v>
      </c>
      <c r="E28" s="75">
        <v>9</v>
      </c>
      <c r="F28" s="68">
        <v>6</v>
      </c>
      <c r="G28" s="68">
        <v>0</v>
      </c>
      <c r="H28" s="69">
        <f t="shared" si="4"/>
        <v>6</v>
      </c>
      <c r="I28" s="70">
        <v>0</v>
      </c>
      <c r="J28" s="69">
        <f t="shared" si="5"/>
        <v>6</v>
      </c>
      <c r="K28" s="71">
        <v>0</v>
      </c>
      <c r="L28" s="71">
        <v>0</v>
      </c>
      <c r="M28" s="83">
        <f t="shared" si="6"/>
        <v>0</v>
      </c>
      <c r="N28" s="84">
        <v>0</v>
      </c>
    </row>
    <row r="29" spans="2:14">
      <c r="B29" s="73" t="s">
        <v>20</v>
      </c>
      <c r="C29" s="73" t="s">
        <v>26</v>
      </c>
      <c r="D29" s="82" t="s">
        <v>34</v>
      </c>
      <c r="E29" s="75">
        <v>8</v>
      </c>
      <c r="F29" s="68">
        <v>12</v>
      </c>
      <c r="G29" s="68">
        <v>0</v>
      </c>
      <c r="H29" s="69">
        <f t="shared" si="4"/>
        <v>12</v>
      </c>
      <c r="I29" s="70">
        <v>0</v>
      </c>
      <c r="J29" s="69">
        <f t="shared" si="5"/>
        <v>12</v>
      </c>
      <c r="K29" s="71">
        <v>0</v>
      </c>
      <c r="L29" s="71">
        <v>0</v>
      </c>
      <c r="M29" s="83">
        <f t="shared" si="6"/>
        <v>0</v>
      </c>
      <c r="N29" s="84">
        <v>0</v>
      </c>
    </row>
    <row r="30" spans="2:14">
      <c r="B30" s="73" t="s">
        <v>25</v>
      </c>
      <c r="C30" s="73"/>
      <c r="D30" s="82" t="s">
        <v>25</v>
      </c>
      <c r="E30" s="75">
        <v>7</v>
      </c>
      <c r="F30" s="68">
        <v>1</v>
      </c>
      <c r="G30" s="68">
        <v>0</v>
      </c>
      <c r="H30" s="69">
        <f t="shared" si="4"/>
        <v>1</v>
      </c>
      <c r="I30" s="70">
        <v>0</v>
      </c>
      <c r="J30" s="69">
        <f t="shared" si="5"/>
        <v>1</v>
      </c>
      <c r="K30" s="71">
        <v>0</v>
      </c>
      <c r="L30" s="71">
        <v>0</v>
      </c>
      <c r="M30" s="83">
        <f t="shared" si="6"/>
        <v>0</v>
      </c>
      <c r="N30" s="84">
        <v>0</v>
      </c>
    </row>
    <row r="31" spans="2:14">
      <c r="B31" s="73" t="s">
        <v>19</v>
      </c>
      <c r="C31" s="73"/>
      <c r="D31" s="82" t="s">
        <v>30</v>
      </c>
      <c r="E31" s="75">
        <v>6</v>
      </c>
      <c r="F31" s="68">
        <v>5</v>
      </c>
      <c r="G31" s="68">
        <v>0</v>
      </c>
      <c r="H31" s="69">
        <f t="shared" si="4"/>
        <v>5</v>
      </c>
      <c r="I31" s="70">
        <v>0</v>
      </c>
      <c r="J31" s="69">
        <f t="shared" si="5"/>
        <v>5</v>
      </c>
      <c r="K31" s="71">
        <v>0</v>
      </c>
      <c r="L31" s="71">
        <v>1</v>
      </c>
      <c r="M31" s="83">
        <f t="shared" si="6"/>
        <v>1</v>
      </c>
      <c r="N31" s="84">
        <v>1</v>
      </c>
    </row>
    <row r="32" spans="2:14">
      <c r="B32" s="73" t="s">
        <v>30</v>
      </c>
      <c r="C32" s="79"/>
      <c r="D32" s="82"/>
      <c r="E32" s="75">
        <v>5</v>
      </c>
      <c r="F32" s="68">
        <v>7</v>
      </c>
      <c r="G32" s="68">
        <v>0</v>
      </c>
      <c r="H32" s="69">
        <f t="shared" si="4"/>
        <v>7</v>
      </c>
      <c r="I32" s="70">
        <v>0</v>
      </c>
      <c r="J32" s="69">
        <f t="shared" si="5"/>
        <v>7</v>
      </c>
      <c r="K32" s="71">
        <v>0</v>
      </c>
      <c r="L32" s="71">
        <v>0</v>
      </c>
      <c r="M32" s="83">
        <f t="shared" si="6"/>
        <v>0</v>
      </c>
      <c r="N32" s="84">
        <v>0</v>
      </c>
    </row>
    <row r="33" spans="2:14">
      <c r="B33" s="73"/>
      <c r="C33" s="73"/>
      <c r="D33" s="82"/>
      <c r="E33" s="75">
        <v>4</v>
      </c>
      <c r="F33" s="68">
        <v>1</v>
      </c>
      <c r="G33" s="68">
        <v>0</v>
      </c>
      <c r="H33" s="69">
        <f t="shared" si="4"/>
        <v>1</v>
      </c>
      <c r="I33" s="70">
        <v>0</v>
      </c>
      <c r="J33" s="69">
        <f t="shared" si="5"/>
        <v>1</v>
      </c>
      <c r="K33" s="71">
        <v>0</v>
      </c>
      <c r="L33" s="71">
        <v>0</v>
      </c>
      <c r="M33" s="83">
        <f t="shared" si="6"/>
        <v>0</v>
      </c>
      <c r="N33" s="84">
        <v>0</v>
      </c>
    </row>
    <row r="34" spans="2:14">
      <c r="B34" s="73"/>
      <c r="C34" s="73" t="s">
        <v>18</v>
      </c>
      <c r="D34" s="82"/>
      <c r="E34" s="75">
        <v>3</v>
      </c>
      <c r="F34" s="68">
        <v>0</v>
      </c>
      <c r="G34" s="68">
        <v>0</v>
      </c>
      <c r="H34" s="69">
        <f t="shared" si="4"/>
        <v>0</v>
      </c>
      <c r="I34" s="70">
        <v>0</v>
      </c>
      <c r="J34" s="69">
        <f t="shared" si="5"/>
        <v>0</v>
      </c>
      <c r="K34" s="71">
        <v>0</v>
      </c>
      <c r="L34" s="71">
        <v>0</v>
      </c>
      <c r="M34" s="83">
        <f t="shared" si="6"/>
        <v>0</v>
      </c>
      <c r="N34" s="84">
        <v>0</v>
      </c>
    </row>
    <row r="35" spans="2:14">
      <c r="B35" s="73"/>
      <c r="C35" s="73"/>
      <c r="D35" s="82"/>
      <c r="E35" s="75">
        <v>2</v>
      </c>
      <c r="F35" s="68">
        <v>0</v>
      </c>
      <c r="G35" s="68">
        <v>0</v>
      </c>
      <c r="H35" s="69">
        <f t="shared" si="4"/>
        <v>0</v>
      </c>
      <c r="I35" s="70">
        <v>0</v>
      </c>
      <c r="J35" s="69">
        <f t="shared" si="5"/>
        <v>0</v>
      </c>
      <c r="K35" s="71">
        <v>0</v>
      </c>
      <c r="L35" s="71">
        <v>1</v>
      </c>
      <c r="M35" s="83">
        <f t="shared" si="6"/>
        <v>1</v>
      </c>
      <c r="N35" s="84">
        <v>2</v>
      </c>
    </row>
    <row r="36" spans="2:14">
      <c r="B36" s="78"/>
      <c r="C36" s="78"/>
      <c r="D36" s="82"/>
      <c r="E36" s="79">
        <v>1</v>
      </c>
      <c r="F36" s="68">
        <v>0</v>
      </c>
      <c r="G36" s="68">
        <v>0</v>
      </c>
      <c r="H36" s="69">
        <f t="shared" si="4"/>
        <v>0</v>
      </c>
      <c r="I36" s="70">
        <v>11</v>
      </c>
      <c r="J36" s="69">
        <f t="shared" si="5"/>
        <v>11</v>
      </c>
      <c r="K36" s="71">
        <v>0</v>
      </c>
      <c r="L36" s="71">
        <v>0</v>
      </c>
      <c r="M36" s="83">
        <f t="shared" si="6"/>
        <v>0</v>
      </c>
      <c r="N36" s="84">
        <v>0</v>
      </c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322</v>
      </c>
      <c r="G37" s="69">
        <f t="shared" si="7"/>
        <v>0</v>
      </c>
      <c r="H37" s="85">
        <f t="shared" si="7"/>
        <v>322</v>
      </c>
      <c r="I37" s="86">
        <f t="shared" si="7"/>
        <v>11</v>
      </c>
      <c r="J37" s="80">
        <f t="shared" si="7"/>
        <v>333</v>
      </c>
      <c r="K37" s="81">
        <f t="shared" si="7"/>
        <v>50</v>
      </c>
      <c r="L37" s="69">
        <f t="shared" si="7"/>
        <v>17</v>
      </c>
      <c r="M37" s="80">
        <f t="shared" si="7"/>
        <v>67</v>
      </c>
      <c r="N37" s="81">
        <f t="shared" si="7"/>
        <v>24</v>
      </c>
    </row>
    <row r="38" spans="2:14">
      <c r="B38" s="79"/>
      <c r="C38" s="79"/>
      <c r="D38" s="87"/>
      <c r="E38" s="75">
        <v>13</v>
      </c>
      <c r="F38" s="70">
        <v>2</v>
      </c>
      <c r="G38" s="70">
        <v>0</v>
      </c>
      <c r="H38" s="69">
        <f t="shared" ref="H38:H50" si="8">F38+G38</f>
        <v>2</v>
      </c>
      <c r="I38" s="70">
        <v>0</v>
      </c>
      <c r="J38" s="69">
        <f t="shared" ref="J38:J50" si="9">H38+I38</f>
        <v>2</v>
      </c>
      <c r="K38" s="84">
        <v>0</v>
      </c>
      <c r="L38" s="84">
        <v>1</v>
      </c>
      <c r="M38" s="83">
        <f t="shared" ref="M38:M50" si="10">K38+L38</f>
        <v>1</v>
      </c>
      <c r="N38" s="84">
        <v>2</v>
      </c>
    </row>
    <row r="39" spans="2:14">
      <c r="B39" s="73" t="s">
        <v>18</v>
      </c>
      <c r="C39" s="73" t="s">
        <v>19</v>
      </c>
      <c r="D39" s="82" t="s">
        <v>36</v>
      </c>
      <c r="E39" s="75">
        <v>12</v>
      </c>
      <c r="F39" s="70">
        <v>0</v>
      </c>
      <c r="G39" s="70">
        <v>0</v>
      </c>
      <c r="H39" s="69">
        <f t="shared" si="8"/>
        <v>0</v>
      </c>
      <c r="I39" s="70">
        <v>0</v>
      </c>
      <c r="J39" s="69">
        <f t="shared" si="9"/>
        <v>0</v>
      </c>
      <c r="K39" s="84">
        <v>0</v>
      </c>
      <c r="L39" s="84">
        <v>0</v>
      </c>
      <c r="M39" s="83">
        <f t="shared" si="10"/>
        <v>0</v>
      </c>
      <c r="N39" s="84">
        <v>0</v>
      </c>
    </row>
    <row r="40" spans="2:14">
      <c r="B40" s="73" t="s">
        <v>22</v>
      </c>
      <c r="C40" s="73"/>
      <c r="D40" s="82" t="s">
        <v>22</v>
      </c>
      <c r="E40" s="75">
        <v>11</v>
      </c>
      <c r="F40" s="70">
        <v>0</v>
      </c>
      <c r="G40" s="70">
        <v>0</v>
      </c>
      <c r="H40" s="69">
        <f t="shared" si="8"/>
        <v>0</v>
      </c>
      <c r="I40" s="70">
        <v>0</v>
      </c>
      <c r="J40" s="69">
        <f t="shared" si="9"/>
        <v>0</v>
      </c>
      <c r="K40" s="84">
        <v>0</v>
      </c>
      <c r="L40" s="84">
        <v>0</v>
      </c>
      <c r="M40" s="83">
        <f t="shared" si="10"/>
        <v>0</v>
      </c>
      <c r="N40" s="84">
        <v>0</v>
      </c>
    </row>
    <row r="41" spans="2:14">
      <c r="B41" s="73" t="s">
        <v>37</v>
      </c>
      <c r="C41" s="79"/>
      <c r="D41" s="82" t="s">
        <v>20</v>
      </c>
      <c r="E41" s="75">
        <v>10</v>
      </c>
      <c r="F41" s="70">
        <v>0</v>
      </c>
      <c r="G41" s="70">
        <v>0</v>
      </c>
      <c r="H41" s="69">
        <f t="shared" si="8"/>
        <v>0</v>
      </c>
      <c r="I41" s="70">
        <v>0</v>
      </c>
      <c r="J41" s="69">
        <f t="shared" si="9"/>
        <v>0</v>
      </c>
      <c r="K41" s="84">
        <v>0</v>
      </c>
      <c r="L41" s="84">
        <v>0</v>
      </c>
      <c r="M41" s="83">
        <f t="shared" si="10"/>
        <v>0</v>
      </c>
      <c r="N41" s="84">
        <v>0</v>
      </c>
    </row>
    <row r="42" spans="2:14">
      <c r="B42" s="73" t="s">
        <v>25</v>
      </c>
      <c r="C42" s="73"/>
      <c r="D42" s="82" t="s">
        <v>34</v>
      </c>
      <c r="E42" s="75">
        <v>9</v>
      </c>
      <c r="F42" s="70">
        <v>0</v>
      </c>
      <c r="G42" s="70">
        <v>0</v>
      </c>
      <c r="H42" s="69">
        <f t="shared" si="8"/>
        <v>0</v>
      </c>
      <c r="I42" s="70">
        <v>0</v>
      </c>
      <c r="J42" s="69">
        <f t="shared" si="9"/>
        <v>0</v>
      </c>
      <c r="K42" s="84">
        <v>0</v>
      </c>
      <c r="L42" s="84">
        <v>0</v>
      </c>
      <c r="M42" s="83">
        <f t="shared" si="10"/>
        <v>0</v>
      </c>
      <c r="N42" s="84">
        <v>0</v>
      </c>
    </row>
    <row r="43" spans="2:14">
      <c r="B43" s="73" t="s">
        <v>23</v>
      </c>
      <c r="C43" s="73" t="s">
        <v>26</v>
      </c>
      <c r="D43" s="82" t="s">
        <v>18</v>
      </c>
      <c r="E43" s="75">
        <v>8</v>
      </c>
      <c r="F43" s="70">
        <v>0</v>
      </c>
      <c r="G43" s="70">
        <v>0</v>
      </c>
      <c r="H43" s="69">
        <f t="shared" si="8"/>
        <v>0</v>
      </c>
      <c r="I43" s="70">
        <v>0</v>
      </c>
      <c r="J43" s="69">
        <f t="shared" si="9"/>
        <v>0</v>
      </c>
      <c r="K43" s="84">
        <v>0</v>
      </c>
      <c r="L43" s="84">
        <v>0</v>
      </c>
      <c r="M43" s="83">
        <f t="shared" si="10"/>
        <v>0</v>
      </c>
      <c r="N43" s="84">
        <v>0</v>
      </c>
    </row>
    <row r="44" spans="2:14">
      <c r="B44" s="73" t="s">
        <v>25</v>
      </c>
      <c r="C44" s="73"/>
      <c r="D44" s="82" t="s">
        <v>33</v>
      </c>
      <c r="E44" s="75">
        <v>7</v>
      </c>
      <c r="F44" s="70">
        <v>0</v>
      </c>
      <c r="G44" s="70">
        <v>0</v>
      </c>
      <c r="H44" s="69">
        <f t="shared" si="8"/>
        <v>0</v>
      </c>
      <c r="I44" s="70">
        <v>0</v>
      </c>
      <c r="J44" s="69">
        <f t="shared" si="9"/>
        <v>0</v>
      </c>
      <c r="K44" s="84">
        <v>0</v>
      </c>
      <c r="L44" s="84">
        <v>0</v>
      </c>
      <c r="M44" s="83">
        <f t="shared" si="10"/>
        <v>0</v>
      </c>
      <c r="N44" s="84">
        <v>0</v>
      </c>
    </row>
    <row r="45" spans="2:14">
      <c r="B45" s="73" t="s">
        <v>18</v>
      </c>
      <c r="C45" s="73"/>
      <c r="D45" s="82" t="s">
        <v>27</v>
      </c>
      <c r="E45" s="75">
        <v>6</v>
      </c>
      <c r="F45" s="70">
        <v>0</v>
      </c>
      <c r="G45" s="70">
        <v>0</v>
      </c>
      <c r="H45" s="69">
        <f t="shared" si="8"/>
        <v>0</v>
      </c>
      <c r="I45" s="70">
        <v>0</v>
      </c>
      <c r="J45" s="69">
        <f t="shared" si="9"/>
        <v>0</v>
      </c>
      <c r="K45" s="84">
        <v>0</v>
      </c>
      <c r="L45" s="84">
        <v>0</v>
      </c>
      <c r="M45" s="83">
        <f t="shared" si="10"/>
        <v>0</v>
      </c>
      <c r="N45" s="84">
        <v>0</v>
      </c>
    </row>
    <row r="46" spans="2:14">
      <c r="B46" s="73" t="s">
        <v>28</v>
      </c>
      <c r="C46" s="79"/>
      <c r="D46" s="82" t="s">
        <v>20</v>
      </c>
      <c r="E46" s="75">
        <v>5</v>
      </c>
      <c r="F46" s="70">
        <v>0</v>
      </c>
      <c r="G46" s="70">
        <v>0</v>
      </c>
      <c r="H46" s="69">
        <f t="shared" si="8"/>
        <v>0</v>
      </c>
      <c r="I46" s="70">
        <v>0</v>
      </c>
      <c r="J46" s="69">
        <f t="shared" si="9"/>
        <v>0</v>
      </c>
      <c r="K46" s="84">
        <v>0</v>
      </c>
      <c r="L46" s="84">
        <v>0</v>
      </c>
      <c r="M46" s="83">
        <f t="shared" si="10"/>
        <v>0</v>
      </c>
      <c r="N46" s="84">
        <v>0</v>
      </c>
    </row>
    <row r="47" spans="2:14">
      <c r="B47" s="73"/>
      <c r="C47" s="73"/>
      <c r="D47" s="82" t="s">
        <v>29</v>
      </c>
      <c r="E47" s="75">
        <v>4</v>
      </c>
      <c r="F47" s="70">
        <v>0</v>
      </c>
      <c r="G47" s="70">
        <v>0</v>
      </c>
      <c r="H47" s="69">
        <f t="shared" si="8"/>
        <v>0</v>
      </c>
      <c r="I47" s="70">
        <v>0</v>
      </c>
      <c r="J47" s="69">
        <f t="shared" si="9"/>
        <v>0</v>
      </c>
      <c r="K47" s="84">
        <v>0</v>
      </c>
      <c r="L47" s="84">
        <v>0</v>
      </c>
      <c r="M47" s="83">
        <f t="shared" si="10"/>
        <v>0</v>
      </c>
      <c r="N47" s="84">
        <v>0</v>
      </c>
    </row>
    <row r="48" spans="2:14">
      <c r="B48" s="73"/>
      <c r="C48" s="73" t="s">
        <v>18</v>
      </c>
      <c r="D48" s="82" t="s">
        <v>18</v>
      </c>
      <c r="E48" s="75">
        <v>3</v>
      </c>
      <c r="F48" s="70">
        <v>0</v>
      </c>
      <c r="G48" s="70">
        <v>0</v>
      </c>
      <c r="H48" s="69">
        <f t="shared" si="8"/>
        <v>0</v>
      </c>
      <c r="I48" s="70">
        <v>0</v>
      </c>
      <c r="J48" s="69">
        <f t="shared" si="9"/>
        <v>0</v>
      </c>
      <c r="K48" s="84">
        <v>0</v>
      </c>
      <c r="L48" s="84">
        <v>0</v>
      </c>
      <c r="M48" s="83">
        <f t="shared" si="10"/>
        <v>0</v>
      </c>
      <c r="N48" s="84">
        <v>0</v>
      </c>
    </row>
    <row r="49" spans="2:14">
      <c r="B49" s="73"/>
      <c r="C49" s="73"/>
      <c r="D49" s="82" t="s">
        <v>23</v>
      </c>
      <c r="E49" s="75">
        <v>2</v>
      </c>
      <c r="F49" s="70">
        <v>0</v>
      </c>
      <c r="G49" s="70">
        <v>0</v>
      </c>
      <c r="H49" s="69">
        <f t="shared" si="8"/>
        <v>0</v>
      </c>
      <c r="I49" s="70">
        <v>0</v>
      </c>
      <c r="J49" s="69">
        <f t="shared" si="9"/>
        <v>0</v>
      </c>
      <c r="K49" s="84">
        <v>0</v>
      </c>
      <c r="L49" s="84">
        <v>0</v>
      </c>
      <c r="M49" s="83">
        <f t="shared" si="10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8"/>
        <v>0</v>
      </c>
      <c r="I50" s="70">
        <v>1</v>
      </c>
      <c r="J50" s="88">
        <f t="shared" si="9"/>
        <v>1</v>
      </c>
      <c r="K50" s="84">
        <v>0</v>
      </c>
      <c r="L50" s="84">
        <v>0</v>
      </c>
      <c r="M50" s="89">
        <f t="shared" si="10"/>
        <v>0</v>
      </c>
      <c r="N50" s="84">
        <v>0</v>
      </c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2</v>
      </c>
      <c r="G51" s="69">
        <f t="shared" si="11"/>
        <v>0</v>
      </c>
      <c r="H51" s="69">
        <f t="shared" si="11"/>
        <v>2</v>
      </c>
      <c r="I51" s="69">
        <f t="shared" si="11"/>
        <v>1</v>
      </c>
      <c r="J51" s="69">
        <f t="shared" si="11"/>
        <v>3</v>
      </c>
      <c r="K51" s="69">
        <f t="shared" si="11"/>
        <v>0</v>
      </c>
      <c r="L51" s="69">
        <f t="shared" si="11"/>
        <v>1</v>
      </c>
      <c r="M51" s="69">
        <f t="shared" si="11"/>
        <v>1</v>
      </c>
      <c r="N51" s="69">
        <f t="shared" si="11"/>
        <v>2</v>
      </c>
    </row>
    <row r="52" spans="2:14">
      <c r="B52" s="214" t="s">
        <v>39</v>
      </c>
      <c r="C52" s="215"/>
      <c r="D52" s="215"/>
      <c r="E52" s="216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511</v>
      </c>
      <c r="G53" s="90">
        <f t="shared" si="12"/>
        <v>6</v>
      </c>
      <c r="H53" s="90">
        <f t="shared" si="12"/>
        <v>517</v>
      </c>
      <c r="I53" s="90">
        <f t="shared" si="12"/>
        <v>14</v>
      </c>
      <c r="J53" s="90">
        <f t="shared" si="12"/>
        <v>531</v>
      </c>
      <c r="K53" s="90">
        <f t="shared" si="12"/>
        <v>80</v>
      </c>
      <c r="L53" s="90">
        <f t="shared" si="12"/>
        <v>21</v>
      </c>
      <c r="M53" s="90">
        <f t="shared" si="12"/>
        <v>101</v>
      </c>
      <c r="N53" s="90">
        <f t="shared" si="12"/>
        <v>29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68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60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>
        <v>44681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>
      <c r="B10" s="64"/>
      <c r="C10" s="65"/>
      <c r="D10" s="66"/>
      <c r="E10" s="67">
        <v>13</v>
      </c>
      <c r="F10" s="118">
        <v>90</v>
      </c>
      <c r="G10" s="118">
        <v>0</v>
      </c>
      <c r="H10" s="69">
        <f t="shared" ref="H10:H22" si="0">F10+G10</f>
        <v>90</v>
      </c>
      <c r="I10" s="119">
        <v>0</v>
      </c>
      <c r="J10" s="69">
        <f t="shared" ref="J10:J22" si="1">H10+I10</f>
        <v>90</v>
      </c>
      <c r="K10" s="120">
        <v>33</v>
      </c>
      <c r="L10" s="120">
        <v>5</v>
      </c>
      <c r="M10" s="72">
        <f t="shared" ref="M10:M22" si="2">K10+L10</f>
        <v>38</v>
      </c>
      <c r="N10" s="121">
        <v>10</v>
      </c>
    </row>
    <row r="11" spans="2:14">
      <c r="B11" s="73" t="s">
        <v>18</v>
      </c>
      <c r="C11" s="74" t="s">
        <v>19</v>
      </c>
      <c r="D11" s="66"/>
      <c r="E11" s="75">
        <v>12</v>
      </c>
      <c r="F11" s="118">
        <v>4</v>
      </c>
      <c r="G11" s="118">
        <v>0</v>
      </c>
      <c r="H11" s="69">
        <f t="shared" si="0"/>
        <v>4</v>
      </c>
      <c r="I11" s="119">
        <v>0</v>
      </c>
      <c r="J11" s="69">
        <f t="shared" si="1"/>
        <v>4</v>
      </c>
      <c r="K11" s="120">
        <v>0</v>
      </c>
      <c r="L11" s="120">
        <v>0</v>
      </c>
      <c r="M11" s="72">
        <f t="shared" si="2"/>
        <v>0</v>
      </c>
      <c r="N11" s="121">
        <v>0</v>
      </c>
    </row>
    <row r="12" spans="2:14">
      <c r="B12" s="73" t="s">
        <v>20</v>
      </c>
      <c r="C12" s="76"/>
      <c r="D12" s="77" t="s">
        <v>21</v>
      </c>
      <c r="E12" s="75">
        <v>11</v>
      </c>
      <c r="F12" s="118">
        <v>1</v>
      </c>
      <c r="G12" s="118">
        <v>0</v>
      </c>
      <c r="H12" s="69">
        <f t="shared" si="0"/>
        <v>1</v>
      </c>
      <c r="I12" s="119">
        <v>0</v>
      </c>
      <c r="J12" s="69">
        <f t="shared" si="1"/>
        <v>1</v>
      </c>
      <c r="K12" s="120">
        <v>0</v>
      </c>
      <c r="L12" s="120">
        <v>0</v>
      </c>
      <c r="M12" s="72">
        <f t="shared" si="2"/>
        <v>0</v>
      </c>
      <c r="N12" s="121">
        <v>0</v>
      </c>
    </row>
    <row r="13" spans="2:14">
      <c r="B13" s="73" t="s">
        <v>18</v>
      </c>
      <c r="C13" s="74"/>
      <c r="D13" s="77" t="s">
        <v>22</v>
      </c>
      <c r="E13" s="75">
        <v>10</v>
      </c>
      <c r="F13" s="118">
        <v>14</v>
      </c>
      <c r="G13" s="118">
        <v>0</v>
      </c>
      <c r="H13" s="69">
        <f t="shared" si="0"/>
        <v>14</v>
      </c>
      <c r="I13" s="119">
        <v>0</v>
      </c>
      <c r="J13" s="69">
        <f t="shared" si="1"/>
        <v>14</v>
      </c>
      <c r="K13" s="120">
        <v>0</v>
      </c>
      <c r="L13" s="120">
        <v>0</v>
      </c>
      <c r="M13" s="72">
        <f t="shared" si="2"/>
        <v>0</v>
      </c>
      <c r="N13" s="121">
        <v>0</v>
      </c>
    </row>
    <row r="14" spans="2:14">
      <c r="B14" s="73" t="s">
        <v>23</v>
      </c>
      <c r="C14" s="74"/>
      <c r="D14" s="77" t="s">
        <v>24</v>
      </c>
      <c r="E14" s="75">
        <v>9</v>
      </c>
      <c r="F14" s="118">
        <v>2</v>
      </c>
      <c r="G14" s="118">
        <v>0</v>
      </c>
      <c r="H14" s="69">
        <f t="shared" si="0"/>
        <v>2</v>
      </c>
      <c r="I14" s="119">
        <v>0</v>
      </c>
      <c r="J14" s="69">
        <f t="shared" si="1"/>
        <v>2</v>
      </c>
      <c r="K14" s="120">
        <v>0</v>
      </c>
      <c r="L14" s="120">
        <v>0</v>
      </c>
      <c r="M14" s="72">
        <f t="shared" si="2"/>
        <v>0</v>
      </c>
      <c r="N14" s="121">
        <v>0</v>
      </c>
    </row>
    <row r="15" spans="2:14">
      <c r="B15" s="73" t="s">
        <v>25</v>
      </c>
      <c r="C15" s="74" t="s">
        <v>26</v>
      </c>
      <c r="D15" s="77" t="s">
        <v>27</v>
      </c>
      <c r="E15" s="75">
        <v>8</v>
      </c>
      <c r="F15" s="118">
        <v>9</v>
      </c>
      <c r="G15" s="118">
        <v>0</v>
      </c>
      <c r="H15" s="69">
        <f t="shared" si="0"/>
        <v>9</v>
      </c>
      <c r="I15" s="119">
        <v>0</v>
      </c>
      <c r="J15" s="69">
        <f t="shared" si="1"/>
        <v>9</v>
      </c>
      <c r="K15" s="120">
        <v>0</v>
      </c>
      <c r="L15" s="120">
        <v>0</v>
      </c>
      <c r="M15" s="72">
        <f t="shared" si="2"/>
        <v>0</v>
      </c>
      <c r="N15" s="121">
        <v>0</v>
      </c>
    </row>
    <row r="16" spans="2:14">
      <c r="B16" s="73" t="s">
        <v>21</v>
      </c>
      <c r="C16" s="74"/>
      <c r="D16" s="77" t="s">
        <v>28</v>
      </c>
      <c r="E16" s="75">
        <v>7</v>
      </c>
      <c r="F16" s="118">
        <v>4</v>
      </c>
      <c r="G16" s="118">
        <v>0</v>
      </c>
      <c r="H16" s="69">
        <f t="shared" si="0"/>
        <v>4</v>
      </c>
      <c r="I16" s="119">
        <v>0</v>
      </c>
      <c r="J16" s="69">
        <f t="shared" si="1"/>
        <v>4</v>
      </c>
      <c r="K16" s="120">
        <v>0</v>
      </c>
      <c r="L16" s="120">
        <v>0</v>
      </c>
      <c r="M16" s="72">
        <f t="shared" si="2"/>
        <v>0</v>
      </c>
      <c r="N16" s="121">
        <v>0</v>
      </c>
    </row>
    <row r="17" spans="2:14">
      <c r="B17" s="73" t="s">
        <v>29</v>
      </c>
      <c r="C17" s="76"/>
      <c r="D17" s="77" t="s">
        <v>25</v>
      </c>
      <c r="E17" s="75">
        <v>6</v>
      </c>
      <c r="F17" s="118">
        <v>1</v>
      </c>
      <c r="G17" s="118">
        <v>0</v>
      </c>
      <c r="H17" s="69">
        <f t="shared" si="0"/>
        <v>1</v>
      </c>
      <c r="I17" s="119">
        <v>0</v>
      </c>
      <c r="J17" s="69">
        <f t="shared" si="1"/>
        <v>1</v>
      </c>
      <c r="K17" s="120">
        <v>0</v>
      </c>
      <c r="L17" s="120">
        <v>0</v>
      </c>
      <c r="M17" s="72">
        <f t="shared" si="2"/>
        <v>0</v>
      </c>
      <c r="N17" s="121">
        <v>0</v>
      </c>
    </row>
    <row r="18" spans="2:14">
      <c r="B18" s="73" t="s">
        <v>18</v>
      </c>
      <c r="C18" s="74"/>
      <c r="D18" s="77" t="s">
        <v>30</v>
      </c>
      <c r="E18" s="75">
        <v>5</v>
      </c>
      <c r="F18" s="118">
        <v>2</v>
      </c>
      <c r="G18" s="118">
        <v>0</v>
      </c>
      <c r="H18" s="69">
        <f t="shared" si="0"/>
        <v>2</v>
      </c>
      <c r="I18" s="119">
        <v>0</v>
      </c>
      <c r="J18" s="69">
        <f t="shared" si="1"/>
        <v>2</v>
      </c>
      <c r="K18" s="120">
        <v>0</v>
      </c>
      <c r="L18" s="120">
        <v>0</v>
      </c>
      <c r="M18" s="72">
        <f t="shared" si="2"/>
        <v>0</v>
      </c>
      <c r="N18" s="121">
        <v>0</v>
      </c>
    </row>
    <row r="19" spans="2:14">
      <c r="B19" s="73"/>
      <c r="C19" s="74"/>
      <c r="D19" s="77" t="s">
        <v>28</v>
      </c>
      <c r="E19" s="75">
        <v>4</v>
      </c>
      <c r="F19" s="118">
        <v>1</v>
      </c>
      <c r="G19" s="118">
        <v>0</v>
      </c>
      <c r="H19" s="69">
        <f t="shared" si="0"/>
        <v>1</v>
      </c>
      <c r="I19" s="119">
        <v>0</v>
      </c>
      <c r="J19" s="69">
        <f t="shared" si="1"/>
        <v>1</v>
      </c>
      <c r="K19" s="120">
        <v>0</v>
      </c>
      <c r="L19" s="120">
        <v>0</v>
      </c>
      <c r="M19" s="72">
        <f t="shared" si="2"/>
        <v>0</v>
      </c>
      <c r="N19" s="121">
        <v>0</v>
      </c>
    </row>
    <row r="20" spans="2:14">
      <c r="B20" s="73"/>
      <c r="C20" s="74" t="s">
        <v>18</v>
      </c>
      <c r="D20" s="66"/>
      <c r="E20" s="75">
        <v>3</v>
      </c>
      <c r="F20" s="118">
        <v>2</v>
      </c>
      <c r="G20" s="118">
        <v>0</v>
      </c>
      <c r="H20" s="69">
        <f t="shared" si="0"/>
        <v>2</v>
      </c>
      <c r="I20" s="119">
        <v>0</v>
      </c>
      <c r="J20" s="69">
        <f t="shared" si="1"/>
        <v>2</v>
      </c>
      <c r="K20" s="120">
        <v>0</v>
      </c>
      <c r="L20" s="120">
        <v>0</v>
      </c>
      <c r="M20" s="72">
        <f t="shared" si="2"/>
        <v>0</v>
      </c>
      <c r="N20" s="121">
        <v>0</v>
      </c>
    </row>
    <row r="21" spans="2:14">
      <c r="B21" s="73"/>
      <c r="C21" s="74"/>
      <c r="D21" s="66"/>
      <c r="E21" s="75">
        <v>2</v>
      </c>
      <c r="F21" s="118">
        <v>0</v>
      </c>
      <c r="G21" s="118">
        <v>1</v>
      </c>
      <c r="H21" s="69">
        <f t="shared" si="0"/>
        <v>1</v>
      </c>
      <c r="I21" s="119">
        <v>0</v>
      </c>
      <c r="J21" s="69">
        <f t="shared" si="1"/>
        <v>1</v>
      </c>
      <c r="K21" s="120">
        <v>0</v>
      </c>
      <c r="L21" s="120">
        <v>0</v>
      </c>
      <c r="M21" s="72">
        <f t="shared" si="2"/>
        <v>0</v>
      </c>
      <c r="N21" s="121">
        <v>0</v>
      </c>
    </row>
    <row r="22" spans="2:14">
      <c r="B22" s="78"/>
      <c r="C22" s="76"/>
      <c r="D22" s="66"/>
      <c r="E22" s="79">
        <v>1</v>
      </c>
      <c r="F22" s="118">
        <v>0</v>
      </c>
      <c r="G22" s="118">
        <v>9</v>
      </c>
      <c r="H22" s="69">
        <f t="shared" si="0"/>
        <v>9</v>
      </c>
      <c r="I22" s="119">
        <v>2</v>
      </c>
      <c r="J22" s="69">
        <f t="shared" si="1"/>
        <v>11</v>
      </c>
      <c r="K22" s="120">
        <v>0</v>
      </c>
      <c r="L22" s="120">
        <v>0</v>
      </c>
      <c r="M22" s="72">
        <f t="shared" si="2"/>
        <v>0</v>
      </c>
      <c r="N22" s="121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130</v>
      </c>
      <c r="G23" s="69">
        <f t="shared" si="3"/>
        <v>10</v>
      </c>
      <c r="H23" s="80">
        <f t="shared" si="3"/>
        <v>140</v>
      </c>
      <c r="I23" s="69">
        <f t="shared" si="3"/>
        <v>2</v>
      </c>
      <c r="J23" s="80">
        <f t="shared" si="3"/>
        <v>142</v>
      </c>
      <c r="K23" s="81">
        <f t="shared" si="3"/>
        <v>33</v>
      </c>
      <c r="L23" s="81">
        <f t="shared" si="3"/>
        <v>5</v>
      </c>
      <c r="M23" s="69">
        <f t="shared" si="3"/>
        <v>38</v>
      </c>
      <c r="N23" s="69">
        <f t="shared" si="3"/>
        <v>10</v>
      </c>
    </row>
    <row r="24" spans="2:14">
      <c r="B24" s="73"/>
      <c r="C24" s="73"/>
      <c r="D24" s="82"/>
      <c r="E24" s="78">
        <v>13</v>
      </c>
      <c r="F24" s="122">
        <v>206</v>
      </c>
      <c r="G24" s="122">
        <v>0</v>
      </c>
      <c r="H24" s="69">
        <f t="shared" ref="H24:H36" si="4">F24+G24</f>
        <v>206</v>
      </c>
      <c r="I24" s="123">
        <v>0</v>
      </c>
      <c r="J24" s="69">
        <f t="shared" ref="J24:J36" si="5">H24+I24</f>
        <v>206</v>
      </c>
      <c r="K24" s="124">
        <v>39</v>
      </c>
      <c r="L24" s="124">
        <v>14</v>
      </c>
      <c r="M24" s="83">
        <f t="shared" ref="M24:M36" si="6">K24+L24</f>
        <v>53</v>
      </c>
      <c r="N24" s="125">
        <v>18</v>
      </c>
    </row>
    <row r="25" spans="2:14">
      <c r="B25" s="73"/>
      <c r="C25" s="73" t="s">
        <v>19</v>
      </c>
      <c r="D25" s="82"/>
      <c r="E25" s="75">
        <v>12</v>
      </c>
      <c r="F25" s="122">
        <v>8</v>
      </c>
      <c r="G25" s="122">
        <v>0</v>
      </c>
      <c r="H25" s="69">
        <f t="shared" si="4"/>
        <v>8</v>
      </c>
      <c r="I25" s="123">
        <v>0</v>
      </c>
      <c r="J25" s="69">
        <f t="shared" si="5"/>
        <v>8</v>
      </c>
      <c r="K25" s="124">
        <v>0</v>
      </c>
      <c r="L25" s="124">
        <v>0</v>
      </c>
      <c r="M25" s="83">
        <f t="shared" si="6"/>
        <v>0</v>
      </c>
      <c r="N25" s="125">
        <v>0</v>
      </c>
    </row>
    <row r="26" spans="2:14">
      <c r="B26" s="73" t="s">
        <v>29</v>
      </c>
      <c r="C26" s="78"/>
      <c r="D26" s="82"/>
      <c r="E26" s="75">
        <v>11</v>
      </c>
      <c r="F26" s="122">
        <v>5</v>
      </c>
      <c r="G26" s="122">
        <v>0</v>
      </c>
      <c r="H26" s="69">
        <f t="shared" si="4"/>
        <v>5</v>
      </c>
      <c r="I26" s="123">
        <v>0</v>
      </c>
      <c r="J26" s="69">
        <f t="shared" si="5"/>
        <v>5</v>
      </c>
      <c r="K26" s="124">
        <v>0</v>
      </c>
      <c r="L26" s="124">
        <v>0</v>
      </c>
      <c r="M26" s="83">
        <f t="shared" si="6"/>
        <v>0</v>
      </c>
      <c r="N26" s="125">
        <v>0</v>
      </c>
    </row>
    <row r="27" spans="2:14">
      <c r="B27" s="73" t="s">
        <v>32</v>
      </c>
      <c r="C27" s="73"/>
      <c r="D27" s="82" t="s">
        <v>33</v>
      </c>
      <c r="E27" s="75">
        <v>10</v>
      </c>
      <c r="F27" s="122">
        <v>5</v>
      </c>
      <c r="G27" s="122">
        <v>0</v>
      </c>
      <c r="H27" s="69">
        <f t="shared" si="4"/>
        <v>5</v>
      </c>
      <c r="I27" s="123">
        <v>0</v>
      </c>
      <c r="J27" s="69">
        <f t="shared" si="5"/>
        <v>5</v>
      </c>
      <c r="K27" s="124">
        <v>0</v>
      </c>
      <c r="L27" s="124">
        <v>1</v>
      </c>
      <c r="M27" s="83">
        <f t="shared" si="6"/>
        <v>1</v>
      </c>
      <c r="N27" s="125">
        <v>2</v>
      </c>
    </row>
    <row r="28" spans="2:14">
      <c r="B28" s="73" t="s">
        <v>19</v>
      </c>
      <c r="C28" s="73"/>
      <c r="D28" s="82" t="s">
        <v>32</v>
      </c>
      <c r="E28" s="75">
        <v>9</v>
      </c>
      <c r="F28" s="122">
        <v>2</v>
      </c>
      <c r="G28" s="122">
        <v>0</v>
      </c>
      <c r="H28" s="69">
        <f t="shared" si="4"/>
        <v>2</v>
      </c>
      <c r="I28" s="123">
        <v>0</v>
      </c>
      <c r="J28" s="69">
        <f t="shared" si="5"/>
        <v>2</v>
      </c>
      <c r="K28" s="124">
        <v>0</v>
      </c>
      <c r="L28" s="124">
        <v>0</v>
      </c>
      <c r="M28" s="83">
        <f t="shared" si="6"/>
        <v>0</v>
      </c>
      <c r="N28" s="125">
        <v>0</v>
      </c>
    </row>
    <row r="29" spans="2:14">
      <c r="B29" s="73" t="s">
        <v>20</v>
      </c>
      <c r="C29" s="73" t="s">
        <v>26</v>
      </c>
      <c r="D29" s="82" t="s">
        <v>34</v>
      </c>
      <c r="E29" s="75">
        <v>8</v>
      </c>
      <c r="F29" s="122">
        <v>12</v>
      </c>
      <c r="G29" s="122">
        <v>0</v>
      </c>
      <c r="H29" s="69">
        <f t="shared" si="4"/>
        <v>12</v>
      </c>
      <c r="I29" s="123">
        <v>0</v>
      </c>
      <c r="J29" s="69">
        <f t="shared" si="5"/>
        <v>12</v>
      </c>
      <c r="K29" s="124">
        <v>0</v>
      </c>
      <c r="L29" s="124">
        <v>0</v>
      </c>
      <c r="M29" s="83">
        <f t="shared" si="6"/>
        <v>0</v>
      </c>
      <c r="N29" s="125">
        <v>0</v>
      </c>
    </row>
    <row r="30" spans="2:14">
      <c r="B30" s="73" t="s">
        <v>25</v>
      </c>
      <c r="C30" s="73"/>
      <c r="D30" s="82" t="s">
        <v>25</v>
      </c>
      <c r="E30" s="75">
        <v>7</v>
      </c>
      <c r="F30" s="122">
        <v>5</v>
      </c>
      <c r="G30" s="122">
        <v>0</v>
      </c>
      <c r="H30" s="69">
        <f t="shared" si="4"/>
        <v>5</v>
      </c>
      <c r="I30" s="123">
        <v>0</v>
      </c>
      <c r="J30" s="69">
        <f t="shared" si="5"/>
        <v>5</v>
      </c>
      <c r="K30" s="124">
        <v>0</v>
      </c>
      <c r="L30" s="124">
        <v>0</v>
      </c>
      <c r="M30" s="83">
        <f t="shared" si="6"/>
        <v>0</v>
      </c>
      <c r="N30" s="125">
        <v>0</v>
      </c>
    </row>
    <row r="31" spans="2:14">
      <c r="B31" s="73" t="s">
        <v>19</v>
      </c>
      <c r="C31" s="73"/>
      <c r="D31" s="82" t="s">
        <v>30</v>
      </c>
      <c r="E31" s="75">
        <v>6</v>
      </c>
      <c r="F31" s="122">
        <v>0</v>
      </c>
      <c r="G31" s="122">
        <v>0</v>
      </c>
      <c r="H31" s="69">
        <f t="shared" si="4"/>
        <v>0</v>
      </c>
      <c r="I31" s="123">
        <v>0</v>
      </c>
      <c r="J31" s="69">
        <f t="shared" si="5"/>
        <v>0</v>
      </c>
      <c r="K31" s="124">
        <v>0</v>
      </c>
      <c r="L31" s="124">
        <v>0</v>
      </c>
      <c r="M31" s="83">
        <f t="shared" si="6"/>
        <v>0</v>
      </c>
      <c r="N31" s="125">
        <v>0</v>
      </c>
    </row>
    <row r="32" spans="2:14">
      <c r="B32" s="73" t="s">
        <v>30</v>
      </c>
      <c r="C32" s="79"/>
      <c r="D32" s="82"/>
      <c r="E32" s="75">
        <v>5</v>
      </c>
      <c r="F32" s="122">
        <v>2</v>
      </c>
      <c r="G32" s="122">
        <v>0</v>
      </c>
      <c r="H32" s="69">
        <f t="shared" si="4"/>
        <v>2</v>
      </c>
      <c r="I32" s="123">
        <v>0</v>
      </c>
      <c r="J32" s="69">
        <f t="shared" si="5"/>
        <v>2</v>
      </c>
      <c r="K32" s="124">
        <v>0</v>
      </c>
      <c r="L32" s="124">
        <v>0</v>
      </c>
      <c r="M32" s="83">
        <f t="shared" si="6"/>
        <v>0</v>
      </c>
      <c r="N32" s="125">
        <v>0</v>
      </c>
    </row>
    <row r="33" spans="2:14">
      <c r="B33" s="73"/>
      <c r="C33" s="73"/>
      <c r="D33" s="82"/>
      <c r="E33" s="75">
        <v>4</v>
      </c>
      <c r="F33" s="122">
        <v>3</v>
      </c>
      <c r="G33" s="122">
        <v>0</v>
      </c>
      <c r="H33" s="69">
        <f t="shared" si="4"/>
        <v>3</v>
      </c>
      <c r="I33" s="123">
        <v>0</v>
      </c>
      <c r="J33" s="69">
        <f t="shared" si="5"/>
        <v>3</v>
      </c>
      <c r="K33" s="124">
        <v>0</v>
      </c>
      <c r="L33" s="124">
        <v>0</v>
      </c>
      <c r="M33" s="83">
        <f t="shared" si="6"/>
        <v>0</v>
      </c>
      <c r="N33" s="125">
        <v>0</v>
      </c>
    </row>
    <row r="34" spans="2:14">
      <c r="B34" s="73"/>
      <c r="C34" s="73" t="s">
        <v>18</v>
      </c>
      <c r="D34" s="82"/>
      <c r="E34" s="75">
        <v>3</v>
      </c>
      <c r="F34" s="122">
        <v>0</v>
      </c>
      <c r="G34" s="122">
        <v>0</v>
      </c>
      <c r="H34" s="69">
        <f t="shared" si="4"/>
        <v>0</v>
      </c>
      <c r="I34" s="123">
        <v>0</v>
      </c>
      <c r="J34" s="69">
        <f t="shared" si="5"/>
        <v>0</v>
      </c>
      <c r="K34" s="124">
        <v>0</v>
      </c>
      <c r="L34" s="124">
        <v>0</v>
      </c>
      <c r="M34" s="83">
        <f t="shared" si="6"/>
        <v>0</v>
      </c>
      <c r="N34" s="125">
        <v>0</v>
      </c>
    </row>
    <row r="35" spans="2:14">
      <c r="B35" s="73"/>
      <c r="C35" s="73"/>
      <c r="D35" s="82"/>
      <c r="E35" s="75">
        <v>2</v>
      </c>
      <c r="F35" s="122">
        <v>0</v>
      </c>
      <c r="G35" s="122">
        <v>1</v>
      </c>
      <c r="H35" s="69">
        <f t="shared" si="4"/>
        <v>1</v>
      </c>
      <c r="I35" s="123">
        <v>0</v>
      </c>
      <c r="J35" s="69">
        <f t="shared" si="5"/>
        <v>1</v>
      </c>
      <c r="K35" s="124">
        <v>0</v>
      </c>
      <c r="L35" s="124">
        <v>0</v>
      </c>
      <c r="M35" s="83">
        <f t="shared" si="6"/>
        <v>0</v>
      </c>
      <c r="N35" s="125">
        <v>0</v>
      </c>
    </row>
    <row r="36" spans="2:14">
      <c r="B36" s="78"/>
      <c r="C36" s="78"/>
      <c r="D36" s="82"/>
      <c r="E36" s="79">
        <v>1</v>
      </c>
      <c r="F36" s="122">
        <v>0</v>
      </c>
      <c r="G36" s="122">
        <v>12</v>
      </c>
      <c r="H36" s="69">
        <f t="shared" si="4"/>
        <v>12</v>
      </c>
      <c r="I36" s="123">
        <v>13</v>
      </c>
      <c r="J36" s="69">
        <f t="shared" si="5"/>
        <v>25</v>
      </c>
      <c r="K36" s="124">
        <v>0</v>
      </c>
      <c r="L36" s="124">
        <v>0</v>
      </c>
      <c r="M36" s="83">
        <f t="shared" si="6"/>
        <v>0</v>
      </c>
      <c r="N36" s="125">
        <v>0</v>
      </c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248</v>
      </c>
      <c r="G37" s="69">
        <f t="shared" si="7"/>
        <v>13</v>
      </c>
      <c r="H37" s="85">
        <f t="shared" si="7"/>
        <v>261</v>
      </c>
      <c r="I37" s="86">
        <f t="shared" si="7"/>
        <v>13</v>
      </c>
      <c r="J37" s="80">
        <f t="shared" si="7"/>
        <v>274</v>
      </c>
      <c r="K37" s="81">
        <f t="shared" si="7"/>
        <v>39</v>
      </c>
      <c r="L37" s="69">
        <f t="shared" si="7"/>
        <v>15</v>
      </c>
      <c r="M37" s="80">
        <f t="shared" si="7"/>
        <v>54</v>
      </c>
      <c r="N37" s="81">
        <f t="shared" si="7"/>
        <v>20</v>
      </c>
    </row>
    <row r="38" spans="2:14">
      <c r="B38" s="79"/>
      <c r="C38" s="79"/>
      <c r="D38" s="87"/>
      <c r="E38" s="75">
        <v>13</v>
      </c>
      <c r="F38" s="126">
        <v>0</v>
      </c>
      <c r="G38" s="126">
        <v>0</v>
      </c>
      <c r="H38" s="69">
        <f t="shared" ref="H38:H50" si="8">F38+G38</f>
        <v>0</v>
      </c>
      <c r="I38" s="128">
        <v>0</v>
      </c>
      <c r="J38" s="69">
        <f t="shared" ref="J38:J50" si="9">H38+I38</f>
        <v>0</v>
      </c>
      <c r="K38" s="130">
        <v>0</v>
      </c>
      <c r="L38" s="130">
        <v>0</v>
      </c>
      <c r="M38" s="83">
        <f t="shared" ref="M38:M50" si="10">K38+L38</f>
        <v>0</v>
      </c>
      <c r="N38" s="132">
        <v>0</v>
      </c>
    </row>
    <row r="39" spans="2:14">
      <c r="B39" s="73" t="s">
        <v>18</v>
      </c>
      <c r="C39" s="73" t="s">
        <v>19</v>
      </c>
      <c r="D39" s="82" t="s">
        <v>36</v>
      </c>
      <c r="E39" s="75">
        <v>12</v>
      </c>
      <c r="F39" s="126">
        <v>0</v>
      </c>
      <c r="G39" s="126">
        <v>0</v>
      </c>
      <c r="H39" s="69">
        <f t="shared" si="8"/>
        <v>0</v>
      </c>
      <c r="I39" s="128">
        <v>0</v>
      </c>
      <c r="J39" s="69">
        <f t="shared" si="9"/>
        <v>0</v>
      </c>
      <c r="K39" s="130">
        <v>0</v>
      </c>
      <c r="L39" s="130">
        <v>0</v>
      </c>
      <c r="M39" s="83">
        <f t="shared" si="10"/>
        <v>0</v>
      </c>
      <c r="N39" s="132">
        <v>0</v>
      </c>
    </row>
    <row r="40" spans="2:14">
      <c r="B40" s="73" t="s">
        <v>22</v>
      </c>
      <c r="C40" s="73"/>
      <c r="D40" s="82" t="s">
        <v>22</v>
      </c>
      <c r="E40" s="75">
        <v>11</v>
      </c>
      <c r="F40" s="126">
        <v>0</v>
      </c>
      <c r="G40" s="126">
        <v>0</v>
      </c>
      <c r="H40" s="69">
        <f t="shared" si="8"/>
        <v>0</v>
      </c>
      <c r="I40" s="128">
        <v>0</v>
      </c>
      <c r="J40" s="69">
        <f t="shared" si="9"/>
        <v>0</v>
      </c>
      <c r="K40" s="130">
        <v>0</v>
      </c>
      <c r="L40" s="130">
        <v>0</v>
      </c>
      <c r="M40" s="83">
        <f t="shared" si="10"/>
        <v>0</v>
      </c>
      <c r="N40" s="132">
        <v>0</v>
      </c>
    </row>
    <row r="41" spans="2:14">
      <c r="B41" s="73" t="s">
        <v>37</v>
      </c>
      <c r="C41" s="79"/>
      <c r="D41" s="82" t="s">
        <v>20</v>
      </c>
      <c r="E41" s="75">
        <v>10</v>
      </c>
      <c r="F41" s="126">
        <v>0</v>
      </c>
      <c r="G41" s="126">
        <v>0</v>
      </c>
      <c r="H41" s="69">
        <f t="shared" si="8"/>
        <v>0</v>
      </c>
      <c r="I41" s="128">
        <v>0</v>
      </c>
      <c r="J41" s="69">
        <f t="shared" si="9"/>
        <v>0</v>
      </c>
      <c r="K41" s="130">
        <v>0</v>
      </c>
      <c r="L41" s="130">
        <v>0</v>
      </c>
      <c r="M41" s="83">
        <f t="shared" si="10"/>
        <v>0</v>
      </c>
      <c r="N41" s="132">
        <v>0</v>
      </c>
    </row>
    <row r="42" spans="2:14">
      <c r="B42" s="73" t="s">
        <v>25</v>
      </c>
      <c r="C42" s="73"/>
      <c r="D42" s="82" t="s">
        <v>34</v>
      </c>
      <c r="E42" s="75">
        <v>9</v>
      </c>
      <c r="F42" s="126">
        <v>0</v>
      </c>
      <c r="G42" s="126">
        <v>0</v>
      </c>
      <c r="H42" s="69">
        <f t="shared" si="8"/>
        <v>0</v>
      </c>
      <c r="I42" s="128">
        <v>0</v>
      </c>
      <c r="J42" s="69">
        <f t="shared" si="9"/>
        <v>0</v>
      </c>
      <c r="K42" s="130">
        <v>0</v>
      </c>
      <c r="L42" s="130">
        <v>0</v>
      </c>
      <c r="M42" s="83">
        <f t="shared" si="10"/>
        <v>0</v>
      </c>
      <c r="N42" s="132">
        <v>0</v>
      </c>
    </row>
    <row r="43" spans="2:14">
      <c r="B43" s="73" t="s">
        <v>23</v>
      </c>
      <c r="C43" s="73" t="s">
        <v>26</v>
      </c>
      <c r="D43" s="82" t="s">
        <v>18</v>
      </c>
      <c r="E43" s="75">
        <v>8</v>
      </c>
      <c r="F43" s="126">
        <v>0</v>
      </c>
      <c r="G43" s="126">
        <v>0</v>
      </c>
      <c r="H43" s="69">
        <f t="shared" si="8"/>
        <v>0</v>
      </c>
      <c r="I43" s="128">
        <v>0</v>
      </c>
      <c r="J43" s="69">
        <f t="shared" si="9"/>
        <v>0</v>
      </c>
      <c r="K43" s="130">
        <v>0</v>
      </c>
      <c r="L43" s="130">
        <v>0</v>
      </c>
      <c r="M43" s="83">
        <f t="shared" si="10"/>
        <v>0</v>
      </c>
      <c r="N43" s="132">
        <v>0</v>
      </c>
    </row>
    <row r="44" spans="2:14">
      <c r="B44" s="73" t="s">
        <v>25</v>
      </c>
      <c r="C44" s="73"/>
      <c r="D44" s="82" t="s">
        <v>33</v>
      </c>
      <c r="E44" s="75">
        <v>7</v>
      </c>
      <c r="F44" s="126">
        <v>0</v>
      </c>
      <c r="G44" s="126">
        <v>0</v>
      </c>
      <c r="H44" s="69">
        <f t="shared" si="8"/>
        <v>0</v>
      </c>
      <c r="I44" s="128">
        <v>0</v>
      </c>
      <c r="J44" s="69">
        <f t="shared" si="9"/>
        <v>0</v>
      </c>
      <c r="K44" s="130">
        <v>0</v>
      </c>
      <c r="L44" s="130">
        <v>0</v>
      </c>
      <c r="M44" s="83">
        <f t="shared" si="10"/>
        <v>0</v>
      </c>
      <c r="N44" s="132">
        <v>0</v>
      </c>
    </row>
    <row r="45" spans="2:14">
      <c r="B45" s="73" t="s">
        <v>18</v>
      </c>
      <c r="C45" s="73"/>
      <c r="D45" s="82" t="s">
        <v>27</v>
      </c>
      <c r="E45" s="75">
        <v>6</v>
      </c>
      <c r="F45" s="126">
        <v>0</v>
      </c>
      <c r="G45" s="126">
        <v>0</v>
      </c>
      <c r="H45" s="69">
        <f t="shared" si="8"/>
        <v>0</v>
      </c>
      <c r="I45" s="128">
        <v>0</v>
      </c>
      <c r="J45" s="69">
        <f t="shared" si="9"/>
        <v>0</v>
      </c>
      <c r="K45" s="130">
        <v>0</v>
      </c>
      <c r="L45" s="130">
        <v>0</v>
      </c>
      <c r="M45" s="83">
        <f t="shared" si="10"/>
        <v>0</v>
      </c>
      <c r="N45" s="132">
        <v>0</v>
      </c>
    </row>
    <row r="46" spans="2:14">
      <c r="B46" s="73" t="s">
        <v>28</v>
      </c>
      <c r="C46" s="79"/>
      <c r="D46" s="82" t="s">
        <v>20</v>
      </c>
      <c r="E46" s="75">
        <v>5</v>
      </c>
      <c r="F46" s="126">
        <v>0</v>
      </c>
      <c r="G46" s="126">
        <v>0</v>
      </c>
      <c r="H46" s="69">
        <f t="shared" si="8"/>
        <v>0</v>
      </c>
      <c r="I46" s="128">
        <v>0</v>
      </c>
      <c r="J46" s="69">
        <f t="shared" si="9"/>
        <v>0</v>
      </c>
      <c r="K46" s="130">
        <v>0</v>
      </c>
      <c r="L46" s="130">
        <v>0</v>
      </c>
      <c r="M46" s="83">
        <f t="shared" si="10"/>
        <v>0</v>
      </c>
      <c r="N46" s="132">
        <v>0</v>
      </c>
    </row>
    <row r="47" spans="2:14">
      <c r="B47" s="73"/>
      <c r="C47" s="73"/>
      <c r="D47" s="82" t="s">
        <v>29</v>
      </c>
      <c r="E47" s="75">
        <v>4</v>
      </c>
      <c r="F47" s="126">
        <v>0</v>
      </c>
      <c r="G47" s="126">
        <v>0</v>
      </c>
      <c r="H47" s="69">
        <f t="shared" si="8"/>
        <v>0</v>
      </c>
      <c r="I47" s="128">
        <v>0</v>
      </c>
      <c r="J47" s="69">
        <f t="shared" si="9"/>
        <v>0</v>
      </c>
      <c r="K47" s="130">
        <v>0</v>
      </c>
      <c r="L47" s="130">
        <v>0</v>
      </c>
      <c r="M47" s="83">
        <f t="shared" si="10"/>
        <v>0</v>
      </c>
      <c r="N47" s="132">
        <v>0</v>
      </c>
    </row>
    <row r="48" spans="2:14">
      <c r="B48" s="73"/>
      <c r="C48" s="73" t="s">
        <v>18</v>
      </c>
      <c r="D48" s="82" t="s">
        <v>18</v>
      </c>
      <c r="E48" s="75">
        <v>3</v>
      </c>
      <c r="F48" s="126">
        <v>0</v>
      </c>
      <c r="G48" s="126">
        <v>0</v>
      </c>
      <c r="H48" s="69">
        <f t="shared" si="8"/>
        <v>0</v>
      </c>
      <c r="I48" s="128">
        <v>0</v>
      </c>
      <c r="J48" s="69">
        <f t="shared" si="9"/>
        <v>0</v>
      </c>
      <c r="K48" s="130">
        <v>0</v>
      </c>
      <c r="L48" s="130">
        <v>0</v>
      </c>
      <c r="M48" s="83">
        <f t="shared" si="10"/>
        <v>0</v>
      </c>
      <c r="N48" s="132">
        <v>0</v>
      </c>
    </row>
    <row r="49" spans="2:14">
      <c r="B49" s="73"/>
      <c r="C49" s="73"/>
      <c r="D49" s="82" t="s">
        <v>23</v>
      </c>
      <c r="E49" s="75">
        <v>2</v>
      </c>
      <c r="F49" s="126">
        <v>0</v>
      </c>
      <c r="G49" s="126">
        <v>0</v>
      </c>
      <c r="H49" s="69">
        <f t="shared" si="8"/>
        <v>0</v>
      </c>
      <c r="I49" s="128">
        <v>0</v>
      </c>
      <c r="J49" s="69">
        <f t="shared" si="9"/>
        <v>0</v>
      </c>
      <c r="K49" s="130">
        <v>0</v>
      </c>
      <c r="L49" s="130">
        <v>0</v>
      </c>
      <c r="M49" s="83">
        <f t="shared" si="10"/>
        <v>0</v>
      </c>
      <c r="N49" s="132">
        <v>0</v>
      </c>
    </row>
    <row r="50" spans="2:14">
      <c r="B50" s="78"/>
      <c r="C50" s="82"/>
      <c r="D50" s="78"/>
      <c r="E50" s="79">
        <v>1</v>
      </c>
      <c r="F50" s="127">
        <v>0</v>
      </c>
      <c r="G50" s="127">
        <v>0</v>
      </c>
      <c r="H50" s="88">
        <f t="shared" si="8"/>
        <v>0</v>
      </c>
      <c r="I50" s="129">
        <v>0</v>
      </c>
      <c r="J50" s="88">
        <f t="shared" si="9"/>
        <v>0</v>
      </c>
      <c r="K50" s="131">
        <v>0</v>
      </c>
      <c r="L50" s="131">
        <v>0</v>
      </c>
      <c r="M50" s="89">
        <f t="shared" si="10"/>
        <v>0</v>
      </c>
      <c r="N50" s="133">
        <v>0</v>
      </c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0</v>
      </c>
      <c r="G51" s="69">
        <f t="shared" si="11"/>
        <v>0</v>
      </c>
      <c r="H51" s="69">
        <f t="shared" si="11"/>
        <v>0</v>
      </c>
      <c r="I51" s="69">
        <f t="shared" si="11"/>
        <v>0</v>
      </c>
      <c r="J51" s="69">
        <f t="shared" si="11"/>
        <v>0</v>
      </c>
      <c r="K51" s="69">
        <f t="shared" si="11"/>
        <v>0</v>
      </c>
      <c r="L51" s="69">
        <f t="shared" si="11"/>
        <v>0</v>
      </c>
      <c r="M51" s="69">
        <f t="shared" si="11"/>
        <v>0</v>
      </c>
      <c r="N51" s="69">
        <f t="shared" si="11"/>
        <v>0</v>
      </c>
    </row>
    <row r="52" spans="2:14">
      <c r="B52" s="214" t="s">
        <v>39</v>
      </c>
      <c r="C52" s="215"/>
      <c r="D52" s="215"/>
      <c r="E52" s="216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378</v>
      </c>
      <c r="G53" s="90">
        <f t="shared" si="12"/>
        <v>23</v>
      </c>
      <c r="H53" s="90">
        <f t="shared" si="12"/>
        <v>401</v>
      </c>
      <c r="I53" s="90">
        <f t="shared" si="12"/>
        <v>15</v>
      </c>
      <c r="J53" s="90">
        <f t="shared" si="12"/>
        <v>416</v>
      </c>
      <c r="K53" s="90">
        <f t="shared" si="12"/>
        <v>72</v>
      </c>
      <c r="L53" s="90">
        <f t="shared" si="12"/>
        <v>20</v>
      </c>
      <c r="M53" s="90">
        <f t="shared" si="12"/>
        <v>92</v>
      </c>
      <c r="N53" s="90">
        <f t="shared" si="12"/>
        <v>30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5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70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>
        <v>44681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>
      <c r="B10" s="64"/>
      <c r="C10" s="65"/>
      <c r="D10" s="66"/>
      <c r="E10" s="67">
        <v>13</v>
      </c>
      <c r="F10" s="134">
        <v>111</v>
      </c>
      <c r="G10" s="134">
        <v>1</v>
      </c>
      <c r="H10" s="69">
        <f t="shared" ref="H10:H22" si="0">F10+G10</f>
        <v>112</v>
      </c>
      <c r="I10" s="135">
        <v>0</v>
      </c>
      <c r="J10" s="69">
        <f t="shared" ref="J10:J22" si="1">H10+I10</f>
        <v>112</v>
      </c>
      <c r="K10" s="136">
        <v>75</v>
      </c>
      <c r="L10" s="136">
        <v>12</v>
      </c>
      <c r="M10" s="72">
        <f t="shared" ref="M10:M22" si="2">K10+L10</f>
        <v>87</v>
      </c>
      <c r="N10" s="137">
        <v>13</v>
      </c>
    </row>
    <row r="11" spans="2:14">
      <c r="B11" s="73" t="s">
        <v>18</v>
      </c>
      <c r="C11" s="74" t="s">
        <v>19</v>
      </c>
      <c r="D11" s="66"/>
      <c r="E11" s="75">
        <v>12</v>
      </c>
      <c r="F11" s="134">
        <v>11</v>
      </c>
      <c r="G11" s="134">
        <v>0</v>
      </c>
      <c r="H11" s="69">
        <f t="shared" si="0"/>
        <v>11</v>
      </c>
      <c r="I11" s="135">
        <v>0</v>
      </c>
      <c r="J11" s="69">
        <f t="shared" si="1"/>
        <v>11</v>
      </c>
      <c r="K11" s="136">
        <v>0</v>
      </c>
      <c r="L11" s="136">
        <v>0</v>
      </c>
      <c r="M11" s="72">
        <f t="shared" si="2"/>
        <v>0</v>
      </c>
      <c r="N11" s="137">
        <v>0</v>
      </c>
    </row>
    <row r="12" spans="2:14">
      <c r="B12" s="73" t="s">
        <v>20</v>
      </c>
      <c r="C12" s="76"/>
      <c r="D12" s="77" t="s">
        <v>21</v>
      </c>
      <c r="E12" s="75">
        <v>11</v>
      </c>
      <c r="F12" s="134">
        <v>42</v>
      </c>
      <c r="G12" s="134">
        <v>0</v>
      </c>
      <c r="H12" s="69">
        <f t="shared" si="0"/>
        <v>42</v>
      </c>
      <c r="I12" s="135">
        <v>0</v>
      </c>
      <c r="J12" s="69">
        <f t="shared" si="1"/>
        <v>42</v>
      </c>
      <c r="K12" s="136">
        <v>0</v>
      </c>
      <c r="L12" s="136">
        <v>0</v>
      </c>
      <c r="M12" s="72">
        <f t="shared" si="2"/>
        <v>0</v>
      </c>
      <c r="N12" s="137">
        <v>0</v>
      </c>
    </row>
    <row r="13" spans="2:14">
      <c r="B13" s="73" t="s">
        <v>18</v>
      </c>
      <c r="C13" s="74"/>
      <c r="D13" s="77" t="s">
        <v>22</v>
      </c>
      <c r="E13" s="75">
        <v>10</v>
      </c>
      <c r="F13" s="134">
        <v>39</v>
      </c>
      <c r="G13" s="134">
        <v>0</v>
      </c>
      <c r="H13" s="69">
        <f t="shared" si="0"/>
        <v>39</v>
      </c>
      <c r="I13" s="135">
        <v>0</v>
      </c>
      <c r="J13" s="69">
        <f t="shared" si="1"/>
        <v>39</v>
      </c>
      <c r="K13" s="136">
        <v>0</v>
      </c>
      <c r="L13" s="136">
        <v>0</v>
      </c>
      <c r="M13" s="72">
        <f t="shared" si="2"/>
        <v>0</v>
      </c>
      <c r="N13" s="137">
        <v>0</v>
      </c>
    </row>
    <row r="14" spans="2:14">
      <c r="B14" s="73" t="s">
        <v>23</v>
      </c>
      <c r="C14" s="74"/>
      <c r="D14" s="77" t="s">
        <v>24</v>
      </c>
      <c r="E14" s="75">
        <v>9</v>
      </c>
      <c r="F14" s="134">
        <v>20</v>
      </c>
      <c r="G14" s="134">
        <v>0</v>
      </c>
      <c r="H14" s="69">
        <f t="shared" si="0"/>
        <v>20</v>
      </c>
      <c r="I14" s="135">
        <v>0</v>
      </c>
      <c r="J14" s="69">
        <f t="shared" si="1"/>
        <v>20</v>
      </c>
      <c r="K14" s="136">
        <v>0</v>
      </c>
      <c r="L14" s="136">
        <v>0</v>
      </c>
      <c r="M14" s="72">
        <f t="shared" si="2"/>
        <v>0</v>
      </c>
      <c r="N14" s="137">
        <v>0</v>
      </c>
    </row>
    <row r="15" spans="2:14">
      <c r="B15" s="73" t="s">
        <v>25</v>
      </c>
      <c r="C15" s="74" t="s">
        <v>26</v>
      </c>
      <c r="D15" s="77" t="s">
        <v>27</v>
      </c>
      <c r="E15" s="75">
        <v>8</v>
      </c>
      <c r="F15" s="134">
        <v>17</v>
      </c>
      <c r="G15" s="134">
        <v>0</v>
      </c>
      <c r="H15" s="69">
        <f t="shared" si="0"/>
        <v>17</v>
      </c>
      <c r="I15" s="135">
        <v>0</v>
      </c>
      <c r="J15" s="69">
        <f t="shared" si="1"/>
        <v>17</v>
      </c>
      <c r="K15" s="136">
        <v>0</v>
      </c>
      <c r="L15" s="136">
        <v>1</v>
      </c>
      <c r="M15" s="72">
        <f t="shared" si="2"/>
        <v>1</v>
      </c>
      <c r="N15" s="137">
        <v>1</v>
      </c>
    </row>
    <row r="16" spans="2:14">
      <c r="B16" s="73" t="s">
        <v>21</v>
      </c>
      <c r="C16" s="74"/>
      <c r="D16" s="77" t="s">
        <v>28</v>
      </c>
      <c r="E16" s="75">
        <v>7</v>
      </c>
      <c r="F16" s="134">
        <v>3</v>
      </c>
      <c r="G16" s="134">
        <v>0</v>
      </c>
      <c r="H16" s="69">
        <f t="shared" si="0"/>
        <v>3</v>
      </c>
      <c r="I16" s="135">
        <v>0</v>
      </c>
      <c r="J16" s="69">
        <f t="shared" si="1"/>
        <v>3</v>
      </c>
      <c r="K16" s="136">
        <v>1</v>
      </c>
      <c r="L16" s="136">
        <v>0</v>
      </c>
      <c r="M16" s="72">
        <f t="shared" si="2"/>
        <v>1</v>
      </c>
      <c r="N16" s="137">
        <v>0</v>
      </c>
    </row>
    <row r="17" spans="2:14">
      <c r="B17" s="73" t="s">
        <v>29</v>
      </c>
      <c r="C17" s="76"/>
      <c r="D17" s="77" t="s">
        <v>25</v>
      </c>
      <c r="E17" s="75">
        <v>6</v>
      </c>
      <c r="F17" s="134">
        <v>6</v>
      </c>
      <c r="G17" s="134">
        <v>0</v>
      </c>
      <c r="H17" s="69">
        <f t="shared" si="0"/>
        <v>6</v>
      </c>
      <c r="I17" s="135">
        <v>0</v>
      </c>
      <c r="J17" s="69">
        <f t="shared" si="1"/>
        <v>6</v>
      </c>
      <c r="K17" s="136">
        <v>0</v>
      </c>
      <c r="L17" s="136">
        <v>0</v>
      </c>
      <c r="M17" s="72">
        <f t="shared" si="2"/>
        <v>0</v>
      </c>
      <c r="N17" s="137">
        <v>0</v>
      </c>
    </row>
    <row r="18" spans="2:14">
      <c r="B18" s="73" t="s">
        <v>18</v>
      </c>
      <c r="C18" s="74"/>
      <c r="D18" s="77" t="s">
        <v>30</v>
      </c>
      <c r="E18" s="75">
        <v>5</v>
      </c>
      <c r="F18" s="134">
        <v>2</v>
      </c>
      <c r="G18" s="134">
        <v>0</v>
      </c>
      <c r="H18" s="69">
        <f t="shared" si="0"/>
        <v>2</v>
      </c>
      <c r="I18" s="135">
        <v>0</v>
      </c>
      <c r="J18" s="69">
        <f t="shared" si="1"/>
        <v>2</v>
      </c>
      <c r="K18" s="136">
        <v>0</v>
      </c>
      <c r="L18" s="136">
        <v>0</v>
      </c>
      <c r="M18" s="72">
        <f t="shared" si="2"/>
        <v>0</v>
      </c>
      <c r="N18" s="137">
        <v>0</v>
      </c>
    </row>
    <row r="19" spans="2:14">
      <c r="B19" s="73"/>
      <c r="C19" s="74"/>
      <c r="D19" s="77" t="s">
        <v>28</v>
      </c>
      <c r="E19" s="75">
        <v>4</v>
      </c>
      <c r="F19" s="134">
        <v>5</v>
      </c>
      <c r="G19" s="134">
        <v>0</v>
      </c>
      <c r="H19" s="69">
        <f t="shared" si="0"/>
        <v>5</v>
      </c>
      <c r="I19" s="135">
        <v>0</v>
      </c>
      <c r="J19" s="69">
        <f t="shared" si="1"/>
        <v>5</v>
      </c>
      <c r="K19" s="136">
        <v>0</v>
      </c>
      <c r="L19" s="136">
        <v>0</v>
      </c>
      <c r="M19" s="72">
        <f t="shared" si="2"/>
        <v>0</v>
      </c>
      <c r="N19" s="137">
        <v>0</v>
      </c>
    </row>
    <row r="20" spans="2:14">
      <c r="B20" s="73"/>
      <c r="C20" s="74" t="s">
        <v>18</v>
      </c>
      <c r="D20" s="66"/>
      <c r="E20" s="75">
        <v>3</v>
      </c>
      <c r="F20" s="134">
        <v>0</v>
      </c>
      <c r="G20" s="134">
        <v>2</v>
      </c>
      <c r="H20" s="69">
        <f t="shared" si="0"/>
        <v>2</v>
      </c>
      <c r="I20" s="135">
        <v>0</v>
      </c>
      <c r="J20" s="69">
        <f t="shared" si="1"/>
        <v>2</v>
      </c>
      <c r="K20" s="136">
        <v>0</v>
      </c>
      <c r="L20" s="136">
        <v>0</v>
      </c>
      <c r="M20" s="72">
        <f t="shared" si="2"/>
        <v>0</v>
      </c>
      <c r="N20" s="137">
        <v>0</v>
      </c>
    </row>
    <row r="21" spans="2:14">
      <c r="B21" s="73"/>
      <c r="C21" s="74"/>
      <c r="D21" s="66"/>
      <c r="E21" s="75">
        <v>2</v>
      </c>
      <c r="F21" s="134">
        <v>0</v>
      </c>
      <c r="G21" s="134">
        <v>0</v>
      </c>
      <c r="H21" s="69">
        <f t="shared" si="0"/>
        <v>0</v>
      </c>
      <c r="I21" s="135">
        <v>0</v>
      </c>
      <c r="J21" s="69">
        <f t="shared" si="1"/>
        <v>0</v>
      </c>
      <c r="K21" s="136">
        <v>0</v>
      </c>
      <c r="L21" s="136">
        <v>0</v>
      </c>
      <c r="M21" s="72">
        <f t="shared" si="2"/>
        <v>0</v>
      </c>
      <c r="N21" s="137">
        <v>0</v>
      </c>
    </row>
    <row r="22" spans="2:14">
      <c r="B22" s="78"/>
      <c r="C22" s="76"/>
      <c r="D22" s="66"/>
      <c r="E22" s="79">
        <v>1</v>
      </c>
      <c r="F22" s="134">
        <v>0</v>
      </c>
      <c r="G22" s="134">
        <v>13</v>
      </c>
      <c r="H22" s="69">
        <f t="shared" si="0"/>
        <v>13</v>
      </c>
      <c r="I22" s="135">
        <v>14</v>
      </c>
      <c r="J22" s="69">
        <f t="shared" si="1"/>
        <v>27</v>
      </c>
      <c r="K22" s="136">
        <v>0</v>
      </c>
      <c r="L22" s="136">
        <v>0</v>
      </c>
      <c r="M22" s="72">
        <f t="shared" si="2"/>
        <v>0</v>
      </c>
      <c r="N22" s="137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256</v>
      </c>
      <c r="G23" s="69">
        <f t="shared" si="3"/>
        <v>16</v>
      </c>
      <c r="H23" s="80">
        <f t="shared" si="3"/>
        <v>272</v>
      </c>
      <c r="I23" s="69">
        <f t="shared" si="3"/>
        <v>14</v>
      </c>
      <c r="J23" s="80">
        <f t="shared" si="3"/>
        <v>286</v>
      </c>
      <c r="K23" s="81">
        <f t="shared" si="3"/>
        <v>76</v>
      </c>
      <c r="L23" s="81">
        <f t="shared" si="3"/>
        <v>13</v>
      </c>
      <c r="M23" s="69">
        <f t="shared" si="3"/>
        <v>89</v>
      </c>
      <c r="N23" s="69">
        <f t="shared" si="3"/>
        <v>14</v>
      </c>
    </row>
    <row r="24" spans="2:14">
      <c r="B24" s="73"/>
      <c r="C24" s="73"/>
      <c r="D24" s="82"/>
      <c r="E24" s="78">
        <v>13</v>
      </c>
      <c r="F24" s="138">
        <v>232</v>
      </c>
      <c r="G24" s="138">
        <v>18</v>
      </c>
      <c r="H24" s="69">
        <f t="shared" ref="H24:H36" si="4">F24+G24</f>
        <v>250</v>
      </c>
      <c r="I24" s="139">
        <v>0</v>
      </c>
      <c r="J24" s="69">
        <f t="shared" ref="J24:J36" si="5">H24+I24</f>
        <v>250</v>
      </c>
      <c r="K24" s="140">
        <v>117</v>
      </c>
      <c r="L24" s="140">
        <v>21</v>
      </c>
      <c r="M24" s="83">
        <f t="shared" ref="M24:M36" si="6">K24+L24</f>
        <v>138</v>
      </c>
      <c r="N24" s="141">
        <v>25</v>
      </c>
    </row>
    <row r="25" spans="2:14">
      <c r="B25" s="73"/>
      <c r="C25" s="73" t="s">
        <v>19</v>
      </c>
      <c r="D25" s="82"/>
      <c r="E25" s="75">
        <v>12</v>
      </c>
      <c r="F25" s="138">
        <v>5</v>
      </c>
      <c r="G25" s="138">
        <v>0</v>
      </c>
      <c r="H25" s="69">
        <f t="shared" si="4"/>
        <v>5</v>
      </c>
      <c r="I25" s="139">
        <v>0</v>
      </c>
      <c r="J25" s="69">
        <f t="shared" si="5"/>
        <v>5</v>
      </c>
      <c r="K25" s="140">
        <v>0</v>
      </c>
      <c r="L25" s="140">
        <v>0</v>
      </c>
      <c r="M25" s="83">
        <f t="shared" si="6"/>
        <v>0</v>
      </c>
      <c r="N25" s="141">
        <v>0</v>
      </c>
    </row>
    <row r="26" spans="2:14">
      <c r="B26" s="73" t="s">
        <v>29</v>
      </c>
      <c r="C26" s="78"/>
      <c r="D26" s="82"/>
      <c r="E26" s="75">
        <v>11</v>
      </c>
      <c r="F26" s="138">
        <v>14</v>
      </c>
      <c r="G26" s="138">
        <v>0</v>
      </c>
      <c r="H26" s="69">
        <f t="shared" si="4"/>
        <v>14</v>
      </c>
      <c r="I26" s="139">
        <v>0</v>
      </c>
      <c r="J26" s="69">
        <f t="shared" si="5"/>
        <v>14</v>
      </c>
      <c r="K26" s="140">
        <v>0</v>
      </c>
      <c r="L26" s="140">
        <v>0</v>
      </c>
      <c r="M26" s="83">
        <f t="shared" si="6"/>
        <v>0</v>
      </c>
      <c r="N26" s="141">
        <v>0</v>
      </c>
    </row>
    <row r="27" spans="2:14">
      <c r="B27" s="73" t="s">
        <v>32</v>
      </c>
      <c r="C27" s="73"/>
      <c r="D27" s="82" t="s">
        <v>33</v>
      </c>
      <c r="E27" s="75">
        <v>10</v>
      </c>
      <c r="F27" s="138">
        <v>18</v>
      </c>
      <c r="G27" s="138">
        <v>0</v>
      </c>
      <c r="H27" s="69">
        <f t="shared" si="4"/>
        <v>18</v>
      </c>
      <c r="I27" s="139">
        <v>0</v>
      </c>
      <c r="J27" s="69">
        <f t="shared" si="5"/>
        <v>18</v>
      </c>
      <c r="K27" s="140">
        <v>1</v>
      </c>
      <c r="L27" s="140">
        <v>0</v>
      </c>
      <c r="M27" s="83">
        <f t="shared" si="6"/>
        <v>1</v>
      </c>
      <c r="N27" s="141">
        <v>0</v>
      </c>
    </row>
    <row r="28" spans="2:14">
      <c r="B28" s="73" t="s">
        <v>19</v>
      </c>
      <c r="C28" s="73"/>
      <c r="D28" s="82" t="s">
        <v>32</v>
      </c>
      <c r="E28" s="75">
        <v>9</v>
      </c>
      <c r="F28" s="138">
        <v>10</v>
      </c>
      <c r="G28" s="138">
        <v>0</v>
      </c>
      <c r="H28" s="69">
        <f t="shared" si="4"/>
        <v>10</v>
      </c>
      <c r="I28" s="139">
        <v>0</v>
      </c>
      <c r="J28" s="69">
        <f t="shared" si="5"/>
        <v>10</v>
      </c>
      <c r="K28" s="140">
        <v>0</v>
      </c>
      <c r="L28" s="140">
        <v>0</v>
      </c>
      <c r="M28" s="83">
        <f t="shared" si="6"/>
        <v>0</v>
      </c>
      <c r="N28" s="141">
        <v>0</v>
      </c>
    </row>
    <row r="29" spans="2:14">
      <c r="B29" s="73" t="s">
        <v>20</v>
      </c>
      <c r="C29" s="73" t="s">
        <v>26</v>
      </c>
      <c r="D29" s="82" t="s">
        <v>34</v>
      </c>
      <c r="E29" s="75">
        <v>8</v>
      </c>
      <c r="F29" s="138">
        <v>12</v>
      </c>
      <c r="G29" s="138">
        <v>0</v>
      </c>
      <c r="H29" s="69">
        <f t="shared" si="4"/>
        <v>12</v>
      </c>
      <c r="I29" s="139">
        <v>0</v>
      </c>
      <c r="J29" s="69">
        <f t="shared" si="5"/>
        <v>12</v>
      </c>
      <c r="K29" s="140">
        <v>0</v>
      </c>
      <c r="L29" s="140">
        <v>0</v>
      </c>
      <c r="M29" s="83">
        <f t="shared" si="6"/>
        <v>0</v>
      </c>
      <c r="N29" s="141">
        <v>0</v>
      </c>
    </row>
    <row r="30" spans="2:14">
      <c r="B30" s="73" t="s">
        <v>25</v>
      </c>
      <c r="C30" s="73"/>
      <c r="D30" s="82" t="s">
        <v>25</v>
      </c>
      <c r="E30" s="75">
        <v>7</v>
      </c>
      <c r="F30" s="138">
        <v>3</v>
      </c>
      <c r="G30" s="138">
        <v>0</v>
      </c>
      <c r="H30" s="69">
        <f t="shared" si="4"/>
        <v>3</v>
      </c>
      <c r="I30" s="139">
        <v>0</v>
      </c>
      <c r="J30" s="69">
        <f t="shared" si="5"/>
        <v>3</v>
      </c>
      <c r="K30" s="140">
        <v>0</v>
      </c>
      <c r="L30" s="140">
        <v>0</v>
      </c>
      <c r="M30" s="83">
        <f t="shared" si="6"/>
        <v>0</v>
      </c>
      <c r="N30" s="141">
        <v>0</v>
      </c>
    </row>
    <row r="31" spans="2:14">
      <c r="B31" s="73" t="s">
        <v>19</v>
      </c>
      <c r="C31" s="73"/>
      <c r="D31" s="82" t="s">
        <v>30</v>
      </c>
      <c r="E31" s="75">
        <v>6</v>
      </c>
      <c r="F31" s="138">
        <v>8</v>
      </c>
      <c r="G31" s="138">
        <v>0</v>
      </c>
      <c r="H31" s="69">
        <f t="shared" si="4"/>
        <v>8</v>
      </c>
      <c r="I31" s="139">
        <v>0</v>
      </c>
      <c r="J31" s="69">
        <f t="shared" si="5"/>
        <v>8</v>
      </c>
      <c r="K31" s="140">
        <v>0</v>
      </c>
      <c r="L31" s="140">
        <v>0</v>
      </c>
      <c r="M31" s="83">
        <f t="shared" si="6"/>
        <v>0</v>
      </c>
      <c r="N31" s="141">
        <v>0</v>
      </c>
    </row>
    <row r="32" spans="2:14">
      <c r="B32" s="73" t="s">
        <v>30</v>
      </c>
      <c r="C32" s="79"/>
      <c r="D32" s="82"/>
      <c r="E32" s="75">
        <v>5</v>
      </c>
      <c r="F32" s="138">
        <v>0</v>
      </c>
      <c r="G32" s="138">
        <v>0</v>
      </c>
      <c r="H32" s="69">
        <f t="shared" si="4"/>
        <v>0</v>
      </c>
      <c r="I32" s="139">
        <v>0</v>
      </c>
      <c r="J32" s="69">
        <f t="shared" si="5"/>
        <v>0</v>
      </c>
      <c r="K32" s="140">
        <v>0</v>
      </c>
      <c r="L32" s="140">
        <v>0</v>
      </c>
      <c r="M32" s="83">
        <f t="shared" si="6"/>
        <v>0</v>
      </c>
      <c r="N32" s="141">
        <v>0</v>
      </c>
    </row>
    <row r="33" spans="2:14">
      <c r="B33" s="73"/>
      <c r="C33" s="73"/>
      <c r="D33" s="82"/>
      <c r="E33" s="75">
        <v>4</v>
      </c>
      <c r="F33" s="138">
        <v>8</v>
      </c>
      <c r="G33" s="138">
        <v>0</v>
      </c>
      <c r="H33" s="69">
        <f t="shared" si="4"/>
        <v>8</v>
      </c>
      <c r="I33" s="139">
        <v>0</v>
      </c>
      <c r="J33" s="69">
        <f t="shared" si="5"/>
        <v>8</v>
      </c>
      <c r="K33" s="140">
        <v>0</v>
      </c>
      <c r="L33" s="140">
        <v>0</v>
      </c>
      <c r="M33" s="83">
        <f t="shared" si="6"/>
        <v>0</v>
      </c>
      <c r="N33" s="141">
        <v>0</v>
      </c>
    </row>
    <row r="34" spans="2:14">
      <c r="B34" s="73"/>
      <c r="C34" s="73" t="s">
        <v>18</v>
      </c>
      <c r="D34" s="82"/>
      <c r="E34" s="75">
        <v>3</v>
      </c>
      <c r="F34" s="138">
        <v>0</v>
      </c>
      <c r="G34" s="138">
        <v>0</v>
      </c>
      <c r="H34" s="69">
        <f t="shared" si="4"/>
        <v>0</v>
      </c>
      <c r="I34" s="139">
        <v>0</v>
      </c>
      <c r="J34" s="69">
        <f t="shared" si="5"/>
        <v>0</v>
      </c>
      <c r="K34" s="140">
        <v>0</v>
      </c>
      <c r="L34" s="140">
        <v>1</v>
      </c>
      <c r="M34" s="83">
        <f t="shared" si="6"/>
        <v>1</v>
      </c>
      <c r="N34" s="141">
        <v>1</v>
      </c>
    </row>
    <row r="35" spans="2:14">
      <c r="B35" s="73"/>
      <c r="C35" s="73"/>
      <c r="D35" s="82"/>
      <c r="E35" s="75">
        <v>2</v>
      </c>
      <c r="F35" s="138">
        <v>0</v>
      </c>
      <c r="G35" s="138">
        <v>0</v>
      </c>
      <c r="H35" s="69">
        <f t="shared" si="4"/>
        <v>0</v>
      </c>
      <c r="I35" s="139">
        <v>0</v>
      </c>
      <c r="J35" s="69">
        <f t="shared" si="5"/>
        <v>0</v>
      </c>
      <c r="K35" s="140">
        <v>0</v>
      </c>
      <c r="L35" s="140">
        <v>0</v>
      </c>
      <c r="M35" s="83">
        <f t="shared" si="6"/>
        <v>0</v>
      </c>
      <c r="N35" s="141">
        <v>0</v>
      </c>
    </row>
    <row r="36" spans="2:14">
      <c r="B36" s="78"/>
      <c r="C36" s="78"/>
      <c r="D36" s="82"/>
      <c r="E36" s="79">
        <v>1</v>
      </c>
      <c r="F36" s="138">
        <v>0</v>
      </c>
      <c r="G36" s="138">
        <v>13</v>
      </c>
      <c r="H36" s="69">
        <f t="shared" si="4"/>
        <v>13</v>
      </c>
      <c r="I36" s="139">
        <v>47</v>
      </c>
      <c r="J36" s="69">
        <f t="shared" si="5"/>
        <v>60</v>
      </c>
      <c r="K36" s="140">
        <v>0</v>
      </c>
      <c r="L36" s="140">
        <v>1</v>
      </c>
      <c r="M36" s="83">
        <f t="shared" si="6"/>
        <v>1</v>
      </c>
      <c r="N36" s="141">
        <v>1</v>
      </c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310</v>
      </c>
      <c r="G37" s="69">
        <f t="shared" si="7"/>
        <v>31</v>
      </c>
      <c r="H37" s="85">
        <f t="shared" si="7"/>
        <v>341</v>
      </c>
      <c r="I37" s="86">
        <f t="shared" si="7"/>
        <v>47</v>
      </c>
      <c r="J37" s="80">
        <f t="shared" si="7"/>
        <v>388</v>
      </c>
      <c r="K37" s="81">
        <f t="shared" si="7"/>
        <v>118</v>
      </c>
      <c r="L37" s="69">
        <f t="shared" si="7"/>
        <v>23</v>
      </c>
      <c r="M37" s="80">
        <f t="shared" si="7"/>
        <v>141</v>
      </c>
      <c r="N37" s="81">
        <f t="shared" si="7"/>
        <v>27</v>
      </c>
    </row>
    <row r="38" spans="2:14">
      <c r="B38" s="79"/>
      <c r="C38" s="79"/>
      <c r="D38" s="87"/>
      <c r="E38" s="75">
        <v>13</v>
      </c>
      <c r="F38" s="142">
        <v>1</v>
      </c>
      <c r="G38" s="142">
        <v>0</v>
      </c>
      <c r="H38" s="69">
        <f t="shared" ref="H38:H50" si="8">F38+G38</f>
        <v>1</v>
      </c>
      <c r="I38" s="143">
        <v>0</v>
      </c>
      <c r="J38" s="69">
        <f t="shared" ref="J38:J50" si="9">H38+I38</f>
        <v>1</v>
      </c>
      <c r="K38" s="144">
        <v>0</v>
      </c>
      <c r="L38" s="144">
        <v>0</v>
      </c>
      <c r="M38" s="83">
        <f t="shared" ref="M38:M50" si="10">K38+L38</f>
        <v>0</v>
      </c>
      <c r="N38" s="145">
        <v>0</v>
      </c>
    </row>
    <row r="39" spans="2:14">
      <c r="B39" s="73" t="s">
        <v>18</v>
      </c>
      <c r="C39" s="73" t="s">
        <v>19</v>
      </c>
      <c r="D39" s="82" t="s">
        <v>36</v>
      </c>
      <c r="E39" s="75">
        <v>12</v>
      </c>
      <c r="F39" s="142">
        <v>0</v>
      </c>
      <c r="G39" s="142">
        <v>0</v>
      </c>
      <c r="H39" s="69">
        <f t="shared" si="8"/>
        <v>0</v>
      </c>
      <c r="I39" s="143">
        <v>0</v>
      </c>
      <c r="J39" s="69">
        <f t="shared" si="9"/>
        <v>0</v>
      </c>
      <c r="K39" s="144">
        <v>0</v>
      </c>
      <c r="L39" s="144">
        <v>0</v>
      </c>
      <c r="M39" s="83">
        <f t="shared" si="10"/>
        <v>0</v>
      </c>
      <c r="N39" s="145">
        <v>0</v>
      </c>
    </row>
    <row r="40" spans="2:14">
      <c r="B40" s="73" t="s">
        <v>22</v>
      </c>
      <c r="C40" s="73"/>
      <c r="D40" s="82" t="s">
        <v>22</v>
      </c>
      <c r="E40" s="75">
        <v>11</v>
      </c>
      <c r="F40" s="142">
        <v>0</v>
      </c>
      <c r="G40" s="142">
        <v>0</v>
      </c>
      <c r="H40" s="69">
        <f t="shared" si="8"/>
        <v>0</v>
      </c>
      <c r="I40" s="143">
        <v>0</v>
      </c>
      <c r="J40" s="69">
        <f t="shared" si="9"/>
        <v>0</v>
      </c>
      <c r="K40" s="144">
        <v>0</v>
      </c>
      <c r="L40" s="144">
        <v>0</v>
      </c>
      <c r="M40" s="83">
        <f t="shared" si="10"/>
        <v>0</v>
      </c>
      <c r="N40" s="145">
        <v>0</v>
      </c>
    </row>
    <row r="41" spans="2:14">
      <c r="B41" s="73" t="s">
        <v>37</v>
      </c>
      <c r="C41" s="79"/>
      <c r="D41" s="82" t="s">
        <v>20</v>
      </c>
      <c r="E41" s="75">
        <v>10</v>
      </c>
      <c r="F41" s="142">
        <v>0</v>
      </c>
      <c r="G41" s="142">
        <v>0</v>
      </c>
      <c r="H41" s="69">
        <f t="shared" si="8"/>
        <v>0</v>
      </c>
      <c r="I41" s="143">
        <v>0</v>
      </c>
      <c r="J41" s="69">
        <f t="shared" si="9"/>
        <v>0</v>
      </c>
      <c r="K41" s="144">
        <v>0</v>
      </c>
      <c r="L41" s="144">
        <v>0</v>
      </c>
      <c r="M41" s="83">
        <f t="shared" si="10"/>
        <v>0</v>
      </c>
      <c r="N41" s="145">
        <v>0</v>
      </c>
    </row>
    <row r="42" spans="2:14">
      <c r="B42" s="73" t="s">
        <v>25</v>
      </c>
      <c r="C42" s="73"/>
      <c r="D42" s="82" t="s">
        <v>34</v>
      </c>
      <c r="E42" s="75">
        <v>9</v>
      </c>
      <c r="F42" s="142">
        <v>0</v>
      </c>
      <c r="G42" s="142">
        <v>0</v>
      </c>
      <c r="H42" s="69">
        <f t="shared" si="8"/>
        <v>0</v>
      </c>
      <c r="I42" s="143">
        <v>0</v>
      </c>
      <c r="J42" s="69">
        <f t="shared" si="9"/>
        <v>0</v>
      </c>
      <c r="K42" s="144">
        <v>0</v>
      </c>
      <c r="L42" s="144">
        <v>0</v>
      </c>
      <c r="M42" s="83">
        <f t="shared" si="10"/>
        <v>0</v>
      </c>
      <c r="N42" s="145">
        <v>0</v>
      </c>
    </row>
    <row r="43" spans="2:14">
      <c r="B43" s="73" t="s">
        <v>23</v>
      </c>
      <c r="C43" s="73" t="s">
        <v>26</v>
      </c>
      <c r="D43" s="82" t="s">
        <v>18</v>
      </c>
      <c r="E43" s="75">
        <v>8</v>
      </c>
      <c r="F43" s="142">
        <v>0</v>
      </c>
      <c r="G43" s="142">
        <v>0</v>
      </c>
      <c r="H43" s="69">
        <f t="shared" si="8"/>
        <v>0</v>
      </c>
      <c r="I43" s="143">
        <v>0</v>
      </c>
      <c r="J43" s="69">
        <f t="shared" si="9"/>
        <v>0</v>
      </c>
      <c r="K43" s="144">
        <v>0</v>
      </c>
      <c r="L43" s="144">
        <v>0</v>
      </c>
      <c r="M43" s="83">
        <f t="shared" si="10"/>
        <v>0</v>
      </c>
      <c r="N43" s="145">
        <v>0</v>
      </c>
    </row>
    <row r="44" spans="2:14">
      <c r="B44" s="73" t="s">
        <v>25</v>
      </c>
      <c r="C44" s="73"/>
      <c r="D44" s="82" t="s">
        <v>33</v>
      </c>
      <c r="E44" s="75">
        <v>7</v>
      </c>
      <c r="F44" s="142">
        <v>0</v>
      </c>
      <c r="G44" s="142">
        <v>0</v>
      </c>
      <c r="H44" s="69">
        <f t="shared" si="8"/>
        <v>0</v>
      </c>
      <c r="I44" s="143">
        <v>0</v>
      </c>
      <c r="J44" s="69">
        <f t="shared" si="9"/>
        <v>0</v>
      </c>
      <c r="K44" s="144">
        <v>0</v>
      </c>
      <c r="L44" s="144">
        <v>0</v>
      </c>
      <c r="M44" s="83">
        <f t="shared" si="10"/>
        <v>0</v>
      </c>
      <c r="N44" s="145">
        <v>0</v>
      </c>
    </row>
    <row r="45" spans="2:14">
      <c r="B45" s="73" t="s">
        <v>18</v>
      </c>
      <c r="C45" s="73"/>
      <c r="D45" s="82" t="s">
        <v>27</v>
      </c>
      <c r="E45" s="75">
        <v>6</v>
      </c>
      <c r="F45" s="142">
        <v>0</v>
      </c>
      <c r="G45" s="142">
        <v>0</v>
      </c>
      <c r="H45" s="69">
        <f t="shared" si="8"/>
        <v>0</v>
      </c>
      <c r="I45" s="143">
        <v>0</v>
      </c>
      <c r="J45" s="69">
        <f t="shared" si="9"/>
        <v>0</v>
      </c>
      <c r="K45" s="144">
        <v>0</v>
      </c>
      <c r="L45" s="144">
        <v>0</v>
      </c>
      <c r="M45" s="83">
        <f t="shared" si="10"/>
        <v>0</v>
      </c>
      <c r="N45" s="145">
        <v>0</v>
      </c>
    </row>
    <row r="46" spans="2:14">
      <c r="B46" s="73" t="s">
        <v>28</v>
      </c>
      <c r="C46" s="79"/>
      <c r="D46" s="82" t="s">
        <v>20</v>
      </c>
      <c r="E46" s="75">
        <v>5</v>
      </c>
      <c r="F46" s="142">
        <v>0</v>
      </c>
      <c r="G46" s="142">
        <v>0</v>
      </c>
      <c r="H46" s="69">
        <f t="shared" si="8"/>
        <v>0</v>
      </c>
      <c r="I46" s="143">
        <v>0</v>
      </c>
      <c r="J46" s="69">
        <f t="shared" si="9"/>
        <v>0</v>
      </c>
      <c r="K46" s="144">
        <v>0</v>
      </c>
      <c r="L46" s="144">
        <v>0</v>
      </c>
      <c r="M46" s="83">
        <f t="shared" si="10"/>
        <v>0</v>
      </c>
      <c r="N46" s="145">
        <v>0</v>
      </c>
    </row>
    <row r="47" spans="2:14">
      <c r="B47" s="73"/>
      <c r="C47" s="73"/>
      <c r="D47" s="82" t="s">
        <v>29</v>
      </c>
      <c r="E47" s="75">
        <v>4</v>
      </c>
      <c r="F47" s="142">
        <v>0</v>
      </c>
      <c r="G47" s="142">
        <v>0</v>
      </c>
      <c r="H47" s="69">
        <f t="shared" si="8"/>
        <v>0</v>
      </c>
      <c r="I47" s="143">
        <v>0</v>
      </c>
      <c r="J47" s="69">
        <f t="shared" si="9"/>
        <v>0</v>
      </c>
      <c r="K47" s="144">
        <v>0</v>
      </c>
      <c r="L47" s="144">
        <v>0</v>
      </c>
      <c r="M47" s="83">
        <f t="shared" si="10"/>
        <v>0</v>
      </c>
      <c r="N47" s="145">
        <v>0</v>
      </c>
    </row>
    <row r="48" spans="2:14">
      <c r="B48" s="73"/>
      <c r="C48" s="73" t="s">
        <v>18</v>
      </c>
      <c r="D48" s="82" t="s">
        <v>18</v>
      </c>
      <c r="E48" s="75">
        <v>3</v>
      </c>
      <c r="F48" s="142">
        <v>0</v>
      </c>
      <c r="G48" s="142">
        <v>0</v>
      </c>
      <c r="H48" s="69">
        <f t="shared" si="8"/>
        <v>0</v>
      </c>
      <c r="I48" s="143">
        <v>0</v>
      </c>
      <c r="J48" s="69">
        <f t="shared" si="9"/>
        <v>0</v>
      </c>
      <c r="K48" s="144">
        <v>0</v>
      </c>
      <c r="L48" s="144">
        <v>0</v>
      </c>
      <c r="M48" s="83">
        <f t="shared" si="10"/>
        <v>0</v>
      </c>
      <c r="N48" s="145">
        <v>0</v>
      </c>
    </row>
    <row r="49" spans="2:14">
      <c r="B49" s="73"/>
      <c r="C49" s="73"/>
      <c r="D49" s="82" t="s">
        <v>23</v>
      </c>
      <c r="E49" s="75">
        <v>2</v>
      </c>
      <c r="F49" s="142">
        <v>0</v>
      </c>
      <c r="G49" s="142">
        <v>0</v>
      </c>
      <c r="H49" s="69">
        <f t="shared" si="8"/>
        <v>0</v>
      </c>
      <c r="I49" s="143">
        <v>0</v>
      </c>
      <c r="J49" s="69">
        <f t="shared" si="9"/>
        <v>0</v>
      </c>
      <c r="K49" s="144">
        <v>0</v>
      </c>
      <c r="L49" s="144">
        <v>0</v>
      </c>
      <c r="M49" s="83">
        <f t="shared" si="10"/>
        <v>0</v>
      </c>
      <c r="N49" s="145">
        <v>0</v>
      </c>
    </row>
    <row r="50" spans="2:14">
      <c r="B50" s="78"/>
      <c r="C50" s="82"/>
      <c r="D50" s="78"/>
      <c r="E50" s="79">
        <v>1</v>
      </c>
      <c r="F50" s="142">
        <v>0</v>
      </c>
      <c r="G50" s="142">
        <v>0</v>
      </c>
      <c r="H50" s="88">
        <f t="shared" si="8"/>
        <v>0</v>
      </c>
      <c r="I50" s="143">
        <v>0</v>
      </c>
      <c r="J50" s="88">
        <f t="shared" si="9"/>
        <v>0</v>
      </c>
      <c r="K50" s="144">
        <v>0</v>
      </c>
      <c r="L50" s="144">
        <v>0</v>
      </c>
      <c r="M50" s="89">
        <f t="shared" si="10"/>
        <v>0</v>
      </c>
      <c r="N50" s="145">
        <v>0</v>
      </c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1</v>
      </c>
      <c r="G51" s="69">
        <f t="shared" si="11"/>
        <v>0</v>
      </c>
      <c r="H51" s="69">
        <f t="shared" si="11"/>
        <v>1</v>
      </c>
      <c r="I51" s="69">
        <f t="shared" si="11"/>
        <v>0</v>
      </c>
      <c r="J51" s="69">
        <f t="shared" si="11"/>
        <v>1</v>
      </c>
      <c r="K51" s="69">
        <f t="shared" si="11"/>
        <v>0</v>
      </c>
      <c r="L51" s="69">
        <f t="shared" si="11"/>
        <v>0</v>
      </c>
      <c r="M51" s="69">
        <f t="shared" si="11"/>
        <v>0</v>
      </c>
      <c r="N51" s="69">
        <f t="shared" si="11"/>
        <v>0</v>
      </c>
    </row>
    <row r="52" spans="2:14">
      <c r="B52" s="214" t="s">
        <v>39</v>
      </c>
      <c r="C52" s="215"/>
      <c r="D52" s="215"/>
      <c r="E52" s="216"/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1</v>
      </c>
      <c r="M52" s="146">
        <v>0</v>
      </c>
      <c r="N52" s="146">
        <v>1</v>
      </c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567</v>
      </c>
      <c r="G53" s="90">
        <f t="shared" si="12"/>
        <v>47</v>
      </c>
      <c r="H53" s="90">
        <f t="shared" si="12"/>
        <v>614</v>
      </c>
      <c r="I53" s="90">
        <f t="shared" si="12"/>
        <v>61</v>
      </c>
      <c r="J53" s="90">
        <f t="shared" si="12"/>
        <v>675</v>
      </c>
      <c r="K53" s="90">
        <f t="shared" si="12"/>
        <v>194</v>
      </c>
      <c r="L53" s="90">
        <f t="shared" si="12"/>
        <v>37</v>
      </c>
      <c r="M53" s="90">
        <f t="shared" si="12"/>
        <v>230</v>
      </c>
      <c r="N53" s="90">
        <f t="shared" si="12"/>
        <v>42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63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>
      <c r="B10" s="64"/>
      <c r="C10" s="65"/>
      <c r="D10" s="66"/>
      <c r="E10" s="67">
        <v>13</v>
      </c>
      <c r="F10" s="68">
        <v>94</v>
      </c>
      <c r="G10" s="68">
        <v>0</v>
      </c>
      <c r="H10" s="69">
        <f t="shared" ref="H10:H22" si="0">F10+G10</f>
        <v>94</v>
      </c>
      <c r="I10" s="70">
        <v>0</v>
      </c>
      <c r="J10" s="69">
        <f t="shared" ref="J10:J22" si="1">H10+I10</f>
        <v>94</v>
      </c>
      <c r="K10" s="71">
        <v>16</v>
      </c>
      <c r="L10" s="71">
        <v>2</v>
      </c>
      <c r="M10" s="72">
        <f t="shared" ref="M10:M22" si="2">K10+L10</f>
        <v>18</v>
      </c>
      <c r="N10" s="71">
        <v>2</v>
      </c>
    </row>
    <row r="11" spans="2:14">
      <c r="B11" s="73" t="s">
        <v>18</v>
      </c>
      <c r="C11" s="74" t="s">
        <v>19</v>
      </c>
      <c r="D11" s="66"/>
      <c r="E11" s="75">
        <v>12</v>
      </c>
      <c r="F11" s="68">
        <v>6</v>
      </c>
      <c r="G11" s="68">
        <v>0</v>
      </c>
      <c r="H11" s="69">
        <f t="shared" si="0"/>
        <v>6</v>
      </c>
      <c r="I11" s="70">
        <v>0</v>
      </c>
      <c r="J11" s="69">
        <f t="shared" si="1"/>
        <v>6</v>
      </c>
      <c r="K11" s="71">
        <v>0</v>
      </c>
      <c r="L11" s="71">
        <v>0</v>
      </c>
      <c r="M11" s="72">
        <f t="shared" si="2"/>
        <v>0</v>
      </c>
      <c r="N11" s="71">
        <v>0</v>
      </c>
    </row>
    <row r="12" spans="2:14">
      <c r="B12" s="73" t="s">
        <v>20</v>
      </c>
      <c r="C12" s="76"/>
      <c r="D12" s="77" t="s">
        <v>21</v>
      </c>
      <c r="E12" s="75">
        <v>11</v>
      </c>
      <c r="F12" s="68">
        <v>3</v>
      </c>
      <c r="G12" s="68">
        <v>0</v>
      </c>
      <c r="H12" s="69">
        <f t="shared" si="0"/>
        <v>3</v>
      </c>
      <c r="I12" s="70">
        <v>0</v>
      </c>
      <c r="J12" s="69">
        <f t="shared" si="1"/>
        <v>3</v>
      </c>
      <c r="K12" s="71">
        <v>0</v>
      </c>
      <c r="L12" s="71">
        <v>0</v>
      </c>
      <c r="M12" s="72">
        <f t="shared" si="2"/>
        <v>0</v>
      </c>
      <c r="N12" s="71">
        <v>0</v>
      </c>
    </row>
    <row r="13" spans="2:14">
      <c r="B13" s="73" t="s">
        <v>18</v>
      </c>
      <c r="C13" s="74"/>
      <c r="D13" s="77" t="s">
        <v>22</v>
      </c>
      <c r="E13" s="75">
        <v>10</v>
      </c>
      <c r="F13" s="68">
        <v>2</v>
      </c>
      <c r="G13" s="68">
        <v>0</v>
      </c>
      <c r="H13" s="69">
        <f t="shared" si="0"/>
        <v>2</v>
      </c>
      <c r="I13" s="70">
        <v>0</v>
      </c>
      <c r="J13" s="69">
        <f t="shared" si="1"/>
        <v>2</v>
      </c>
      <c r="K13" s="71">
        <v>0</v>
      </c>
      <c r="L13" s="71">
        <v>0</v>
      </c>
      <c r="M13" s="72">
        <f t="shared" si="2"/>
        <v>0</v>
      </c>
      <c r="N13" s="71">
        <v>0</v>
      </c>
    </row>
    <row r="14" spans="2:14">
      <c r="B14" s="73" t="s">
        <v>23</v>
      </c>
      <c r="C14" s="74"/>
      <c r="D14" s="77" t="s">
        <v>24</v>
      </c>
      <c r="E14" s="75">
        <v>9</v>
      </c>
      <c r="F14" s="68">
        <v>16</v>
      </c>
      <c r="G14" s="68">
        <v>0</v>
      </c>
      <c r="H14" s="69">
        <f t="shared" si="0"/>
        <v>16</v>
      </c>
      <c r="I14" s="70">
        <v>0</v>
      </c>
      <c r="J14" s="69">
        <f t="shared" si="1"/>
        <v>16</v>
      </c>
      <c r="K14" s="71">
        <v>0</v>
      </c>
      <c r="L14" s="71">
        <v>0</v>
      </c>
      <c r="M14" s="72">
        <f t="shared" si="2"/>
        <v>0</v>
      </c>
      <c r="N14" s="71">
        <v>0</v>
      </c>
    </row>
    <row r="15" spans="2:14">
      <c r="B15" s="73" t="s">
        <v>25</v>
      </c>
      <c r="C15" s="74" t="s">
        <v>26</v>
      </c>
      <c r="D15" s="77" t="s">
        <v>27</v>
      </c>
      <c r="E15" s="75">
        <v>8</v>
      </c>
      <c r="F15" s="68">
        <v>0</v>
      </c>
      <c r="G15" s="68">
        <v>0</v>
      </c>
      <c r="H15" s="69">
        <f t="shared" si="0"/>
        <v>0</v>
      </c>
      <c r="I15" s="70">
        <v>0</v>
      </c>
      <c r="J15" s="69">
        <f t="shared" si="1"/>
        <v>0</v>
      </c>
      <c r="K15" s="71">
        <v>0</v>
      </c>
      <c r="L15" s="71">
        <v>0</v>
      </c>
      <c r="M15" s="72">
        <f t="shared" si="2"/>
        <v>0</v>
      </c>
      <c r="N15" s="71">
        <v>0</v>
      </c>
    </row>
    <row r="16" spans="2:14">
      <c r="B16" s="73" t="s">
        <v>21</v>
      </c>
      <c r="C16" s="74"/>
      <c r="D16" s="77" t="s">
        <v>28</v>
      </c>
      <c r="E16" s="75">
        <v>7</v>
      </c>
      <c r="F16" s="68">
        <v>0</v>
      </c>
      <c r="G16" s="68">
        <v>0</v>
      </c>
      <c r="H16" s="69">
        <f t="shared" si="0"/>
        <v>0</v>
      </c>
      <c r="I16" s="70">
        <v>0</v>
      </c>
      <c r="J16" s="69">
        <f t="shared" si="1"/>
        <v>0</v>
      </c>
      <c r="K16" s="71">
        <v>0</v>
      </c>
      <c r="L16" s="71">
        <v>0</v>
      </c>
      <c r="M16" s="72">
        <f t="shared" si="2"/>
        <v>0</v>
      </c>
      <c r="N16" s="71">
        <v>0</v>
      </c>
    </row>
    <row r="17" spans="2:14">
      <c r="B17" s="73" t="s">
        <v>29</v>
      </c>
      <c r="C17" s="76"/>
      <c r="D17" s="77" t="s">
        <v>25</v>
      </c>
      <c r="E17" s="75">
        <v>6</v>
      </c>
      <c r="F17" s="68">
        <v>0</v>
      </c>
      <c r="G17" s="68">
        <v>0</v>
      </c>
      <c r="H17" s="69">
        <f t="shared" si="0"/>
        <v>0</v>
      </c>
      <c r="I17" s="70">
        <v>0</v>
      </c>
      <c r="J17" s="69">
        <f t="shared" si="1"/>
        <v>0</v>
      </c>
      <c r="K17" s="71">
        <v>0</v>
      </c>
      <c r="L17" s="71">
        <v>0</v>
      </c>
      <c r="M17" s="72">
        <f t="shared" si="2"/>
        <v>0</v>
      </c>
      <c r="N17" s="71">
        <v>0</v>
      </c>
    </row>
    <row r="18" spans="2:14">
      <c r="B18" s="73" t="s">
        <v>18</v>
      </c>
      <c r="C18" s="74"/>
      <c r="D18" s="77" t="s">
        <v>30</v>
      </c>
      <c r="E18" s="75">
        <v>5</v>
      </c>
      <c r="F18" s="68">
        <v>0</v>
      </c>
      <c r="G18" s="68">
        <v>0</v>
      </c>
      <c r="H18" s="69">
        <f t="shared" si="0"/>
        <v>0</v>
      </c>
      <c r="I18" s="70">
        <v>0</v>
      </c>
      <c r="J18" s="69">
        <f t="shared" si="1"/>
        <v>0</v>
      </c>
      <c r="K18" s="71">
        <v>0</v>
      </c>
      <c r="L18" s="71">
        <v>0</v>
      </c>
      <c r="M18" s="72">
        <f t="shared" si="2"/>
        <v>0</v>
      </c>
      <c r="N18" s="71">
        <v>0</v>
      </c>
    </row>
    <row r="19" spans="2:14">
      <c r="B19" s="73"/>
      <c r="C19" s="74"/>
      <c r="D19" s="77" t="s">
        <v>28</v>
      </c>
      <c r="E19" s="75">
        <v>4</v>
      </c>
      <c r="F19" s="68">
        <v>0</v>
      </c>
      <c r="G19" s="68">
        <v>0</v>
      </c>
      <c r="H19" s="69">
        <f t="shared" si="0"/>
        <v>0</v>
      </c>
      <c r="I19" s="70">
        <v>0</v>
      </c>
      <c r="J19" s="69">
        <f t="shared" si="1"/>
        <v>0</v>
      </c>
      <c r="K19" s="71">
        <v>0</v>
      </c>
      <c r="L19" s="71">
        <v>0</v>
      </c>
      <c r="M19" s="72">
        <f t="shared" si="2"/>
        <v>0</v>
      </c>
      <c r="N19" s="71">
        <v>0</v>
      </c>
    </row>
    <row r="20" spans="2:14">
      <c r="B20" s="73"/>
      <c r="C20" s="74" t="s">
        <v>18</v>
      </c>
      <c r="D20" s="66"/>
      <c r="E20" s="75">
        <v>3</v>
      </c>
      <c r="F20" s="68">
        <v>0</v>
      </c>
      <c r="G20" s="68">
        <v>0</v>
      </c>
      <c r="H20" s="69">
        <f t="shared" si="0"/>
        <v>0</v>
      </c>
      <c r="I20" s="70">
        <v>0</v>
      </c>
      <c r="J20" s="69">
        <f t="shared" si="1"/>
        <v>0</v>
      </c>
      <c r="K20" s="71">
        <v>0</v>
      </c>
      <c r="L20" s="71">
        <v>0</v>
      </c>
      <c r="M20" s="72">
        <f t="shared" si="2"/>
        <v>0</v>
      </c>
      <c r="N20" s="71">
        <v>0</v>
      </c>
    </row>
    <row r="21" spans="2:14">
      <c r="B21" s="73"/>
      <c r="C21" s="74"/>
      <c r="D21" s="66"/>
      <c r="E21" s="75">
        <v>2</v>
      </c>
      <c r="F21" s="68">
        <v>0</v>
      </c>
      <c r="G21" s="68">
        <v>0</v>
      </c>
      <c r="H21" s="69">
        <f t="shared" si="0"/>
        <v>0</v>
      </c>
      <c r="I21" s="70">
        <v>0</v>
      </c>
      <c r="J21" s="69">
        <f t="shared" si="1"/>
        <v>0</v>
      </c>
      <c r="K21" s="71">
        <v>0</v>
      </c>
      <c r="L21" s="71">
        <v>0</v>
      </c>
      <c r="M21" s="72">
        <f t="shared" si="2"/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0</v>
      </c>
      <c r="H22" s="69">
        <f t="shared" si="0"/>
        <v>0</v>
      </c>
      <c r="I22" s="70">
        <v>3</v>
      </c>
      <c r="J22" s="69">
        <f t="shared" si="1"/>
        <v>3</v>
      </c>
      <c r="K22" s="71">
        <v>0</v>
      </c>
      <c r="L22" s="71">
        <v>0</v>
      </c>
      <c r="M22" s="72">
        <f t="shared" si="2"/>
        <v>0</v>
      </c>
      <c r="N22" s="71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121</v>
      </c>
      <c r="G23" s="69">
        <f t="shared" si="3"/>
        <v>0</v>
      </c>
      <c r="H23" s="80">
        <f t="shared" si="3"/>
        <v>121</v>
      </c>
      <c r="I23" s="69">
        <f t="shared" si="3"/>
        <v>3</v>
      </c>
      <c r="J23" s="80">
        <f t="shared" si="3"/>
        <v>124</v>
      </c>
      <c r="K23" s="81">
        <f t="shared" si="3"/>
        <v>16</v>
      </c>
      <c r="L23" s="81">
        <f t="shared" si="3"/>
        <v>2</v>
      </c>
      <c r="M23" s="69">
        <f t="shared" si="3"/>
        <v>18</v>
      </c>
      <c r="N23" s="69">
        <f t="shared" si="3"/>
        <v>2</v>
      </c>
    </row>
    <row r="24" spans="2:14">
      <c r="B24" s="73"/>
      <c r="C24" s="73"/>
      <c r="D24" s="82"/>
      <c r="E24" s="78">
        <v>13</v>
      </c>
      <c r="F24" s="68">
        <v>198</v>
      </c>
      <c r="G24" s="68">
        <v>0</v>
      </c>
      <c r="H24" s="69">
        <f t="shared" ref="H24:H36" si="4">F24+G24</f>
        <v>198</v>
      </c>
      <c r="I24" s="70">
        <v>0</v>
      </c>
      <c r="J24" s="69">
        <f t="shared" ref="J24:J36" si="5">H24+I24</f>
        <v>198</v>
      </c>
      <c r="K24" s="71">
        <v>13</v>
      </c>
      <c r="L24" s="71">
        <v>3</v>
      </c>
      <c r="M24" s="83">
        <f t="shared" ref="M24:M36" si="6">K24+L24</f>
        <v>16</v>
      </c>
      <c r="N24" s="84">
        <v>3</v>
      </c>
    </row>
    <row r="25" spans="2:14">
      <c r="B25" s="73"/>
      <c r="C25" s="73" t="s">
        <v>19</v>
      </c>
      <c r="D25" s="82"/>
      <c r="E25" s="75">
        <v>12</v>
      </c>
      <c r="F25" s="68">
        <v>1</v>
      </c>
      <c r="G25" s="68">
        <v>0</v>
      </c>
      <c r="H25" s="69">
        <f t="shared" si="4"/>
        <v>1</v>
      </c>
      <c r="I25" s="70">
        <v>0</v>
      </c>
      <c r="J25" s="69">
        <f t="shared" si="5"/>
        <v>1</v>
      </c>
      <c r="K25" s="71">
        <v>0</v>
      </c>
      <c r="L25" s="71">
        <v>0</v>
      </c>
      <c r="M25" s="83">
        <f t="shared" si="6"/>
        <v>0</v>
      </c>
      <c r="N25" s="84">
        <v>0</v>
      </c>
    </row>
    <row r="26" spans="2:14">
      <c r="B26" s="73" t="s">
        <v>29</v>
      </c>
      <c r="C26" s="78"/>
      <c r="D26" s="82"/>
      <c r="E26" s="75">
        <v>11</v>
      </c>
      <c r="F26" s="68">
        <v>4</v>
      </c>
      <c r="G26" s="68">
        <v>0</v>
      </c>
      <c r="H26" s="69">
        <f t="shared" si="4"/>
        <v>4</v>
      </c>
      <c r="I26" s="70">
        <v>0</v>
      </c>
      <c r="J26" s="69">
        <f t="shared" si="5"/>
        <v>4</v>
      </c>
      <c r="K26" s="71">
        <v>0</v>
      </c>
      <c r="L26" s="71">
        <v>0</v>
      </c>
      <c r="M26" s="83">
        <f t="shared" si="6"/>
        <v>0</v>
      </c>
      <c r="N26" s="84">
        <v>0</v>
      </c>
    </row>
    <row r="27" spans="2:14">
      <c r="B27" s="73" t="s">
        <v>32</v>
      </c>
      <c r="C27" s="73"/>
      <c r="D27" s="82" t="s">
        <v>33</v>
      </c>
      <c r="E27" s="75">
        <v>10</v>
      </c>
      <c r="F27" s="68">
        <v>3</v>
      </c>
      <c r="G27" s="68">
        <v>0</v>
      </c>
      <c r="H27" s="69">
        <f t="shared" si="4"/>
        <v>3</v>
      </c>
      <c r="I27" s="70">
        <v>0</v>
      </c>
      <c r="J27" s="69">
        <f t="shared" si="5"/>
        <v>3</v>
      </c>
      <c r="K27" s="71">
        <v>0</v>
      </c>
      <c r="L27" s="71">
        <v>0</v>
      </c>
      <c r="M27" s="83">
        <f t="shared" si="6"/>
        <v>0</v>
      </c>
      <c r="N27" s="84">
        <v>0</v>
      </c>
    </row>
    <row r="28" spans="2:14">
      <c r="B28" s="73" t="s">
        <v>19</v>
      </c>
      <c r="C28" s="73"/>
      <c r="D28" s="82" t="s">
        <v>32</v>
      </c>
      <c r="E28" s="75">
        <v>9</v>
      </c>
      <c r="F28" s="68">
        <v>2</v>
      </c>
      <c r="G28" s="68">
        <v>0</v>
      </c>
      <c r="H28" s="69">
        <f t="shared" si="4"/>
        <v>2</v>
      </c>
      <c r="I28" s="70">
        <v>0</v>
      </c>
      <c r="J28" s="69">
        <f t="shared" si="5"/>
        <v>2</v>
      </c>
      <c r="K28" s="71">
        <v>0</v>
      </c>
      <c r="L28" s="71">
        <v>0</v>
      </c>
      <c r="M28" s="83">
        <f t="shared" si="6"/>
        <v>0</v>
      </c>
      <c r="N28" s="84">
        <v>0</v>
      </c>
    </row>
    <row r="29" spans="2:14">
      <c r="B29" s="73" t="s">
        <v>20</v>
      </c>
      <c r="C29" s="73" t="s">
        <v>26</v>
      </c>
      <c r="D29" s="82" t="s">
        <v>34</v>
      </c>
      <c r="E29" s="75">
        <v>8</v>
      </c>
      <c r="F29" s="68">
        <v>6</v>
      </c>
      <c r="G29" s="68">
        <v>0</v>
      </c>
      <c r="H29" s="69">
        <f t="shared" si="4"/>
        <v>6</v>
      </c>
      <c r="I29" s="70">
        <v>0</v>
      </c>
      <c r="J29" s="69">
        <f t="shared" si="5"/>
        <v>6</v>
      </c>
      <c r="K29" s="71">
        <v>0</v>
      </c>
      <c r="L29" s="71">
        <v>0</v>
      </c>
      <c r="M29" s="83">
        <f t="shared" si="6"/>
        <v>0</v>
      </c>
      <c r="N29" s="84">
        <v>0</v>
      </c>
    </row>
    <row r="30" spans="2:14">
      <c r="B30" s="73" t="s">
        <v>25</v>
      </c>
      <c r="C30" s="73"/>
      <c r="D30" s="82" t="s">
        <v>25</v>
      </c>
      <c r="E30" s="75">
        <v>7</v>
      </c>
      <c r="F30" s="68">
        <v>0</v>
      </c>
      <c r="G30" s="68">
        <v>0</v>
      </c>
      <c r="H30" s="69">
        <f t="shared" si="4"/>
        <v>0</v>
      </c>
      <c r="I30" s="70">
        <v>0</v>
      </c>
      <c r="J30" s="69">
        <f t="shared" si="5"/>
        <v>0</v>
      </c>
      <c r="K30" s="71">
        <v>0</v>
      </c>
      <c r="L30" s="71">
        <v>1</v>
      </c>
      <c r="M30" s="83">
        <f t="shared" si="6"/>
        <v>1</v>
      </c>
      <c r="N30" s="84">
        <v>1</v>
      </c>
    </row>
    <row r="31" spans="2:14">
      <c r="B31" s="73" t="s">
        <v>19</v>
      </c>
      <c r="C31" s="73"/>
      <c r="D31" s="82" t="s">
        <v>30</v>
      </c>
      <c r="E31" s="75">
        <v>6</v>
      </c>
      <c r="F31" s="68">
        <v>1</v>
      </c>
      <c r="G31" s="68">
        <v>0</v>
      </c>
      <c r="H31" s="69">
        <f t="shared" si="4"/>
        <v>1</v>
      </c>
      <c r="I31" s="70">
        <v>0</v>
      </c>
      <c r="J31" s="69">
        <f t="shared" si="5"/>
        <v>1</v>
      </c>
      <c r="K31" s="71">
        <v>0</v>
      </c>
      <c r="L31" s="71">
        <v>0</v>
      </c>
      <c r="M31" s="83">
        <f t="shared" si="6"/>
        <v>0</v>
      </c>
      <c r="N31" s="84">
        <v>0</v>
      </c>
    </row>
    <row r="32" spans="2:14">
      <c r="B32" s="73" t="s">
        <v>30</v>
      </c>
      <c r="C32" s="79"/>
      <c r="D32" s="82"/>
      <c r="E32" s="75">
        <v>5</v>
      </c>
      <c r="F32" s="68">
        <v>0</v>
      </c>
      <c r="G32" s="68">
        <v>0</v>
      </c>
      <c r="H32" s="69">
        <f t="shared" si="4"/>
        <v>0</v>
      </c>
      <c r="I32" s="70">
        <v>0</v>
      </c>
      <c r="J32" s="69">
        <f t="shared" si="5"/>
        <v>0</v>
      </c>
      <c r="K32" s="71">
        <v>0</v>
      </c>
      <c r="L32" s="71">
        <v>0</v>
      </c>
      <c r="M32" s="83">
        <f t="shared" si="6"/>
        <v>0</v>
      </c>
      <c r="N32" s="84">
        <v>0</v>
      </c>
    </row>
    <row r="33" spans="2:14">
      <c r="B33" s="73"/>
      <c r="C33" s="73"/>
      <c r="D33" s="82"/>
      <c r="E33" s="75">
        <v>4</v>
      </c>
      <c r="F33" s="68">
        <v>0</v>
      </c>
      <c r="G33" s="68">
        <v>0</v>
      </c>
      <c r="H33" s="69">
        <f t="shared" si="4"/>
        <v>0</v>
      </c>
      <c r="I33" s="70">
        <v>0</v>
      </c>
      <c r="J33" s="69">
        <f t="shared" si="5"/>
        <v>0</v>
      </c>
      <c r="K33" s="71">
        <v>0</v>
      </c>
      <c r="L33" s="71">
        <v>0</v>
      </c>
      <c r="M33" s="83">
        <f t="shared" si="6"/>
        <v>0</v>
      </c>
      <c r="N33" s="84">
        <v>0</v>
      </c>
    </row>
    <row r="34" spans="2:14">
      <c r="B34" s="73"/>
      <c r="C34" s="73" t="s">
        <v>18</v>
      </c>
      <c r="D34" s="82"/>
      <c r="E34" s="75">
        <v>3</v>
      </c>
      <c r="F34" s="68">
        <v>0</v>
      </c>
      <c r="G34" s="68">
        <v>0</v>
      </c>
      <c r="H34" s="69">
        <f t="shared" si="4"/>
        <v>0</v>
      </c>
      <c r="I34" s="70">
        <v>0</v>
      </c>
      <c r="J34" s="69">
        <f t="shared" si="5"/>
        <v>0</v>
      </c>
      <c r="K34" s="71">
        <v>0</v>
      </c>
      <c r="L34" s="71">
        <v>0</v>
      </c>
      <c r="M34" s="83">
        <f t="shared" si="6"/>
        <v>0</v>
      </c>
      <c r="N34" s="84">
        <v>0</v>
      </c>
    </row>
    <row r="35" spans="2:14">
      <c r="B35" s="73"/>
      <c r="C35" s="73"/>
      <c r="D35" s="82"/>
      <c r="E35" s="75">
        <v>2</v>
      </c>
      <c r="F35" s="68">
        <v>0</v>
      </c>
      <c r="G35" s="68">
        <v>0</v>
      </c>
      <c r="H35" s="69">
        <f t="shared" si="4"/>
        <v>0</v>
      </c>
      <c r="I35" s="70">
        <v>0</v>
      </c>
      <c r="J35" s="69">
        <f t="shared" si="5"/>
        <v>0</v>
      </c>
      <c r="K35" s="71">
        <v>0</v>
      </c>
      <c r="L35" s="71">
        <v>0</v>
      </c>
      <c r="M35" s="83">
        <f t="shared" si="6"/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0</v>
      </c>
      <c r="H36" s="69">
        <f t="shared" si="4"/>
        <v>0</v>
      </c>
      <c r="I36" s="70">
        <v>3</v>
      </c>
      <c r="J36" s="69">
        <f t="shared" si="5"/>
        <v>3</v>
      </c>
      <c r="K36" s="71">
        <v>0</v>
      </c>
      <c r="L36" s="71">
        <v>0</v>
      </c>
      <c r="M36" s="83">
        <f t="shared" si="6"/>
        <v>0</v>
      </c>
      <c r="N36" s="84">
        <v>0</v>
      </c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215</v>
      </c>
      <c r="G37" s="69">
        <f t="shared" si="7"/>
        <v>0</v>
      </c>
      <c r="H37" s="85">
        <f t="shared" si="7"/>
        <v>215</v>
      </c>
      <c r="I37" s="86">
        <f t="shared" si="7"/>
        <v>3</v>
      </c>
      <c r="J37" s="80">
        <f t="shared" si="7"/>
        <v>218</v>
      </c>
      <c r="K37" s="81">
        <f t="shared" si="7"/>
        <v>13</v>
      </c>
      <c r="L37" s="69">
        <f t="shared" si="7"/>
        <v>4</v>
      </c>
      <c r="M37" s="80">
        <f t="shared" si="7"/>
        <v>17</v>
      </c>
      <c r="N37" s="81">
        <f t="shared" si="7"/>
        <v>4</v>
      </c>
    </row>
    <row r="38" spans="2:14">
      <c r="B38" s="79"/>
      <c r="C38" s="79"/>
      <c r="D38" s="87"/>
      <c r="E38" s="75">
        <v>13</v>
      </c>
      <c r="F38" s="70">
        <v>1</v>
      </c>
      <c r="G38" s="70">
        <v>0</v>
      </c>
      <c r="H38" s="69">
        <f t="shared" ref="H38:H50" si="8">F38+G38</f>
        <v>1</v>
      </c>
      <c r="I38" s="70">
        <v>0</v>
      </c>
      <c r="J38" s="69">
        <f t="shared" ref="J38:J50" si="9">H38+I38</f>
        <v>1</v>
      </c>
      <c r="K38" s="84">
        <v>0</v>
      </c>
      <c r="L38" s="84">
        <v>0</v>
      </c>
      <c r="M38" s="83">
        <f t="shared" ref="M38:M50" si="10">K38+L38</f>
        <v>0</v>
      </c>
      <c r="N38" s="84">
        <v>0</v>
      </c>
    </row>
    <row r="39" spans="2:14">
      <c r="B39" s="73" t="s">
        <v>18</v>
      </c>
      <c r="C39" s="73" t="s">
        <v>19</v>
      </c>
      <c r="D39" s="82" t="s">
        <v>36</v>
      </c>
      <c r="E39" s="75">
        <v>12</v>
      </c>
      <c r="F39" s="70">
        <v>0</v>
      </c>
      <c r="G39" s="70">
        <v>0</v>
      </c>
      <c r="H39" s="69">
        <f t="shared" si="8"/>
        <v>0</v>
      </c>
      <c r="I39" s="70">
        <v>0</v>
      </c>
      <c r="J39" s="69">
        <f t="shared" si="9"/>
        <v>0</v>
      </c>
      <c r="K39" s="84">
        <v>0</v>
      </c>
      <c r="L39" s="84">
        <v>0</v>
      </c>
      <c r="M39" s="83">
        <f t="shared" si="10"/>
        <v>0</v>
      </c>
      <c r="N39" s="84">
        <v>0</v>
      </c>
    </row>
    <row r="40" spans="2:14">
      <c r="B40" s="73" t="s">
        <v>22</v>
      </c>
      <c r="C40" s="73"/>
      <c r="D40" s="82" t="s">
        <v>22</v>
      </c>
      <c r="E40" s="75">
        <v>11</v>
      </c>
      <c r="F40" s="70">
        <v>0</v>
      </c>
      <c r="G40" s="70">
        <v>0</v>
      </c>
      <c r="H40" s="69">
        <f t="shared" si="8"/>
        <v>0</v>
      </c>
      <c r="I40" s="70">
        <v>0</v>
      </c>
      <c r="J40" s="69">
        <f t="shared" si="9"/>
        <v>0</v>
      </c>
      <c r="K40" s="84">
        <v>0</v>
      </c>
      <c r="L40" s="84">
        <v>0</v>
      </c>
      <c r="M40" s="83">
        <f t="shared" si="10"/>
        <v>0</v>
      </c>
      <c r="N40" s="84">
        <v>0</v>
      </c>
    </row>
    <row r="41" spans="2:14">
      <c r="B41" s="73" t="s">
        <v>37</v>
      </c>
      <c r="C41" s="79"/>
      <c r="D41" s="82" t="s">
        <v>20</v>
      </c>
      <c r="E41" s="75">
        <v>10</v>
      </c>
      <c r="F41" s="70">
        <v>0</v>
      </c>
      <c r="G41" s="70">
        <v>0</v>
      </c>
      <c r="H41" s="69">
        <f t="shared" si="8"/>
        <v>0</v>
      </c>
      <c r="I41" s="70">
        <v>0</v>
      </c>
      <c r="J41" s="69">
        <f t="shared" si="9"/>
        <v>0</v>
      </c>
      <c r="K41" s="84">
        <v>0</v>
      </c>
      <c r="L41" s="84">
        <v>0</v>
      </c>
      <c r="M41" s="83">
        <f t="shared" si="10"/>
        <v>0</v>
      </c>
      <c r="N41" s="84">
        <v>0</v>
      </c>
    </row>
    <row r="42" spans="2:14">
      <c r="B42" s="73" t="s">
        <v>25</v>
      </c>
      <c r="C42" s="73"/>
      <c r="D42" s="82" t="s">
        <v>34</v>
      </c>
      <c r="E42" s="75">
        <v>9</v>
      </c>
      <c r="F42" s="70">
        <v>0</v>
      </c>
      <c r="G42" s="70">
        <v>0</v>
      </c>
      <c r="H42" s="69">
        <f t="shared" si="8"/>
        <v>0</v>
      </c>
      <c r="I42" s="70">
        <v>0</v>
      </c>
      <c r="J42" s="69">
        <f t="shared" si="9"/>
        <v>0</v>
      </c>
      <c r="K42" s="84">
        <v>0</v>
      </c>
      <c r="L42" s="84">
        <v>0</v>
      </c>
      <c r="M42" s="83">
        <f t="shared" si="10"/>
        <v>0</v>
      </c>
      <c r="N42" s="84">
        <v>0</v>
      </c>
    </row>
    <row r="43" spans="2:14">
      <c r="B43" s="73" t="s">
        <v>23</v>
      </c>
      <c r="C43" s="73" t="s">
        <v>26</v>
      </c>
      <c r="D43" s="82" t="s">
        <v>18</v>
      </c>
      <c r="E43" s="75">
        <v>8</v>
      </c>
      <c r="F43" s="70">
        <v>0</v>
      </c>
      <c r="G43" s="70">
        <v>0</v>
      </c>
      <c r="H43" s="69">
        <f t="shared" si="8"/>
        <v>0</v>
      </c>
      <c r="I43" s="70">
        <v>0</v>
      </c>
      <c r="J43" s="69">
        <f t="shared" si="9"/>
        <v>0</v>
      </c>
      <c r="K43" s="84">
        <v>0</v>
      </c>
      <c r="L43" s="84">
        <v>0</v>
      </c>
      <c r="M43" s="83">
        <f t="shared" si="10"/>
        <v>0</v>
      </c>
      <c r="N43" s="84">
        <v>0</v>
      </c>
    </row>
    <row r="44" spans="2:14">
      <c r="B44" s="73" t="s">
        <v>25</v>
      </c>
      <c r="C44" s="73"/>
      <c r="D44" s="82" t="s">
        <v>33</v>
      </c>
      <c r="E44" s="75">
        <v>7</v>
      </c>
      <c r="F44" s="70">
        <v>0</v>
      </c>
      <c r="G44" s="70">
        <v>0</v>
      </c>
      <c r="H44" s="69">
        <f t="shared" si="8"/>
        <v>0</v>
      </c>
      <c r="I44" s="70">
        <v>0</v>
      </c>
      <c r="J44" s="69">
        <f t="shared" si="9"/>
        <v>0</v>
      </c>
      <c r="K44" s="84">
        <v>0</v>
      </c>
      <c r="L44" s="84">
        <v>0</v>
      </c>
      <c r="M44" s="83">
        <f t="shared" si="10"/>
        <v>0</v>
      </c>
      <c r="N44" s="84">
        <v>0</v>
      </c>
    </row>
    <row r="45" spans="2:14">
      <c r="B45" s="73" t="s">
        <v>18</v>
      </c>
      <c r="C45" s="73"/>
      <c r="D45" s="82" t="s">
        <v>27</v>
      </c>
      <c r="E45" s="75">
        <v>6</v>
      </c>
      <c r="F45" s="70">
        <v>0</v>
      </c>
      <c r="G45" s="70">
        <v>0</v>
      </c>
      <c r="H45" s="69">
        <f t="shared" si="8"/>
        <v>0</v>
      </c>
      <c r="I45" s="70">
        <v>0</v>
      </c>
      <c r="J45" s="69">
        <f t="shared" si="9"/>
        <v>0</v>
      </c>
      <c r="K45" s="84">
        <v>0</v>
      </c>
      <c r="L45" s="84">
        <v>0</v>
      </c>
      <c r="M45" s="83">
        <f t="shared" si="10"/>
        <v>0</v>
      </c>
      <c r="N45" s="84">
        <v>0</v>
      </c>
    </row>
    <row r="46" spans="2:14">
      <c r="B46" s="73" t="s">
        <v>28</v>
      </c>
      <c r="C46" s="79"/>
      <c r="D46" s="82" t="s">
        <v>20</v>
      </c>
      <c r="E46" s="75">
        <v>5</v>
      </c>
      <c r="F46" s="70">
        <v>0</v>
      </c>
      <c r="G46" s="70">
        <v>0</v>
      </c>
      <c r="H46" s="69">
        <f t="shared" si="8"/>
        <v>0</v>
      </c>
      <c r="I46" s="70">
        <v>0</v>
      </c>
      <c r="J46" s="69">
        <f t="shared" si="9"/>
        <v>0</v>
      </c>
      <c r="K46" s="84">
        <v>0</v>
      </c>
      <c r="L46" s="84">
        <v>0</v>
      </c>
      <c r="M46" s="83">
        <f t="shared" si="10"/>
        <v>0</v>
      </c>
      <c r="N46" s="84">
        <v>0</v>
      </c>
    </row>
    <row r="47" spans="2:14">
      <c r="B47" s="73"/>
      <c r="C47" s="73"/>
      <c r="D47" s="82" t="s">
        <v>29</v>
      </c>
      <c r="E47" s="75">
        <v>4</v>
      </c>
      <c r="F47" s="70">
        <v>0</v>
      </c>
      <c r="G47" s="70">
        <v>0</v>
      </c>
      <c r="H47" s="69">
        <f t="shared" si="8"/>
        <v>0</v>
      </c>
      <c r="I47" s="70">
        <v>0</v>
      </c>
      <c r="J47" s="69">
        <f t="shared" si="9"/>
        <v>0</v>
      </c>
      <c r="K47" s="84">
        <v>0</v>
      </c>
      <c r="L47" s="84">
        <v>0</v>
      </c>
      <c r="M47" s="83">
        <f t="shared" si="10"/>
        <v>0</v>
      </c>
      <c r="N47" s="84">
        <v>0</v>
      </c>
    </row>
    <row r="48" spans="2:14">
      <c r="B48" s="73"/>
      <c r="C48" s="73" t="s">
        <v>18</v>
      </c>
      <c r="D48" s="82" t="s">
        <v>18</v>
      </c>
      <c r="E48" s="75">
        <v>3</v>
      </c>
      <c r="F48" s="70">
        <v>0</v>
      </c>
      <c r="G48" s="70">
        <v>0</v>
      </c>
      <c r="H48" s="69">
        <f t="shared" si="8"/>
        <v>0</v>
      </c>
      <c r="I48" s="70">
        <v>0</v>
      </c>
      <c r="J48" s="69">
        <f t="shared" si="9"/>
        <v>0</v>
      </c>
      <c r="K48" s="84">
        <v>0</v>
      </c>
      <c r="L48" s="84">
        <v>0</v>
      </c>
      <c r="M48" s="83">
        <f t="shared" si="10"/>
        <v>0</v>
      </c>
      <c r="N48" s="84">
        <v>0</v>
      </c>
    </row>
    <row r="49" spans="2:14">
      <c r="B49" s="73"/>
      <c r="C49" s="73"/>
      <c r="D49" s="82" t="s">
        <v>23</v>
      </c>
      <c r="E49" s="75">
        <v>2</v>
      </c>
      <c r="F49" s="70">
        <v>0</v>
      </c>
      <c r="G49" s="70">
        <v>0</v>
      </c>
      <c r="H49" s="69">
        <f t="shared" si="8"/>
        <v>0</v>
      </c>
      <c r="I49" s="70">
        <v>0</v>
      </c>
      <c r="J49" s="69">
        <f t="shared" si="9"/>
        <v>0</v>
      </c>
      <c r="K49" s="84">
        <v>0</v>
      </c>
      <c r="L49" s="84">
        <v>0</v>
      </c>
      <c r="M49" s="83">
        <f t="shared" si="10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8"/>
        <v>0</v>
      </c>
      <c r="I50" s="70">
        <v>0</v>
      </c>
      <c r="J50" s="88">
        <f t="shared" si="9"/>
        <v>0</v>
      </c>
      <c r="K50" s="84">
        <v>0</v>
      </c>
      <c r="L50" s="84">
        <v>0</v>
      </c>
      <c r="M50" s="89">
        <f t="shared" si="10"/>
        <v>0</v>
      </c>
      <c r="N50" s="84">
        <v>0</v>
      </c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1</v>
      </c>
      <c r="G51" s="69">
        <f t="shared" si="11"/>
        <v>0</v>
      </c>
      <c r="H51" s="69">
        <f t="shared" si="11"/>
        <v>1</v>
      </c>
      <c r="I51" s="69">
        <f t="shared" si="11"/>
        <v>0</v>
      </c>
      <c r="J51" s="69">
        <f t="shared" si="11"/>
        <v>1</v>
      </c>
      <c r="K51" s="69">
        <f t="shared" si="11"/>
        <v>0</v>
      </c>
      <c r="L51" s="69">
        <f t="shared" si="11"/>
        <v>0</v>
      </c>
      <c r="M51" s="69">
        <f t="shared" si="11"/>
        <v>0</v>
      </c>
      <c r="N51" s="69">
        <f t="shared" si="11"/>
        <v>0</v>
      </c>
    </row>
    <row r="52" spans="2:14">
      <c r="B52" s="214" t="s">
        <v>39</v>
      </c>
      <c r="C52" s="215"/>
      <c r="D52" s="215"/>
      <c r="E52" s="216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337</v>
      </c>
      <c r="G53" s="90">
        <f t="shared" si="12"/>
        <v>0</v>
      </c>
      <c r="H53" s="90">
        <f t="shared" si="12"/>
        <v>337</v>
      </c>
      <c r="I53" s="90">
        <f t="shared" si="12"/>
        <v>6</v>
      </c>
      <c r="J53" s="90">
        <f t="shared" si="12"/>
        <v>343</v>
      </c>
      <c r="K53" s="90">
        <f t="shared" si="12"/>
        <v>29</v>
      </c>
      <c r="L53" s="90">
        <f t="shared" si="12"/>
        <v>6</v>
      </c>
      <c r="M53" s="90">
        <f t="shared" si="12"/>
        <v>35</v>
      </c>
      <c r="N53" s="90">
        <f t="shared" si="12"/>
        <v>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64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>
      <c r="B10" s="64"/>
      <c r="C10" s="65"/>
      <c r="D10" s="66"/>
      <c r="E10" s="67">
        <v>13</v>
      </c>
      <c r="F10" s="68">
        <v>114</v>
      </c>
      <c r="G10" s="68">
        <v>0</v>
      </c>
      <c r="H10" s="69">
        <f t="shared" ref="H10:H22" si="0">F10+G10</f>
        <v>114</v>
      </c>
      <c r="I10" s="70">
        <v>0</v>
      </c>
      <c r="J10" s="69">
        <f t="shared" ref="J10:J22" si="1">H10+I10</f>
        <v>114</v>
      </c>
      <c r="K10" s="71">
        <v>48</v>
      </c>
      <c r="L10" s="71">
        <v>7</v>
      </c>
      <c r="M10" s="72">
        <f t="shared" ref="M10:M22" si="2">K10+L10</f>
        <v>55</v>
      </c>
      <c r="N10" s="71">
        <v>8</v>
      </c>
    </row>
    <row r="11" spans="2:14">
      <c r="B11" s="73" t="s">
        <v>18</v>
      </c>
      <c r="C11" s="74" t="s">
        <v>19</v>
      </c>
      <c r="D11" s="66"/>
      <c r="E11" s="75">
        <v>12</v>
      </c>
      <c r="F11" s="68">
        <v>9</v>
      </c>
      <c r="G11" s="68">
        <v>0</v>
      </c>
      <c r="H11" s="69">
        <f t="shared" si="0"/>
        <v>9</v>
      </c>
      <c r="I11" s="70">
        <v>0</v>
      </c>
      <c r="J11" s="69">
        <f t="shared" si="1"/>
        <v>9</v>
      </c>
      <c r="K11" s="71">
        <v>0</v>
      </c>
      <c r="L11" s="71">
        <v>0</v>
      </c>
      <c r="M11" s="72">
        <f t="shared" si="2"/>
        <v>0</v>
      </c>
      <c r="N11" s="71">
        <v>0</v>
      </c>
    </row>
    <row r="12" spans="2:14">
      <c r="B12" s="73" t="s">
        <v>20</v>
      </c>
      <c r="C12" s="76"/>
      <c r="D12" s="77" t="s">
        <v>21</v>
      </c>
      <c r="E12" s="75">
        <v>11</v>
      </c>
      <c r="F12" s="68">
        <v>25</v>
      </c>
      <c r="G12" s="68">
        <v>0</v>
      </c>
      <c r="H12" s="69">
        <f t="shared" si="0"/>
        <v>25</v>
      </c>
      <c r="I12" s="70">
        <v>0</v>
      </c>
      <c r="J12" s="69">
        <f t="shared" si="1"/>
        <v>25</v>
      </c>
      <c r="K12" s="71">
        <v>0</v>
      </c>
      <c r="L12" s="71">
        <v>0</v>
      </c>
      <c r="M12" s="72">
        <f t="shared" si="2"/>
        <v>0</v>
      </c>
      <c r="N12" s="71">
        <v>0</v>
      </c>
    </row>
    <row r="13" spans="2:14">
      <c r="B13" s="73" t="s">
        <v>18</v>
      </c>
      <c r="C13" s="74"/>
      <c r="D13" s="77" t="s">
        <v>22</v>
      </c>
      <c r="E13" s="75">
        <v>10</v>
      </c>
      <c r="F13" s="68">
        <v>101</v>
      </c>
      <c r="G13" s="68">
        <v>0</v>
      </c>
      <c r="H13" s="69">
        <f t="shared" si="0"/>
        <v>101</v>
      </c>
      <c r="I13" s="70">
        <v>0</v>
      </c>
      <c r="J13" s="69">
        <f t="shared" si="1"/>
        <v>101</v>
      </c>
      <c r="K13" s="71">
        <v>0</v>
      </c>
      <c r="L13" s="71">
        <v>0</v>
      </c>
      <c r="M13" s="72">
        <f t="shared" si="2"/>
        <v>0</v>
      </c>
      <c r="N13" s="71">
        <v>0</v>
      </c>
    </row>
    <row r="14" spans="2:14">
      <c r="B14" s="73" t="s">
        <v>23</v>
      </c>
      <c r="C14" s="74"/>
      <c r="D14" s="77" t="s">
        <v>24</v>
      </c>
      <c r="E14" s="75">
        <v>9</v>
      </c>
      <c r="F14" s="68">
        <v>22</v>
      </c>
      <c r="G14" s="68">
        <v>0</v>
      </c>
      <c r="H14" s="69">
        <f t="shared" si="0"/>
        <v>22</v>
      </c>
      <c r="I14" s="70">
        <v>0</v>
      </c>
      <c r="J14" s="69">
        <f t="shared" si="1"/>
        <v>22</v>
      </c>
      <c r="K14" s="71">
        <v>0</v>
      </c>
      <c r="L14" s="71">
        <v>0</v>
      </c>
      <c r="M14" s="72">
        <f t="shared" si="2"/>
        <v>0</v>
      </c>
      <c r="N14" s="71">
        <v>0</v>
      </c>
    </row>
    <row r="15" spans="2:14">
      <c r="B15" s="73" t="s">
        <v>25</v>
      </c>
      <c r="C15" s="74" t="s">
        <v>26</v>
      </c>
      <c r="D15" s="77" t="s">
        <v>27</v>
      </c>
      <c r="E15" s="75">
        <v>8</v>
      </c>
      <c r="F15" s="68">
        <v>19</v>
      </c>
      <c r="G15" s="68">
        <v>0</v>
      </c>
      <c r="H15" s="69">
        <f t="shared" si="0"/>
        <v>19</v>
      </c>
      <c r="I15" s="70">
        <v>0</v>
      </c>
      <c r="J15" s="69">
        <f t="shared" si="1"/>
        <v>19</v>
      </c>
      <c r="K15" s="71">
        <v>1</v>
      </c>
      <c r="L15" s="71">
        <v>0</v>
      </c>
      <c r="M15" s="72">
        <f t="shared" si="2"/>
        <v>1</v>
      </c>
      <c r="N15" s="71">
        <v>0</v>
      </c>
    </row>
    <row r="16" spans="2:14">
      <c r="B16" s="73" t="s">
        <v>21</v>
      </c>
      <c r="C16" s="74"/>
      <c r="D16" s="77" t="s">
        <v>28</v>
      </c>
      <c r="E16" s="75">
        <v>7</v>
      </c>
      <c r="F16" s="68">
        <v>14</v>
      </c>
      <c r="G16" s="68">
        <v>0</v>
      </c>
      <c r="H16" s="69">
        <f t="shared" si="0"/>
        <v>14</v>
      </c>
      <c r="I16" s="70">
        <v>0</v>
      </c>
      <c r="J16" s="69">
        <f t="shared" si="1"/>
        <v>14</v>
      </c>
      <c r="K16" s="71">
        <v>0</v>
      </c>
      <c r="L16" s="71">
        <v>0</v>
      </c>
      <c r="M16" s="72">
        <f t="shared" si="2"/>
        <v>0</v>
      </c>
      <c r="N16" s="71">
        <v>0</v>
      </c>
    </row>
    <row r="17" spans="2:14">
      <c r="B17" s="73" t="s">
        <v>29</v>
      </c>
      <c r="C17" s="76"/>
      <c r="D17" s="77" t="s">
        <v>25</v>
      </c>
      <c r="E17" s="75">
        <v>6</v>
      </c>
      <c r="F17" s="68">
        <v>28</v>
      </c>
      <c r="G17" s="68">
        <v>0</v>
      </c>
      <c r="H17" s="69">
        <f t="shared" si="0"/>
        <v>28</v>
      </c>
      <c r="I17" s="70">
        <v>0</v>
      </c>
      <c r="J17" s="69">
        <f t="shared" si="1"/>
        <v>28</v>
      </c>
      <c r="K17" s="71">
        <v>0</v>
      </c>
      <c r="L17" s="71">
        <v>0</v>
      </c>
      <c r="M17" s="72">
        <f t="shared" si="2"/>
        <v>0</v>
      </c>
      <c r="N17" s="71">
        <v>0</v>
      </c>
    </row>
    <row r="18" spans="2:14">
      <c r="B18" s="73" t="s">
        <v>18</v>
      </c>
      <c r="C18" s="74"/>
      <c r="D18" s="77" t="s">
        <v>30</v>
      </c>
      <c r="E18" s="75">
        <v>5</v>
      </c>
      <c r="F18" s="68">
        <v>2</v>
      </c>
      <c r="G18" s="68">
        <v>0</v>
      </c>
      <c r="H18" s="69">
        <f t="shared" si="0"/>
        <v>2</v>
      </c>
      <c r="I18" s="70">
        <v>0</v>
      </c>
      <c r="J18" s="69">
        <f t="shared" si="1"/>
        <v>2</v>
      </c>
      <c r="K18" s="71">
        <v>0</v>
      </c>
      <c r="L18" s="71">
        <v>0</v>
      </c>
      <c r="M18" s="72">
        <f t="shared" si="2"/>
        <v>0</v>
      </c>
      <c r="N18" s="71">
        <v>0</v>
      </c>
    </row>
    <row r="19" spans="2:14">
      <c r="B19" s="73"/>
      <c r="C19" s="74"/>
      <c r="D19" s="77" t="s">
        <v>28</v>
      </c>
      <c r="E19" s="75">
        <v>4</v>
      </c>
      <c r="F19" s="68">
        <v>5</v>
      </c>
      <c r="G19" s="68">
        <v>0</v>
      </c>
      <c r="H19" s="69">
        <f t="shared" si="0"/>
        <v>5</v>
      </c>
      <c r="I19" s="70">
        <v>0</v>
      </c>
      <c r="J19" s="69">
        <f t="shared" si="1"/>
        <v>5</v>
      </c>
      <c r="K19" s="71">
        <v>0</v>
      </c>
      <c r="L19" s="71">
        <v>0</v>
      </c>
      <c r="M19" s="72">
        <f t="shared" si="2"/>
        <v>0</v>
      </c>
      <c r="N19" s="71">
        <v>0</v>
      </c>
    </row>
    <row r="20" spans="2:14">
      <c r="B20" s="73"/>
      <c r="C20" s="74" t="s">
        <v>18</v>
      </c>
      <c r="D20" s="66"/>
      <c r="E20" s="75">
        <v>3</v>
      </c>
      <c r="F20" s="68">
        <v>0</v>
      </c>
      <c r="G20" s="68">
        <v>6</v>
      </c>
      <c r="H20" s="69">
        <f t="shared" si="0"/>
        <v>6</v>
      </c>
      <c r="I20" s="70">
        <v>0</v>
      </c>
      <c r="J20" s="69">
        <f t="shared" si="1"/>
        <v>6</v>
      </c>
      <c r="K20" s="71">
        <v>0</v>
      </c>
      <c r="L20" s="71">
        <v>1</v>
      </c>
      <c r="M20" s="72">
        <f t="shared" si="2"/>
        <v>1</v>
      </c>
      <c r="N20" s="71">
        <v>1</v>
      </c>
    </row>
    <row r="21" spans="2:14">
      <c r="B21" s="73"/>
      <c r="C21" s="74"/>
      <c r="D21" s="66"/>
      <c r="E21" s="75">
        <v>2</v>
      </c>
      <c r="F21" s="68">
        <v>0</v>
      </c>
      <c r="G21" s="68">
        <v>5</v>
      </c>
      <c r="H21" s="69">
        <f t="shared" si="0"/>
        <v>5</v>
      </c>
      <c r="I21" s="70">
        <v>0</v>
      </c>
      <c r="J21" s="69">
        <f t="shared" si="1"/>
        <v>5</v>
      </c>
      <c r="K21" s="71">
        <v>0</v>
      </c>
      <c r="L21" s="71">
        <v>0</v>
      </c>
      <c r="M21" s="72">
        <f t="shared" si="2"/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24</v>
      </c>
      <c r="H22" s="69">
        <f t="shared" si="0"/>
        <v>24</v>
      </c>
      <c r="I22" s="70">
        <v>8</v>
      </c>
      <c r="J22" s="69">
        <f t="shared" si="1"/>
        <v>32</v>
      </c>
      <c r="K22" s="71">
        <v>0</v>
      </c>
      <c r="L22" s="71">
        <v>1</v>
      </c>
      <c r="M22" s="72">
        <f t="shared" si="2"/>
        <v>1</v>
      </c>
      <c r="N22" s="71">
        <v>1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339</v>
      </c>
      <c r="G23" s="69">
        <f t="shared" si="3"/>
        <v>35</v>
      </c>
      <c r="H23" s="80">
        <f t="shared" si="3"/>
        <v>374</v>
      </c>
      <c r="I23" s="69">
        <f t="shared" si="3"/>
        <v>8</v>
      </c>
      <c r="J23" s="80">
        <f t="shared" si="3"/>
        <v>382</v>
      </c>
      <c r="K23" s="81">
        <f t="shared" si="3"/>
        <v>49</v>
      </c>
      <c r="L23" s="81">
        <f t="shared" si="3"/>
        <v>9</v>
      </c>
      <c r="M23" s="69">
        <f t="shared" si="3"/>
        <v>58</v>
      </c>
      <c r="N23" s="69">
        <f t="shared" si="3"/>
        <v>10</v>
      </c>
    </row>
    <row r="24" spans="2:14">
      <c r="B24" s="73"/>
      <c r="C24" s="73"/>
      <c r="D24" s="82"/>
      <c r="E24" s="78">
        <v>13</v>
      </c>
      <c r="F24" s="68">
        <v>231</v>
      </c>
      <c r="G24" s="68">
        <v>0</v>
      </c>
      <c r="H24" s="69">
        <f t="shared" ref="H24:H36" si="4">F24+G24</f>
        <v>231</v>
      </c>
      <c r="I24" s="70">
        <v>0</v>
      </c>
      <c r="J24" s="69">
        <f t="shared" ref="J24:J36" si="5">H24+I24</f>
        <v>231</v>
      </c>
      <c r="K24" s="71">
        <v>63</v>
      </c>
      <c r="L24" s="71">
        <v>6</v>
      </c>
      <c r="M24" s="83">
        <f t="shared" ref="M24:M36" si="6">K24+L24</f>
        <v>69</v>
      </c>
      <c r="N24" s="84">
        <v>10</v>
      </c>
    </row>
    <row r="25" spans="2:14">
      <c r="B25" s="73"/>
      <c r="C25" s="73" t="s">
        <v>19</v>
      </c>
      <c r="D25" s="82"/>
      <c r="E25" s="75">
        <v>12</v>
      </c>
      <c r="F25" s="68">
        <v>12</v>
      </c>
      <c r="G25" s="68">
        <v>0</v>
      </c>
      <c r="H25" s="69">
        <f t="shared" si="4"/>
        <v>12</v>
      </c>
      <c r="I25" s="70">
        <v>0</v>
      </c>
      <c r="J25" s="69">
        <f t="shared" si="5"/>
        <v>12</v>
      </c>
      <c r="K25" s="71">
        <v>0</v>
      </c>
      <c r="L25" s="71">
        <v>0</v>
      </c>
      <c r="M25" s="83">
        <f t="shared" si="6"/>
        <v>0</v>
      </c>
      <c r="N25" s="84">
        <v>0</v>
      </c>
    </row>
    <row r="26" spans="2:14">
      <c r="B26" s="73" t="s">
        <v>29</v>
      </c>
      <c r="C26" s="78"/>
      <c r="D26" s="82"/>
      <c r="E26" s="75">
        <v>11</v>
      </c>
      <c r="F26" s="68">
        <v>24</v>
      </c>
      <c r="G26" s="68">
        <v>0</v>
      </c>
      <c r="H26" s="69">
        <f t="shared" si="4"/>
        <v>24</v>
      </c>
      <c r="I26" s="70">
        <v>0</v>
      </c>
      <c r="J26" s="69">
        <f t="shared" si="5"/>
        <v>24</v>
      </c>
      <c r="K26" s="71">
        <v>0</v>
      </c>
      <c r="L26" s="71">
        <v>1</v>
      </c>
      <c r="M26" s="83">
        <f t="shared" si="6"/>
        <v>1</v>
      </c>
      <c r="N26" s="84">
        <v>1</v>
      </c>
    </row>
    <row r="27" spans="2:14">
      <c r="B27" s="73" t="s">
        <v>32</v>
      </c>
      <c r="C27" s="73"/>
      <c r="D27" s="82" t="s">
        <v>33</v>
      </c>
      <c r="E27" s="75">
        <v>10</v>
      </c>
      <c r="F27" s="68">
        <v>18</v>
      </c>
      <c r="G27" s="68">
        <v>0</v>
      </c>
      <c r="H27" s="69">
        <f t="shared" si="4"/>
        <v>18</v>
      </c>
      <c r="I27" s="70">
        <v>0</v>
      </c>
      <c r="J27" s="69">
        <f t="shared" si="5"/>
        <v>18</v>
      </c>
      <c r="K27" s="71">
        <v>1</v>
      </c>
      <c r="L27" s="71">
        <v>0</v>
      </c>
      <c r="M27" s="83">
        <f t="shared" si="6"/>
        <v>1</v>
      </c>
      <c r="N27" s="84">
        <v>0</v>
      </c>
    </row>
    <row r="28" spans="2:14">
      <c r="B28" s="73" t="s">
        <v>19</v>
      </c>
      <c r="C28" s="73"/>
      <c r="D28" s="82" t="s">
        <v>32</v>
      </c>
      <c r="E28" s="75">
        <v>9</v>
      </c>
      <c r="F28" s="68">
        <v>22</v>
      </c>
      <c r="G28" s="68">
        <v>0</v>
      </c>
      <c r="H28" s="69">
        <f t="shared" si="4"/>
        <v>22</v>
      </c>
      <c r="I28" s="70">
        <v>0</v>
      </c>
      <c r="J28" s="69">
        <f t="shared" si="5"/>
        <v>22</v>
      </c>
      <c r="K28" s="71">
        <v>0</v>
      </c>
      <c r="L28" s="71">
        <v>0</v>
      </c>
      <c r="M28" s="83">
        <f t="shared" si="6"/>
        <v>0</v>
      </c>
      <c r="N28" s="84">
        <v>0</v>
      </c>
    </row>
    <row r="29" spans="2:14">
      <c r="B29" s="73" t="s">
        <v>20</v>
      </c>
      <c r="C29" s="73" t="s">
        <v>26</v>
      </c>
      <c r="D29" s="82" t="s">
        <v>34</v>
      </c>
      <c r="E29" s="75">
        <v>8</v>
      </c>
      <c r="F29" s="68">
        <v>17</v>
      </c>
      <c r="G29" s="68">
        <v>0</v>
      </c>
      <c r="H29" s="69">
        <f t="shared" si="4"/>
        <v>17</v>
      </c>
      <c r="I29" s="70">
        <v>0</v>
      </c>
      <c r="J29" s="69">
        <f t="shared" si="5"/>
        <v>17</v>
      </c>
      <c r="K29" s="71">
        <v>0</v>
      </c>
      <c r="L29" s="71">
        <v>0</v>
      </c>
      <c r="M29" s="83">
        <f t="shared" si="6"/>
        <v>0</v>
      </c>
      <c r="N29" s="84">
        <v>0</v>
      </c>
    </row>
    <row r="30" spans="2:14">
      <c r="B30" s="73" t="s">
        <v>25</v>
      </c>
      <c r="C30" s="73"/>
      <c r="D30" s="82" t="s">
        <v>25</v>
      </c>
      <c r="E30" s="75">
        <v>7</v>
      </c>
      <c r="F30" s="68">
        <v>15</v>
      </c>
      <c r="G30" s="68">
        <v>0</v>
      </c>
      <c r="H30" s="69">
        <f t="shared" si="4"/>
        <v>15</v>
      </c>
      <c r="I30" s="70">
        <v>0</v>
      </c>
      <c r="J30" s="69">
        <f t="shared" si="5"/>
        <v>15</v>
      </c>
      <c r="K30" s="71">
        <v>0</v>
      </c>
      <c r="L30" s="71">
        <v>0</v>
      </c>
      <c r="M30" s="83">
        <f t="shared" si="6"/>
        <v>0</v>
      </c>
      <c r="N30" s="84">
        <v>0</v>
      </c>
    </row>
    <row r="31" spans="2:14">
      <c r="B31" s="73" t="s">
        <v>19</v>
      </c>
      <c r="C31" s="73"/>
      <c r="D31" s="82" t="s">
        <v>30</v>
      </c>
      <c r="E31" s="75">
        <v>6</v>
      </c>
      <c r="F31" s="68">
        <v>22</v>
      </c>
      <c r="G31" s="68">
        <v>0</v>
      </c>
      <c r="H31" s="69">
        <f t="shared" si="4"/>
        <v>22</v>
      </c>
      <c r="I31" s="70">
        <v>0</v>
      </c>
      <c r="J31" s="69">
        <f t="shared" si="5"/>
        <v>22</v>
      </c>
      <c r="K31" s="71">
        <v>0</v>
      </c>
      <c r="L31" s="71">
        <v>1</v>
      </c>
      <c r="M31" s="83">
        <f t="shared" si="6"/>
        <v>1</v>
      </c>
      <c r="N31" s="84">
        <v>1</v>
      </c>
    </row>
    <row r="32" spans="2:14">
      <c r="B32" s="73" t="s">
        <v>30</v>
      </c>
      <c r="C32" s="79"/>
      <c r="D32" s="82"/>
      <c r="E32" s="75">
        <v>5</v>
      </c>
      <c r="F32" s="68">
        <v>5</v>
      </c>
      <c r="G32" s="68">
        <v>0</v>
      </c>
      <c r="H32" s="69">
        <f t="shared" si="4"/>
        <v>5</v>
      </c>
      <c r="I32" s="70">
        <v>0</v>
      </c>
      <c r="J32" s="69">
        <f t="shared" si="5"/>
        <v>5</v>
      </c>
      <c r="K32" s="71">
        <v>0</v>
      </c>
      <c r="L32" s="71">
        <v>0</v>
      </c>
      <c r="M32" s="83">
        <f t="shared" si="6"/>
        <v>0</v>
      </c>
      <c r="N32" s="84">
        <v>0</v>
      </c>
    </row>
    <row r="33" spans="2:14">
      <c r="B33" s="73"/>
      <c r="C33" s="73"/>
      <c r="D33" s="82"/>
      <c r="E33" s="75">
        <v>4</v>
      </c>
      <c r="F33" s="68">
        <v>11</v>
      </c>
      <c r="G33" s="68">
        <v>0</v>
      </c>
      <c r="H33" s="69">
        <f t="shared" si="4"/>
        <v>11</v>
      </c>
      <c r="I33" s="70">
        <v>0</v>
      </c>
      <c r="J33" s="69">
        <f t="shared" si="5"/>
        <v>11</v>
      </c>
      <c r="K33" s="71">
        <v>0</v>
      </c>
      <c r="L33" s="71">
        <v>0</v>
      </c>
      <c r="M33" s="83">
        <f t="shared" si="6"/>
        <v>0</v>
      </c>
      <c r="N33" s="84">
        <v>0</v>
      </c>
    </row>
    <row r="34" spans="2:14">
      <c r="B34" s="73"/>
      <c r="C34" s="73" t="s">
        <v>18</v>
      </c>
      <c r="D34" s="82"/>
      <c r="E34" s="75">
        <v>3</v>
      </c>
      <c r="F34" s="68">
        <v>0</v>
      </c>
      <c r="G34" s="68">
        <v>7</v>
      </c>
      <c r="H34" s="69">
        <f t="shared" si="4"/>
        <v>7</v>
      </c>
      <c r="I34" s="70">
        <v>0</v>
      </c>
      <c r="J34" s="69">
        <f t="shared" si="5"/>
        <v>7</v>
      </c>
      <c r="K34" s="71">
        <v>0</v>
      </c>
      <c r="L34" s="71">
        <v>0</v>
      </c>
      <c r="M34" s="83">
        <f t="shared" si="6"/>
        <v>0</v>
      </c>
      <c r="N34" s="84">
        <v>0</v>
      </c>
    </row>
    <row r="35" spans="2:14">
      <c r="B35" s="73"/>
      <c r="C35" s="73"/>
      <c r="D35" s="82"/>
      <c r="E35" s="75">
        <v>2</v>
      </c>
      <c r="F35" s="68">
        <v>0</v>
      </c>
      <c r="G35" s="68">
        <v>8</v>
      </c>
      <c r="H35" s="69">
        <f t="shared" si="4"/>
        <v>8</v>
      </c>
      <c r="I35" s="70">
        <v>0</v>
      </c>
      <c r="J35" s="69">
        <f t="shared" si="5"/>
        <v>8</v>
      </c>
      <c r="K35" s="71">
        <v>0</v>
      </c>
      <c r="L35" s="71">
        <v>0</v>
      </c>
      <c r="M35" s="83">
        <f t="shared" si="6"/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29</v>
      </c>
      <c r="H36" s="69">
        <f t="shared" si="4"/>
        <v>29</v>
      </c>
      <c r="I36" s="70">
        <v>24</v>
      </c>
      <c r="J36" s="69">
        <f t="shared" si="5"/>
        <v>53</v>
      </c>
      <c r="K36" s="71">
        <v>0</v>
      </c>
      <c r="L36" s="71">
        <v>0</v>
      </c>
      <c r="M36" s="83">
        <f t="shared" si="6"/>
        <v>0</v>
      </c>
      <c r="N36" s="84">
        <v>0</v>
      </c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377</v>
      </c>
      <c r="G37" s="69">
        <f t="shared" si="7"/>
        <v>44</v>
      </c>
      <c r="H37" s="85">
        <f t="shared" si="7"/>
        <v>421</v>
      </c>
      <c r="I37" s="86">
        <f t="shared" si="7"/>
        <v>24</v>
      </c>
      <c r="J37" s="80">
        <f t="shared" si="7"/>
        <v>445</v>
      </c>
      <c r="K37" s="81">
        <f t="shared" si="7"/>
        <v>64</v>
      </c>
      <c r="L37" s="69">
        <f t="shared" si="7"/>
        <v>8</v>
      </c>
      <c r="M37" s="80">
        <f t="shared" si="7"/>
        <v>72</v>
      </c>
      <c r="N37" s="81">
        <f t="shared" si="7"/>
        <v>12</v>
      </c>
    </row>
    <row r="38" spans="2:14">
      <c r="B38" s="79"/>
      <c r="C38" s="79"/>
      <c r="D38" s="87"/>
      <c r="E38" s="75">
        <v>13</v>
      </c>
      <c r="F38" s="70">
        <v>8</v>
      </c>
      <c r="G38" s="70">
        <v>0</v>
      </c>
      <c r="H38" s="69">
        <f t="shared" ref="H38:H50" si="8">F38+G38</f>
        <v>8</v>
      </c>
      <c r="I38" s="70">
        <v>0</v>
      </c>
      <c r="J38" s="69">
        <f t="shared" ref="J38:J50" si="9">H38+I38</f>
        <v>8</v>
      </c>
      <c r="K38" s="84">
        <v>0</v>
      </c>
      <c r="L38" s="84">
        <v>1</v>
      </c>
      <c r="M38" s="83">
        <f t="shared" ref="M38:M50" si="10">K38+L38</f>
        <v>1</v>
      </c>
      <c r="N38" s="84">
        <v>1</v>
      </c>
    </row>
    <row r="39" spans="2:14">
      <c r="B39" s="73" t="s">
        <v>18</v>
      </c>
      <c r="C39" s="73" t="s">
        <v>19</v>
      </c>
      <c r="D39" s="82" t="s">
        <v>36</v>
      </c>
      <c r="E39" s="75">
        <v>12</v>
      </c>
      <c r="F39" s="70">
        <v>0</v>
      </c>
      <c r="G39" s="70">
        <v>0</v>
      </c>
      <c r="H39" s="69">
        <f t="shared" si="8"/>
        <v>0</v>
      </c>
      <c r="I39" s="70">
        <v>0</v>
      </c>
      <c r="J39" s="69">
        <f t="shared" si="9"/>
        <v>0</v>
      </c>
      <c r="K39" s="84">
        <v>0</v>
      </c>
      <c r="L39" s="84">
        <v>0</v>
      </c>
      <c r="M39" s="83">
        <f t="shared" si="10"/>
        <v>0</v>
      </c>
      <c r="N39" s="84">
        <v>0</v>
      </c>
    </row>
    <row r="40" spans="2:14">
      <c r="B40" s="73" t="s">
        <v>22</v>
      </c>
      <c r="C40" s="73"/>
      <c r="D40" s="82" t="s">
        <v>22</v>
      </c>
      <c r="E40" s="75">
        <v>11</v>
      </c>
      <c r="F40" s="70">
        <v>0</v>
      </c>
      <c r="G40" s="70">
        <v>0</v>
      </c>
      <c r="H40" s="69">
        <f t="shared" si="8"/>
        <v>0</v>
      </c>
      <c r="I40" s="70">
        <v>0</v>
      </c>
      <c r="J40" s="69">
        <f t="shared" si="9"/>
        <v>0</v>
      </c>
      <c r="K40" s="84">
        <v>0</v>
      </c>
      <c r="L40" s="84">
        <v>0</v>
      </c>
      <c r="M40" s="83">
        <f t="shared" si="10"/>
        <v>0</v>
      </c>
      <c r="N40" s="84">
        <v>0</v>
      </c>
    </row>
    <row r="41" spans="2:14">
      <c r="B41" s="73" t="s">
        <v>37</v>
      </c>
      <c r="C41" s="79"/>
      <c r="D41" s="82" t="s">
        <v>20</v>
      </c>
      <c r="E41" s="75">
        <v>10</v>
      </c>
      <c r="F41" s="70">
        <v>0</v>
      </c>
      <c r="G41" s="70">
        <v>0</v>
      </c>
      <c r="H41" s="69">
        <f t="shared" si="8"/>
        <v>0</v>
      </c>
      <c r="I41" s="70">
        <v>0</v>
      </c>
      <c r="J41" s="69">
        <f t="shared" si="9"/>
        <v>0</v>
      </c>
      <c r="K41" s="84">
        <v>0</v>
      </c>
      <c r="L41" s="84">
        <v>0</v>
      </c>
      <c r="M41" s="83">
        <f t="shared" si="10"/>
        <v>0</v>
      </c>
      <c r="N41" s="84">
        <v>0</v>
      </c>
    </row>
    <row r="42" spans="2:14">
      <c r="B42" s="73" t="s">
        <v>25</v>
      </c>
      <c r="C42" s="73"/>
      <c r="D42" s="82" t="s">
        <v>34</v>
      </c>
      <c r="E42" s="75">
        <v>9</v>
      </c>
      <c r="F42" s="70">
        <v>0</v>
      </c>
      <c r="G42" s="70">
        <v>0</v>
      </c>
      <c r="H42" s="69">
        <f t="shared" si="8"/>
        <v>0</v>
      </c>
      <c r="I42" s="70">
        <v>0</v>
      </c>
      <c r="J42" s="69">
        <f t="shared" si="9"/>
        <v>0</v>
      </c>
      <c r="K42" s="84">
        <v>0</v>
      </c>
      <c r="L42" s="84">
        <v>0</v>
      </c>
      <c r="M42" s="83">
        <f t="shared" si="10"/>
        <v>0</v>
      </c>
      <c r="N42" s="84">
        <v>0</v>
      </c>
    </row>
    <row r="43" spans="2:14">
      <c r="B43" s="73" t="s">
        <v>23</v>
      </c>
      <c r="C43" s="73" t="s">
        <v>26</v>
      </c>
      <c r="D43" s="82" t="s">
        <v>18</v>
      </c>
      <c r="E43" s="75">
        <v>8</v>
      </c>
      <c r="F43" s="70">
        <v>0</v>
      </c>
      <c r="G43" s="70">
        <v>0</v>
      </c>
      <c r="H43" s="69">
        <f t="shared" si="8"/>
        <v>0</v>
      </c>
      <c r="I43" s="70">
        <v>0</v>
      </c>
      <c r="J43" s="69">
        <f t="shared" si="9"/>
        <v>0</v>
      </c>
      <c r="K43" s="84">
        <v>0</v>
      </c>
      <c r="L43" s="84">
        <v>0</v>
      </c>
      <c r="M43" s="83">
        <f t="shared" si="10"/>
        <v>0</v>
      </c>
      <c r="N43" s="84">
        <v>0</v>
      </c>
    </row>
    <row r="44" spans="2:14">
      <c r="B44" s="73" t="s">
        <v>25</v>
      </c>
      <c r="C44" s="73"/>
      <c r="D44" s="82" t="s">
        <v>33</v>
      </c>
      <c r="E44" s="75">
        <v>7</v>
      </c>
      <c r="F44" s="70">
        <v>0</v>
      </c>
      <c r="G44" s="70">
        <v>0</v>
      </c>
      <c r="H44" s="69">
        <f t="shared" si="8"/>
        <v>0</v>
      </c>
      <c r="I44" s="70">
        <v>0</v>
      </c>
      <c r="J44" s="69">
        <f t="shared" si="9"/>
        <v>0</v>
      </c>
      <c r="K44" s="84">
        <v>0</v>
      </c>
      <c r="L44" s="84">
        <v>0</v>
      </c>
      <c r="M44" s="83">
        <f t="shared" si="10"/>
        <v>0</v>
      </c>
      <c r="N44" s="84">
        <v>0</v>
      </c>
    </row>
    <row r="45" spans="2:14">
      <c r="B45" s="73" t="s">
        <v>18</v>
      </c>
      <c r="C45" s="73"/>
      <c r="D45" s="82" t="s">
        <v>27</v>
      </c>
      <c r="E45" s="75">
        <v>6</v>
      </c>
      <c r="F45" s="70">
        <v>0</v>
      </c>
      <c r="G45" s="70">
        <v>0</v>
      </c>
      <c r="H45" s="69">
        <f t="shared" si="8"/>
        <v>0</v>
      </c>
      <c r="I45" s="70">
        <v>0</v>
      </c>
      <c r="J45" s="69">
        <f t="shared" si="9"/>
        <v>0</v>
      </c>
      <c r="K45" s="84">
        <v>0</v>
      </c>
      <c r="L45" s="84">
        <v>0</v>
      </c>
      <c r="M45" s="83">
        <f t="shared" si="10"/>
        <v>0</v>
      </c>
      <c r="N45" s="84">
        <v>0</v>
      </c>
    </row>
    <row r="46" spans="2:14">
      <c r="B46" s="73" t="s">
        <v>28</v>
      </c>
      <c r="C46" s="79"/>
      <c r="D46" s="82" t="s">
        <v>20</v>
      </c>
      <c r="E46" s="75">
        <v>5</v>
      </c>
      <c r="F46" s="70">
        <v>0</v>
      </c>
      <c r="G46" s="70">
        <v>0</v>
      </c>
      <c r="H46" s="69">
        <f t="shared" si="8"/>
        <v>0</v>
      </c>
      <c r="I46" s="70">
        <v>0</v>
      </c>
      <c r="J46" s="69">
        <f t="shared" si="9"/>
        <v>0</v>
      </c>
      <c r="K46" s="84">
        <v>0</v>
      </c>
      <c r="L46" s="84">
        <v>0</v>
      </c>
      <c r="M46" s="83">
        <f t="shared" si="10"/>
        <v>0</v>
      </c>
      <c r="N46" s="84">
        <v>0</v>
      </c>
    </row>
    <row r="47" spans="2:14">
      <c r="B47" s="73"/>
      <c r="C47" s="73"/>
      <c r="D47" s="82" t="s">
        <v>29</v>
      </c>
      <c r="E47" s="75">
        <v>4</v>
      </c>
      <c r="F47" s="70">
        <v>0</v>
      </c>
      <c r="G47" s="70">
        <v>0</v>
      </c>
      <c r="H47" s="69">
        <f t="shared" si="8"/>
        <v>0</v>
      </c>
      <c r="I47" s="70">
        <v>0</v>
      </c>
      <c r="J47" s="69">
        <f t="shared" si="9"/>
        <v>0</v>
      </c>
      <c r="K47" s="84">
        <v>0</v>
      </c>
      <c r="L47" s="84">
        <v>0</v>
      </c>
      <c r="M47" s="83">
        <f t="shared" si="10"/>
        <v>0</v>
      </c>
      <c r="N47" s="84">
        <v>0</v>
      </c>
    </row>
    <row r="48" spans="2:14">
      <c r="B48" s="73"/>
      <c r="C48" s="73" t="s">
        <v>18</v>
      </c>
      <c r="D48" s="82" t="s">
        <v>18</v>
      </c>
      <c r="E48" s="75">
        <v>3</v>
      </c>
      <c r="F48" s="70">
        <v>0</v>
      </c>
      <c r="G48" s="70">
        <v>0</v>
      </c>
      <c r="H48" s="69">
        <f t="shared" si="8"/>
        <v>0</v>
      </c>
      <c r="I48" s="70">
        <v>0</v>
      </c>
      <c r="J48" s="69">
        <f t="shared" si="9"/>
        <v>0</v>
      </c>
      <c r="K48" s="84">
        <v>0</v>
      </c>
      <c r="L48" s="84">
        <v>0</v>
      </c>
      <c r="M48" s="83">
        <f t="shared" si="10"/>
        <v>0</v>
      </c>
      <c r="N48" s="84">
        <v>0</v>
      </c>
    </row>
    <row r="49" spans="2:14">
      <c r="B49" s="73"/>
      <c r="C49" s="73"/>
      <c r="D49" s="82" t="s">
        <v>23</v>
      </c>
      <c r="E49" s="75">
        <v>2</v>
      </c>
      <c r="F49" s="70">
        <v>0</v>
      </c>
      <c r="G49" s="70">
        <v>0</v>
      </c>
      <c r="H49" s="69">
        <f t="shared" si="8"/>
        <v>0</v>
      </c>
      <c r="I49" s="70">
        <v>0</v>
      </c>
      <c r="J49" s="69">
        <f t="shared" si="9"/>
        <v>0</v>
      </c>
      <c r="K49" s="84">
        <v>0</v>
      </c>
      <c r="L49" s="84">
        <v>0</v>
      </c>
      <c r="M49" s="83">
        <f t="shared" si="10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8"/>
        <v>0</v>
      </c>
      <c r="I50" s="70">
        <v>2</v>
      </c>
      <c r="J50" s="88">
        <f t="shared" si="9"/>
        <v>2</v>
      </c>
      <c r="K50" s="84">
        <v>0</v>
      </c>
      <c r="L50" s="84">
        <v>0</v>
      </c>
      <c r="M50" s="89">
        <f t="shared" si="10"/>
        <v>0</v>
      </c>
      <c r="N50" s="84">
        <v>0</v>
      </c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8</v>
      </c>
      <c r="G51" s="69">
        <f t="shared" si="11"/>
        <v>0</v>
      </c>
      <c r="H51" s="69">
        <f t="shared" si="11"/>
        <v>8</v>
      </c>
      <c r="I51" s="69">
        <f t="shared" si="11"/>
        <v>2</v>
      </c>
      <c r="J51" s="69">
        <f t="shared" si="11"/>
        <v>10</v>
      </c>
      <c r="K51" s="69">
        <f t="shared" si="11"/>
        <v>0</v>
      </c>
      <c r="L51" s="69">
        <f t="shared" si="11"/>
        <v>1</v>
      </c>
      <c r="M51" s="69">
        <f t="shared" si="11"/>
        <v>1</v>
      </c>
      <c r="N51" s="69">
        <f t="shared" si="11"/>
        <v>1</v>
      </c>
    </row>
    <row r="52" spans="2:14">
      <c r="B52" s="214" t="s">
        <v>39</v>
      </c>
      <c r="C52" s="215"/>
      <c r="D52" s="215"/>
      <c r="E52" s="216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724</v>
      </c>
      <c r="G53" s="90">
        <f t="shared" si="12"/>
        <v>79</v>
      </c>
      <c r="H53" s="90">
        <f t="shared" si="12"/>
        <v>803</v>
      </c>
      <c r="I53" s="90">
        <f t="shared" si="12"/>
        <v>34</v>
      </c>
      <c r="J53" s="90">
        <f t="shared" si="12"/>
        <v>837</v>
      </c>
      <c r="K53" s="90">
        <f t="shared" si="12"/>
        <v>113</v>
      </c>
      <c r="L53" s="90">
        <f t="shared" si="12"/>
        <v>18</v>
      </c>
      <c r="M53" s="90">
        <f t="shared" si="12"/>
        <v>131</v>
      </c>
      <c r="N53" s="90">
        <f t="shared" si="12"/>
        <v>23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65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04" t="s">
        <v>6</v>
      </c>
      <c r="C7" s="204"/>
      <c r="D7" s="204"/>
      <c r="E7" s="204"/>
      <c r="F7" s="204" t="s">
        <v>7</v>
      </c>
      <c r="G7" s="204"/>
      <c r="H7" s="204"/>
      <c r="I7" s="204"/>
      <c r="J7" s="204"/>
      <c r="K7" s="204" t="s">
        <v>8</v>
      </c>
      <c r="L7" s="204"/>
      <c r="M7" s="204"/>
      <c r="N7" s="204"/>
    </row>
    <row r="8" spans="2:14" ht="15" customHeight="1">
      <c r="B8" s="204"/>
      <c r="C8" s="204"/>
      <c r="D8" s="204"/>
      <c r="E8" s="204"/>
      <c r="F8" s="204" t="s">
        <v>9</v>
      </c>
      <c r="G8" s="204"/>
      <c r="H8" s="204"/>
      <c r="I8" s="204" t="s">
        <v>10</v>
      </c>
      <c r="J8" s="204" t="s">
        <v>11</v>
      </c>
      <c r="K8" s="204" t="s">
        <v>12</v>
      </c>
      <c r="L8" s="204" t="s">
        <v>13</v>
      </c>
      <c r="M8" s="204" t="s">
        <v>11</v>
      </c>
      <c r="N8" s="204" t="s">
        <v>14</v>
      </c>
    </row>
    <row r="9" spans="2:14" ht="24" customHeight="1">
      <c r="B9" s="204"/>
      <c r="C9" s="204"/>
      <c r="D9" s="204"/>
      <c r="E9" s="204"/>
      <c r="F9" s="63" t="s">
        <v>15</v>
      </c>
      <c r="G9" s="63" t="s">
        <v>16</v>
      </c>
      <c r="H9" s="63" t="s">
        <v>17</v>
      </c>
      <c r="I9" s="204"/>
      <c r="J9" s="204"/>
      <c r="K9" s="204"/>
      <c r="L9" s="204"/>
      <c r="M9" s="204"/>
      <c r="N9" s="204"/>
    </row>
    <row r="10" spans="2:14">
      <c r="B10" s="64"/>
      <c r="C10" s="65"/>
      <c r="D10" s="66"/>
      <c r="E10" s="67">
        <v>13</v>
      </c>
      <c r="F10" s="68">
        <v>106</v>
      </c>
      <c r="G10" s="68">
        <v>0</v>
      </c>
      <c r="H10" s="69">
        <f t="shared" ref="H10:H22" si="0">F10+G10</f>
        <v>106</v>
      </c>
      <c r="I10" s="70">
        <v>0</v>
      </c>
      <c r="J10" s="69">
        <f t="shared" ref="J10:J22" si="1">H10+I10</f>
        <v>106</v>
      </c>
      <c r="K10" s="71">
        <v>51</v>
      </c>
      <c r="L10" s="71">
        <v>4</v>
      </c>
      <c r="M10" s="72">
        <f t="shared" ref="M10:M22" si="2">K10+L10</f>
        <v>55</v>
      </c>
      <c r="N10" s="71">
        <v>4</v>
      </c>
    </row>
    <row r="11" spans="2:14">
      <c r="B11" s="73" t="s">
        <v>18</v>
      </c>
      <c r="C11" s="74" t="s">
        <v>19</v>
      </c>
      <c r="D11" s="66"/>
      <c r="E11" s="75">
        <v>12</v>
      </c>
      <c r="F11" s="68">
        <v>13</v>
      </c>
      <c r="G11" s="68">
        <v>0</v>
      </c>
      <c r="H11" s="69">
        <f t="shared" si="0"/>
        <v>13</v>
      </c>
      <c r="I11" s="70">
        <v>0</v>
      </c>
      <c r="J11" s="69">
        <f t="shared" si="1"/>
        <v>13</v>
      </c>
      <c r="K11" s="71">
        <v>0</v>
      </c>
      <c r="L11" s="71">
        <v>0</v>
      </c>
      <c r="M11" s="72">
        <f t="shared" si="2"/>
        <v>0</v>
      </c>
      <c r="N11" s="71">
        <v>0</v>
      </c>
    </row>
    <row r="12" spans="2:14">
      <c r="B12" s="73" t="s">
        <v>20</v>
      </c>
      <c r="C12" s="76"/>
      <c r="D12" s="77" t="s">
        <v>21</v>
      </c>
      <c r="E12" s="75">
        <v>11</v>
      </c>
      <c r="F12" s="68">
        <v>18</v>
      </c>
      <c r="G12" s="68">
        <v>0</v>
      </c>
      <c r="H12" s="69">
        <f t="shared" si="0"/>
        <v>18</v>
      </c>
      <c r="I12" s="70">
        <v>0</v>
      </c>
      <c r="J12" s="69">
        <f t="shared" si="1"/>
        <v>18</v>
      </c>
      <c r="K12" s="71">
        <v>0</v>
      </c>
      <c r="L12" s="71">
        <v>0</v>
      </c>
      <c r="M12" s="72">
        <f t="shared" si="2"/>
        <v>0</v>
      </c>
      <c r="N12" s="71">
        <v>0</v>
      </c>
    </row>
    <row r="13" spans="2:14">
      <c r="B13" s="73" t="s">
        <v>18</v>
      </c>
      <c r="C13" s="74"/>
      <c r="D13" s="77" t="s">
        <v>22</v>
      </c>
      <c r="E13" s="75">
        <v>10</v>
      </c>
      <c r="F13" s="68">
        <v>11</v>
      </c>
      <c r="G13" s="68">
        <v>0</v>
      </c>
      <c r="H13" s="69">
        <f t="shared" si="0"/>
        <v>11</v>
      </c>
      <c r="I13" s="70">
        <v>0</v>
      </c>
      <c r="J13" s="69">
        <f t="shared" si="1"/>
        <v>11</v>
      </c>
      <c r="K13" s="71">
        <v>1</v>
      </c>
      <c r="L13" s="71">
        <v>0</v>
      </c>
      <c r="M13" s="72">
        <f t="shared" si="2"/>
        <v>1</v>
      </c>
      <c r="N13" s="71">
        <v>0</v>
      </c>
    </row>
    <row r="14" spans="2:14">
      <c r="B14" s="73" t="s">
        <v>23</v>
      </c>
      <c r="C14" s="74"/>
      <c r="D14" s="77" t="s">
        <v>24</v>
      </c>
      <c r="E14" s="75">
        <v>9</v>
      </c>
      <c r="F14" s="68">
        <v>10</v>
      </c>
      <c r="G14" s="68">
        <v>0</v>
      </c>
      <c r="H14" s="69">
        <f t="shared" si="0"/>
        <v>10</v>
      </c>
      <c r="I14" s="70">
        <v>0</v>
      </c>
      <c r="J14" s="69">
        <f t="shared" si="1"/>
        <v>10</v>
      </c>
      <c r="K14" s="71">
        <v>0</v>
      </c>
      <c r="L14" s="71">
        <v>1</v>
      </c>
      <c r="M14" s="72">
        <f t="shared" si="2"/>
        <v>1</v>
      </c>
      <c r="N14" s="71">
        <v>2</v>
      </c>
    </row>
    <row r="15" spans="2:14">
      <c r="B15" s="73" t="s">
        <v>25</v>
      </c>
      <c r="C15" s="74" t="s">
        <v>26</v>
      </c>
      <c r="D15" s="77" t="s">
        <v>27</v>
      </c>
      <c r="E15" s="75">
        <v>8</v>
      </c>
      <c r="F15" s="68">
        <v>9</v>
      </c>
      <c r="G15" s="68">
        <v>0</v>
      </c>
      <c r="H15" s="69">
        <f t="shared" si="0"/>
        <v>9</v>
      </c>
      <c r="I15" s="70">
        <v>0</v>
      </c>
      <c r="J15" s="69">
        <f t="shared" si="1"/>
        <v>9</v>
      </c>
      <c r="K15" s="71">
        <v>0</v>
      </c>
      <c r="L15" s="71">
        <v>0</v>
      </c>
      <c r="M15" s="72">
        <f t="shared" si="2"/>
        <v>0</v>
      </c>
      <c r="N15" s="71">
        <v>0</v>
      </c>
    </row>
    <row r="16" spans="2:14">
      <c r="B16" s="73" t="s">
        <v>21</v>
      </c>
      <c r="C16" s="74"/>
      <c r="D16" s="77" t="s">
        <v>28</v>
      </c>
      <c r="E16" s="75">
        <v>7</v>
      </c>
      <c r="F16" s="68">
        <v>2</v>
      </c>
      <c r="G16" s="68">
        <v>0</v>
      </c>
      <c r="H16" s="69">
        <f t="shared" si="0"/>
        <v>2</v>
      </c>
      <c r="I16" s="70">
        <v>0</v>
      </c>
      <c r="J16" s="69">
        <f t="shared" si="1"/>
        <v>2</v>
      </c>
      <c r="K16" s="71">
        <v>0</v>
      </c>
      <c r="L16" s="71">
        <v>0</v>
      </c>
      <c r="M16" s="72">
        <f t="shared" si="2"/>
        <v>0</v>
      </c>
      <c r="N16" s="71">
        <v>0</v>
      </c>
    </row>
    <row r="17" spans="2:14">
      <c r="B17" s="73" t="s">
        <v>29</v>
      </c>
      <c r="C17" s="76"/>
      <c r="D17" s="77" t="s">
        <v>25</v>
      </c>
      <c r="E17" s="75">
        <v>6</v>
      </c>
      <c r="F17" s="68">
        <v>0</v>
      </c>
      <c r="G17" s="68">
        <v>0</v>
      </c>
      <c r="H17" s="69">
        <f t="shared" si="0"/>
        <v>0</v>
      </c>
      <c r="I17" s="70">
        <v>0</v>
      </c>
      <c r="J17" s="69">
        <f t="shared" si="1"/>
        <v>0</v>
      </c>
      <c r="K17" s="71">
        <v>0</v>
      </c>
      <c r="L17" s="71">
        <v>0</v>
      </c>
      <c r="M17" s="72">
        <f t="shared" si="2"/>
        <v>0</v>
      </c>
      <c r="N17" s="71">
        <v>0</v>
      </c>
    </row>
    <row r="18" spans="2:14">
      <c r="B18" s="73" t="s">
        <v>18</v>
      </c>
      <c r="C18" s="74"/>
      <c r="D18" s="77" t="s">
        <v>30</v>
      </c>
      <c r="E18" s="75">
        <v>5</v>
      </c>
      <c r="F18" s="68">
        <v>4</v>
      </c>
      <c r="G18" s="68">
        <v>0</v>
      </c>
      <c r="H18" s="69">
        <f t="shared" si="0"/>
        <v>4</v>
      </c>
      <c r="I18" s="70">
        <v>0</v>
      </c>
      <c r="J18" s="69">
        <f t="shared" si="1"/>
        <v>4</v>
      </c>
      <c r="K18" s="71">
        <v>0</v>
      </c>
      <c r="L18" s="71">
        <v>0</v>
      </c>
      <c r="M18" s="72">
        <f t="shared" si="2"/>
        <v>0</v>
      </c>
      <c r="N18" s="71">
        <v>0</v>
      </c>
    </row>
    <row r="19" spans="2:14">
      <c r="B19" s="73"/>
      <c r="C19" s="74"/>
      <c r="D19" s="77" t="s">
        <v>28</v>
      </c>
      <c r="E19" s="75">
        <v>4</v>
      </c>
      <c r="F19" s="68">
        <v>5</v>
      </c>
      <c r="G19" s="68">
        <v>0</v>
      </c>
      <c r="H19" s="69">
        <f t="shared" si="0"/>
        <v>5</v>
      </c>
      <c r="I19" s="70">
        <v>0</v>
      </c>
      <c r="J19" s="69">
        <f t="shared" si="1"/>
        <v>5</v>
      </c>
      <c r="K19" s="71">
        <v>0</v>
      </c>
      <c r="L19" s="71">
        <v>0</v>
      </c>
      <c r="M19" s="72">
        <f t="shared" si="2"/>
        <v>0</v>
      </c>
      <c r="N19" s="71">
        <v>0</v>
      </c>
    </row>
    <row r="20" spans="2:14">
      <c r="B20" s="73"/>
      <c r="C20" s="74" t="s">
        <v>18</v>
      </c>
      <c r="D20" s="66"/>
      <c r="E20" s="75">
        <v>3</v>
      </c>
      <c r="F20" s="68">
        <v>0</v>
      </c>
      <c r="G20" s="68">
        <v>2</v>
      </c>
      <c r="H20" s="69">
        <f t="shared" si="0"/>
        <v>2</v>
      </c>
      <c r="I20" s="70">
        <v>0</v>
      </c>
      <c r="J20" s="69">
        <f t="shared" si="1"/>
        <v>2</v>
      </c>
      <c r="K20" s="71">
        <v>0</v>
      </c>
      <c r="L20" s="71">
        <v>0</v>
      </c>
      <c r="M20" s="72">
        <f t="shared" si="2"/>
        <v>0</v>
      </c>
      <c r="N20" s="71">
        <v>0</v>
      </c>
    </row>
    <row r="21" spans="2:14">
      <c r="B21" s="73"/>
      <c r="C21" s="74"/>
      <c r="D21" s="66"/>
      <c r="E21" s="75">
        <v>2</v>
      </c>
      <c r="F21" s="68">
        <v>0</v>
      </c>
      <c r="G21" s="68">
        <v>0</v>
      </c>
      <c r="H21" s="69">
        <f t="shared" si="0"/>
        <v>0</v>
      </c>
      <c r="I21" s="70">
        <v>0</v>
      </c>
      <c r="J21" s="69">
        <f t="shared" si="1"/>
        <v>0</v>
      </c>
      <c r="K21" s="71">
        <v>0</v>
      </c>
      <c r="L21" s="71">
        <v>0</v>
      </c>
      <c r="M21" s="72">
        <f t="shared" si="2"/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16</v>
      </c>
      <c r="H22" s="69">
        <f t="shared" si="0"/>
        <v>16</v>
      </c>
      <c r="I22" s="70">
        <v>7</v>
      </c>
      <c r="J22" s="69">
        <f t="shared" si="1"/>
        <v>23</v>
      </c>
      <c r="K22" s="71">
        <v>0</v>
      </c>
      <c r="L22" s="71">
        <v>0</v>
      </c>
      <c r="M22" s="72">
        <f t="shared" si="2"/>
        <v>0</v>
      </c>
      <c r="N22" s="71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178</v>
      </c>
      <c r="G23" s="69">
        <f t="shared" si="3"/>
        <v>18</v>
      </c>
      <c r="H23" s="80">
        <f t="shared" si="3"/>
        <v>196</v>
      </c>
      <c r="I23" s="69">
        <f t="shared" si="3"/>
        <v>7</v>
      </c>
      <c r="J23" s="80">
        <f t="shared" si="3"/>
        <v>203</v>
      </c>
      <c r="K23" s="81">
        <f t="shared" si="3"/>
        <v>52</v>
      </c>
      <c r="L23" s="81">
        <f t="shared" si="3"/>
        <v>5</v>
      </c>
      <c r="M23" s="69">
        <f t="shared" si="3"/>
        <v>57</v>
      </c>
      <c r="N23" s="69">
        <f t="shared" si="3"/>
        <v>6</v>
      </c>
    </row>
    <row r="24" spans="2:14">
      <c r="B24" s="73"/>
      <c r="C24" s="73"/>
      <c r="D24" s="82"/>
      <c r="E24" s="78">
        <v>13</v>
      </c>
      <c r="F24" s="68">
        <v>230</v>
      </c>
      <c r="G24" s="68">
        <v>0</v>
      </c>
      <c r="H24" s="69">
        <f t="shared" ref="H24:H36" si="4">F24+G24</f>
        <v>230</v>
      </c>
      <c r="I24" s="70">
        <v>0</v>
      </c>
      <c r="J24" s="69">
        <f t="shared" ref="J24:J36" si="5">H24+I24</f>
        <v>230</v>
      </c>
      <c r="K24" s="71">
        <v>81</v>
      </c>
      <c r="L24" s="71">
        <v>10</v>
      </c>
      <c r="M24" s="83">
        <f t="shared" ref="M24:M36" si="6">K24+L24</f>
        <v>91</v>
      </c>
      <c r="N24" s="84">
        <v>12</v>
      </c>
    </row>
    <row r="25" spans="2:14">
      <c r="B25" s="73"/>
      <c r="C25" s="73" t="s">
        <v>19</v>
      </c>
      <c r="D25" s="82"/>
      <c r="E25" s="75">
        <v>12</v>
      </c>
      <c r="F25" s="68">
        <v>11</v>
      </c>
      <c r="G25" s="68">
        <v>0</v>
      </c>
      <c r="H25" s="69">
        <f t="shared" si="4"/>
        <v>11</v>
      </c>
      <c r="I25" s="70">
        <v>0</v>
      </c>
      <c r="J25" s="69">
        <f t="shared" si="5"/>
        <v>11</v>
      </c>
      <c r="K25" s="71">
        <v>0</v>
      </c>
      <c r="L25" s="71">
        <v>0</v>
      </c>
      <c r="M25" s="83">
        <f t="shared" si="6"/>
        <v>0</v>
      </c>
      <c r="N25" s="84">
        <v>0</v>
      </c>
    </row>
    <row r="26" spans="2:14">
      <c r="B26" s="73" t="s">
        <v>29</v>
      </c>
      <c r="C26" s="78"/>
      <c r="D26" s="82"/>
      <c r="E26" s="75">
        <v>11</v>
      </c>
      <c r="F26" s="68">
        <v>13</v>
      </c>
      <c r="G26" s="68">
        <v>0</v>
      </c>
      <c r="H26" s="69">
        <f t="shared" si="4"/>
        <v>13</v>
      </c>
      <c r="I26" s="70">
        <v>0</v>
      </c>
      <c r="J26" s="69">
        <f t="shared" si="5"/>
        <v>13</v>
      </c>
      <c r="K26" s="71">
        <v>0</v>
      </c>
      <c r="L26" s="71">
        <v>0</v>
      </c>
      <c r="M26" s="83">
        <f t="shared" si="6"/>
        <v>0</v>
      </c>
      <c r="N26" s="84">
        <v>0</v>
      </c>
    </row>
    <row r="27" spans="2:14">
      <c r="B27" s="73" t="s">
        <v>32</v>
      </c>
      <c r="C27" s="73"/>
      <c r="D27" s="82" t="s">
        <v>33</v>
      </c>
      <c r="E27" s="75">
        <v>10</v>
      </c>
      <c r="F27" s="68">
        <v>17</v>
      </c>
      <c r="G27" s="68">
        <v>0</v>
      </c>
      <c r="H27" s="69">
        <f t="shared" si="4"/>
        <v>17</v>
      </c>
      <c r="I27" s="70">
        <v>0</v>
      </c>
      <c r="J27" s="69">
        <f t="shared" si="5"/>
        <v>17</v>
      </c>
      <c r="K27" s="71">
        <v>0</v>
      </c>
      <c r="L27" s="71">
        <v>0</v>
      </c>
      <c r="M27" s="83">
        <f t="shared" si="6"/>
        <v>0</v>
      </c>
      <c r="N27" s="84">
        <v>0</v>
      </c>
    </row>
    <row r="28" spans="2:14">
      <c r="B28" s="73" t="s">
        <v>19</v>
      </c>
      <c r="C28" s="73"/>
      <c r="D28" s="82" t="s">
        <v>32</v>
      </c>
      <c r="E28" s="75">
        <v>9</v>
      </c>
      <c r="F28" s="68">
        <v>11</v>
      </c>
      <c r="G28" s="68">
        <v>0</v>
      </c>
      <c r="H28" s="69">
        <f t="shared" si="4"/>
        <v>11</v>
      </c>
      <c r="I28" s="70">
        <v>0</v>
      </c>
      <c r="J28" s="69">
        <f t="shared" si="5"/>
        <v>11</v>
      </c>
      <c r="K28" s="71">
        <v>0</v>
      </c>
      <c r="L28" s="71">
        <v>1</v>
      </c>
      <c r="M28" s="83">
        <f t="shared" si="6"/>
        <v>1</v>
      </c>
      <c r="N28" s="84">
        <v>1</v>
      </c>
    </row>
    <row r="29" spans="2:14">
      <c r="B29" s="73" t="s">
        <v>20</v>
      </c>
      <c r="C29" s="73" t="s">
        <v>26</v>
      </c>
      <c r="D29" s="82" t="s">
        <v>34</v>
      </c>
      <c r="E29" s="75">
        <v>8</v>
      </c>
      <c r="F29" s="68">
        <v>6</v>
      </c>
      <c r="G29" s="68">
        <v>0</v>
      </c>
      <c r="H29" s="69">
        <f t="shared" si="4"/>
        <v>6</v>
      </c>
      <c r="I29" s="70">
        <v>0</v>
      </c>
      <c r="J29" s="69">
        <f t="shared" si="5"/>
        <v>6</v>
      </c>
      <c r="K29" s="71">
        <v>0</v>
      </c>
      <c r="L29" s="71">
        <v>0</v>
      </c>
      <c r="M29" s="83">
        <f t="shared" si="6"/>
        <v>0</v>
      </c>
      <c r="N29" s="84">
        <v>0</v>
      </c>
    </row>
    <row r="30" spans="2:14">
      <c r="B30" s="73" t="s">
        <v>25</v>
      </c>
      <c r="C30" s="73"/>
      <c r="D30" s="82" t="s">
        <v>25</v>
      </c>
      <c r="E30" s="75">
        <v>7</v>
      </c>
      <c r="F30" s="68">
        <v>9</v>
      </c>
      <c r="G30" s="68">
        <v>0</v>
      </c>
      <c r="H30" s="69">
        <f t="shared" si="4"/>
        <v>9</v>
      </c>
      <c r="I30" s="70">
        <v>0</v>
      </c>
      <c r="J30" s="69">
        <f t="shared" si="5"/>
        <v>9</v>
      </c>
      <c r="K30" s="71">
        <v>0</v>
      </c>
      <c r="L30" s="71">
        <v>0</v>
      </c>
      <c r="M30" s="83">
        <f t="shared" si="6"/>
        <v>0</v>
      </c>
      <c r="N30" s="84">
        <v>0</v>
      </c>
    </row>
    <row r="31" spans="2:14">
      <c r="B31" s="73" t="s">
        <v>19</v>
      </c>
      <c r="C31" s="73"/>
      <c r="D31" s="82" t="s">
        <v>30</v>
      </c>
      <c r="E31" s="75">
        <v>6</v>
      </c>
      <c r="F31" s="68">
        <v>0</v>
      </c>
      <c r="G31" s="68">
        <v>0</v>
      </c>
      <c r="H31" s="69">
        <f t="shared" si="4"/>
        <v>0</v>
      </c>
      <c r="I31" s="70">
        <v>0</v>
      </c>
      <c r="J31" s="69">
        <f t="shared" si="5"/>
        <v>0</v>
      </c>
      <c r="K31" s="71">
        <v>0</v>
      </c>
      <c r="L31" s="71">
        <v>0</v>
      </c>
      <c r="M31" s="83">
        <f t="shared" si="6"/>
        <v>0</v>
      </c>
      <c r="N31" s="84">
        <v>0</v>
      </c>
    </row>
    <row r="32" spans="2:14">
      <c r="B32" s="73" t="s">
        <v>30</v>
      </c>
      <c r="C32" s="79"/>
      <c r="D32" s="82"/>
      <c r="E32" s="75">
        <v>5</v>
      </c>
      <c r="F32" s="68">
        <v>1</v>
      </c>
      <c r="G32" s="68">
        <v>0</v>
      </c>
      <c r="H32" s="69">
        <f t="shared" si="4"/>
        <v>1</v>
      </c>
      <c r="I32" s="70">
        <v>0</v>
      </c>
      <c r="J32" s="69">
        <f t="shared" si="5"/>
        <v>1</v>
      </c>
      <c r="K32" s="71">
        <v>0</v>
      </c>
      <c r="L32" s="71">
        <v>0</v>
      </c>
      <c r="M32" s="83">
        <f t="shared" si="6"/>
        <v>0</v>
      </c>
      <c r="N32" s="84">
        <v>0</v>
      </c>
    </row>
    <row r="33" spans="2:14">
      <c r="B33" s="73"/>
      <c r="C33" s="73"/>
      <c r="D33" s="82"/>
      <c r="E33" s="75">
        <v>4</v>
      </c>
      <c r="F33" s="68">
        <v>4</v>
      </c>
      <c r="G33" s="68">
        <v>0</v>
      </c>
      <c r="H33" s="69">
        <f t="shared" si="4"/>
        <v>4</v>
      </c>
      <c r="I33" s="70">
        <v>0</v>
      </c>
      <c r="J33" s="69">
        <f t="shared" si="5"/>
        <v>4</v>
      </c>
      <c r="K33" s="71">
        <v>0</v>
      </c>
      <c r="L33" s="71">
        <v>1</v>
      </c>
      <c r="M33" s="83">
        <f t="shared" si="6"/>
        <v>1</v>
      </c>
      <c r="N33" s="84">
        <v>1</v>
      </c>
    </row>
    <row r="34" spans="2:14">
      <c r="B34" s="73"/>
      <c r="C34" s="73" t="s">
        <v>18</v>
      </c>
      <c r="D34" s="82"/>
      <c r="E34" s="75">
        <v>3</v>
      </c>
      <c r="F34" s="68">
        <v>0</v>
      </c>
      <c r="G34" s="68">
        <v>2</v>
      </c>
      <c r="H34" s="69">
        <f t="shared" si="4"/>
        <v>2</v>
      </c>
      <c r="I34" s="70">
        <v>0</v>
      </c>
      <c r="J34" s="69">
        <f t="shared" si="5"/>
        <v>2</v>
      </c>
      <c r="K34" s="71">
        <v>0</v>
      </c>
      <c r="L34" s="71">
        <v>0</v>
      </c>
      <c r="M34" s="83">
        <f t="shared" si="6"/>
        <v>0</v>
      </c>
      <c r="N34" s="84">
        <v>0</v>
      </c>
    </row>
    <row r="35" spans="2:14">
      <c r="B35" s="73"/>
      <c r="C35" s="73"/>
      <c r="D35" s="82"/>
      <c r="E35" s="75">
        <v>2</v>
      </c>
      <c r="F35" s="68">
        <v>0</v>
      </c>
      <c r="G35" s="68">
        <v>0</v>
      </c>
      <c r="H35" s="69">
        <f t="shared" si="4"/>
        <v>0</v>
      </c>
      <c r="I35" s="70">
        <v>0</v>
      </c>
      <c r="J35" s="69">
        <f t="shared" si="5"/>
        <v>0</v>
      </c>
      <c r="K35" s="71">
        <v>0</v>
      </c>
      <c r="L35" s="71">
        <v>0</v>
      </c>
      <c r="M35" s="83">
        <f t="shared" si="6"/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15</v>
      </c>
      <c r="H36" s="69">
        <f t="shared" si="4"/>
        <v>15</v>
      </c>
      <c r="I36" s="70">
        <v>34</v>
      </c>
      <c r="J36" s="69">
        <f t="shared" si="5"/>
        <v>49</v>
      </c>
      <c r="K36" s="71">
        <v>0</v>
      </c>
      <c r="L36" s="71">
        <v>0</v>
      </c>
      <c r="M36" s="83">
        <f t="shared" si="6"/>
        <v>0</v>
      </c>
      <c r="N36" s="84">
        <v>0</v>
      </c>
    </row>
    <row r="37" spans="2:14" ht="15" customHeight="1">
      <c r="B37" s="214" t="s">
        <v>35</v>
      </c>
      <c r="C37" s="215"/>
      <c r="D37" s="215"/>
      <c r="E37" s="215"/>
      <c r="F37" s="81">
        <f t="shared" ref="F37:N37" si="7">SUM(F24:F36)</f>
        <v>302</v>
      </c>
      <c r="G37" s="69">
        <f t="shared" si="7"/>
        <v>17</v>
      </c>
      <c r="H37" s="85">
        <f t="shared" si="7"/>
        <v>319</v>
      </c>
      <c r="I37" s="86">
        <f t="shared" si="7"/>
        <v>34</v>
      </c>
      <c r="J37" s="80">
        <f t="shared" si="7"/>
        <v>353</v>
      </c>
      <c r="K37" s="81">
        <f t="shared" si="7"/>
        <v>81</v>
      </c>
      <c r="L37" s="69">
        <f t="shared" si="7"/>
        <v>12</v>
      </c>
      <c r="M37" s="80">
        <f t="shared" si="7"/>
        <v>93</v>
      </c>
      <c r="N37" s="81">
        <f t="shared" si="7"/>
        <v>14</v>
      </c>
    </row>
    <row r="38" spans="2:14">
      <c r="B38" s="79"/>
      <c r="C38" s="79"/>
      <c r="D38" s="87"/>
      <c r="E38" s="75">
        <v>13</v>
      </c>
      <c r="F38" s="70">
        <v>2</v>
      </c>
      <c r="G38" s="70">
        <v>0</v>
      </c>
      <c r="H38" s="69">
        <f t="shared" ref="H38:H50" si="8">F38+G38</f>
        <v>2</v>
      </c>
      <c r="I38" s="70">
        <v>0</v>
      </c>
      <c r="J38" s="69">
        <f t="shared" ref="J38:J50" si="9">H38+I38</f>
        <v>2</v>
      </c>
      <c r="K38" s="84">
        <v>0</v>
      </c>
      <c r="L38" s="84">
        <v>0</v>
      </c>
      <c r="M38" s="83">
        <f t="shared" ref="M38:M50" si="10">K38+L38</f>
        <v>0</v>
      </c>
      <c r="N38" s="84">
        <v>0</v>
      </c>
    </row>
    <row r="39" spans="2:14">
      <c r="B39" s="73" t="s">
        <v>18</v>
      </c>
      <c r="C39" s="73" t="s">
        <v>19</v>
      </c>
      <c r="D39" s="82" t="s">
        <v>36</v>
      </c>
      <c r="E39" s="75">
        <v>12</v>
      </c>
      <c r="F39" s="70">
        <v>0</v>
      </c>
      <c r="G39" s="70">
        <v>0</v>
      </c>
      <c r="H39" s="69">
        <f t="shared" si="8"/>
        <v>0</v>
      </c>
      <c r="I39" s="70">
        <v>0</v>
      </c>
      <c r="J39" s="69">
        <f t="shared" si="9"/>
        <v>0</v>
      </c>
      <c r="K39" s="84">
        <v>0</v>
      </c>
      <c r="L39" s="84">
        <v>0</v>
      </c>
      <c r="M39" s="83">
        <f t="shared" si="10"/>
        <v>0</v>
      </c>
      <c r="N39" s="84">
        <v>0</v>
      </c>
    </row>
    <row r="40" spans="2:14">
      <c r="B40" s="73" t="s">
        <v>22</v>
      </c>
      <c r="C40" s="73"/>
      <c r="D40" s="82" t="s">
        <v>22</v>
      </c>
      <c r="E40" s="75">
        <v>11</v>
      </c>
      <c r="F40" s="70">
        <v>0</v>
      </c>
      <c r="G40" s="70">
        <v>0</v>
      </c>
      <c r="H40" s="69">
        <f t="shared" si="8"/>
        <v>0</v>
      </c>
      <c r="I40" s="70">
        <v>0</v>
      </c>
      <c r="J40" s="69">
        <f t="shared" si="9"/>
        <v>0</v>
      </c>
      <c r="K40" s="84">
        <v>0</v>
      </c>
      <c r="L40" s="84">
        <v>0</v>
      </c>
      <c r="M40" s="83">
        <f t="shared" si="10"/>
        <v>0</v>
      </c>
      <c r="N40" s="84">
        <v>0</v>
      </c>
    </row>
    <row r="41" spans="2:14">
      <c r="B41" s="73" t="s">
        <v>37</v>
      </c>
      <c r="C41" s="79"/>
      <c r="D41" s="82" t="s">
        <v>20</v>
      </c>
      <c r="E41" s="75">
        <v>10</v>
      </c>
      <c r="F41" s="70">
        <v>0</v>
      </c>
      <c r="G41" s="70">
        <v>0</v>
      </c>
      <c r="H41" s="69">
        <f t="shared" si="8"/>
        <v>0</v>
      </c>
      <c r="I41" s="70">
        <v>0</v>
      </c>
      <c r="J41" s="69">
        <f t="shared" si="9"/>
        <v>0</v>
      </c>
      <c r="K41" s="84">
        <v>0</v>
      </c>
      <c r="L41" s="84">
        <v>0</v>
      </c>
      <c r="M41" s="83">
        <f t="shared" si="10"/>
        <v>0</v>
      </c>
      <c r="N41" s="84">
        <v>0</v>
      </c>
    </row>
    <row r="42" spans="2:14">
      <c r="B42" s="73" t="s">
        <v>25</v>
      </c>
      <c r="C42" s="73"/>
      <c r="D42" s="82" t="s">
        <v>34</v>
      </c>
      <c r="E42" s="75">
        <v>9</v>
      </c>
      <c r="F42" s="70">
        <v>0</v>
      </c>
      <c r="G42" s="70">
        <v>0</v>
      </c>
      <c r="H42" s="69">
        <f t="shared" si="8"/>
        <v>0</v>
      </c>
      <c r="I42" s="70">
        <v>0</v>
      </c>
      <c r="J42" s="69">
        <f t="shared" si="9"/>
        <v>0</v>
      </c>
      <c r="K42" s="84">
        <v>0</v>
      </c>
      <c r="L42" s="84">
        <v>0</v>
      </c>
      <c r="M42" s="83">
        <f t="shared" si="10"/>
        <v>0</v>
      </c>
      <c r="N42" s="84">
        <v>0</v>
      </c>
    </row>
    <row r="43" spans="2:14">
      <c r="B43" s="73" t="s">
        <v>23</v>
      </c>
      <c r="C43" s="73" t="s">
        <v>26</v>
      </c>
      <c r="D43" s="82" t="s">
        <v>18</v>
      </c>
      <c r="E43" s="75">
        <v>8</v>
      </c>
      <c r="F43" s="70">
        <v>0</v>
      </c>
      <c r="G43" s="70">
        <v>0</v>
      </c>
      <c r="H43" s="69">
        <f t="shared" si="8"/>
        <v>0</v>
      </c>
      <c r="I43" s="70">
        <v>0</v>
      </c>
      <c r="J43" s="69">
        <f t="shared" si="9"/>
        <v>0</v>
      </c>
      <c r="K43" s="84">
        <v>0</v>
      </c>
      <c r="L43" s="84">
        <v>0</v>
      </c>
      <c r="M43" s="83">
        <f t="shared" si="10"/>
        <v>0</v>
      </c>
      <c r="N43" s="84">
        <v>0</v>
      </c>
    </row>
    <row r="44" spans="2:14">
      <c r="B44" s="73" t="s">
        <v>25</v>
      </c>
      <c r="C44" s="73"/>
      <c r="D44" s="82" t="s">
        <v>33</v>
      </c>
      <c r="E44" s="75">
        <v>7</v>
      </c>
      <c r="F44" s="70">
        <v>0</v>
      </c>
      <c r="G44" s="70">
        <v>0</v>
      </c>
      <c r="H44" s="69">
        <f t="shared" si="8"/>
        <v>0</v>
      </c>
      <c r="I44" s="70">
        <v>0</v>
      </c>
      <c r="J44" s="69">
        <f t="shared" si="9"/>
        <v>0</v>
      </c>
      <c r="K44" s="84">
        <v>0</v>
      </c>
      <c r="L44" s="84">
        <v>0</v>
      </c>
      <c r="M44" s="83">
        <f t="shared" si="10"/>
        <v>0</v>
      </c>
      <c r="N44" s="84">
        <v>0</v>
      </c>
    </row>
    <row r="45" spans="2:14">
      <c r="B45" s="73" t="s">
        <v>18</v>
      </c>
      <c r="C45" s="73"/>
      <c r="D45" s="82" t="s">
        <v>27</v>
      </c>
      <c r="E45" s="75">
        <v>6</v>
      </c>
      <c r="F45" s="70">
        <v>0</v>
      </c>
      <c r="G45" s="70">
        <v>0</v>
      </c>
      <c r="H45" s="69">
        <f t="shared" si="8"/>
        <v>0</v>
      </c>
      <c r="I45" s="70">
        <v>0</v>
      </c>
      <c r="J45" s="69">
        <f t="shared" si="9"/>
        <v>0</v>
      </c>
      <c r="K45" s="84">
        <v>0</v>
      </c>
      <c r="L45" s="84">
        <v>0</v>
      </c>
      <c r="M45" s="83">
        <f t="shared" si="10"/>
        <v>0</v>
      </c>
      <c r="N45" s="84">
        <v>0</v>
      </c>
    </row>
    <row r="46" spans="2:14">
      <c r="B46" s="73" t="s">
        <v>28</v>
      </c>
      <c r="C46" s="79"/>
      <c r="D46" s="82" t="s">
        <v>20</v>
      </c>
      <c r="E46" s="75">
        <v>5</v>
      </c>
      <c r="F46" s="70">
        <v>0</v>
      </c>
      <c r="G46" s="70">
        <v>0</v>
      </c>
      <c r="H46" s="69">
        <f t="shared" si="8"/>
        <v>0</v>
      </c>
      <c r="I46" s="70">
        <v>0</v>
      </c>
      <c r="J46" s="69">
        <f t="shared" si="9"/>
        <v>0</v>
      </c>
      <c r="K46" s="84">
        <v>0</v>
      </c>
      <c r="L46" s="84">
        <v>0</v>
      </c>
      <c r="M46" s="83">
        <f t="shared" si="10"/>
        <v>0</v>
      </c>
      <c r="N46" s="84">
        <v>0</v>
      </c>
    </row>
    <row r="47" spans="2:14">
      <c r="B47" s="73"/>
      <c r="C47" s="73"/>
      <c r="D47" s="82" t="s">
        <v>29</v>
      </c>
      <c r="E47" s="75">
        <v>4</v>
      </c>
      <c r="F47" s="70">
        <v>0</v>
      </c>
      <c r="G47" s="70">
        <v>0</v>
      </c>
      <c r="H47" s="69">
        <f t="shared" si="8"/>
        <v>0</v>
      </c>
      <c r="I47" s="70">
        <v>0</v>
      </c>
      <c r="J47" s="69">
        <f t="shared" si="9"/>
        <v>0</v>
      </c>
      <c r="K47" s="84">
        <v>0</v>
      </c>
      <c r="L47" s="84">
        <v>0</v>
      </c>
      <c r="M47" s="83">
        <f t="shared" si="10"/>
        <v>0</v>
      </c>
      <c r="N47" s="84">
        <v>0</v>
      </c>
    </row>
    <row r="48" spans="2:14">
      <c r="B48" s="73"/>
      <c r="C48" s="73" t="s">
        <v>18</v>
      </c>
      <c r="D48" s="82" t="s">
        <v>18</v>
      </c>
      <c r="E48" s="75">
        <v>3</v>
      </c>
      <c r="F48" s="70">
        <v>0</v>
      </c>
      <c r="G48" s="70">
        <v>0</v>
      </c>
      <c r="H48" s="69">
        <f t="shared" si="8"/>
        <v>0</v>
      </c>
      <c r="I48" s="70">
        <v>0</v>
      </c>
      <c r="J48" s="69">
        <f t="shared" si="9"/>
        <v>0</v>
      </c>
      <c r="K48" s="84">
        <v>0</v>
      </c>
      <c r="L48" s="84">
        <v>0</v>
      </c>
      <c r="M48" s="83">
        <f t="shared" si="10"/>
        <v>0</v>
      </c>
      <c r="N48" s="84">
        <v>0</v>
      </c>
    </row>
    <row r="49" spans="2:14">
      <c r="B49" s="73"/>
      <c r="C49" s="73"/>
      <c r="D49" s="82" t="s">
        <v>23</v>
      </c>
      <c r="E49" s="75">
        <v>2</v>
      </c>
      <c r="F49" s="70">
        <v>0</v>
      </c>
      <c r="G49" s="70">
        <v>0</v>
      </c>
      <c r="H49" s="69">
        <f t="shared" si="8"/>
        <v>0</v>
      </c>
      <c r="I49" s="70">
        <v>0</v>
      </c>
      <c r="J49" s="69">
        <f t="shared" si="9"/>
        <v>0</v>
      </c>
      <c r="K49" s="84">
        <v>0</v>
      </c>
      <c r="L49" s="84">
        <v>0</v>
      </c>
      <c r="M49" s="83">
        <f t="shared" si="10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8"/>
        <v>0</v>
      </c>
      <c r="I50" s="70">
        <v>0</v>
      </c>
      <c r="J50" s="88">
        <f t="shared" si="9"/>
        <v>0</v>
      </c>
      <c r="K50" s="84">
        <v>0</v>
      </c>
      <c r="L50" s="84">
        <v>0</v>
      </c>
      <c r="M50" s="89">
        <f t="shared" si="10"/>
        <v>0</v>
      </c>
      <c r="N50" s="84">
        <v>0</v>
      </c>
    </row>
    <row r="51" spans="2:14" ht="15" customHeight="1">
      <c r="B51" s="233" t="s">
        <v>38</v>
      </c>
      <c r="C51" s="233"/>
      <c r="D51" s="233"/>
      <c r="E51" s="233"/>
      <c r="F51" s="69">
        <f t="shared" ref="F51:N51" si="11">SUM(F38:F50)</f>
        <v>2</v>
      </c>
      <c r="G51" s="69">
        <f t="shared" si="11"/>
        <v>0</v>
      </c>
      <c r="H51" s="69">
        <f t="shared" si="11"/>
        <v>2</v>
      </c>
      <c r="I51" s="69">
        <f t="shared" si="11"/>
        <v>0</v>
      </c>
      <c r="J51" s="69">
        <f t="shared" si="11"/>
        <v>2</v>
      </c>
      <c r="K51" s="69">
        <f t="shared" si="11"/>
        <v>0</v>
      </c>
      <c r="L51" s="69">
        <f t="shared" si="11"/>
        <v>0</v>
      </c>
      <c r="M51" s="69">
        <f t="shared" si="11"/>
        <v>0</v>
      </c>
      <c r="N51" s="69">
        <f t="shared" si="11"/>
        <v>0</v>
      </c>
    </row>
    <row r="52" spans="2:14">
      <c r="B52" s="214" t="s">
        <v>39</v>
      </c>
      <c r="C52" s="215"/>
      <c r="D52" s="215"/>
      <c r="E52" s="216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32" t="s">
        <v>40</v>
      </c>
      <c r="C53" s="232"/>
      <c r="D53" s="232"/>
      <c r="E53" s="232"/>
      <c r="F53" s="90">
        <f t="shared" ref="F53:N53" si="12">+F23+F37+F51+F52</f>
        <v>482</v>
      </c>
      <c r="G53" s="90">
        <f t="shared" si="12"/>
        <v>35</v>
      </c>
      <c r="H53" s="90">
        <f t="shared" si="12"/>
        <v>517</v>
      </c>
      <c r="I53" s="90">
        <f t="shared" si="12"/>
        <v>41</v>
      </c>
      <c r="J53" s="90">
        <f t="shared" si="12"/>
        <v>558</v>
      </c>
      <c r="K53" s="90">
        <f t="shared" si="12"/>
        <v>133</v>
      </c>
      <c r="L53" s="90">
        <f t="shared" si="12"/>
        <v>17</v>
      </c>
      <c r="M53" s="90">
        <f t="shared" si="12"/>
        <v>150</v>
      </c>
      <c r="N53" s="90">
        <f t="shared" si="12"/>
        <v>20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48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20" t="s">
        <v>6</v>
      </c>
      <c r="C7" s="221"/>
      <c r="D7" s="221"/>
      <c r="E7" s="222"/>
      <c r="F7" s="229" t="s">
        <v>7</v>
      </c>
      <c r="G7" s="230"/>
      <c r="H7" s="230"/>
      <c r="I7" s="230"/>
      <c r="J7" s="231"/>
      <c r="K7" s="229" t="s">
        <v>8</v>
      </c>
      <c r="L7" s="230"/>
      <c r="M7" s="230"/>
      <c r="N7" s="231"/>
    </row>
    <row r="8" spans="2:14" ht="15" customHeight="1">
      <c r="B8" s="223"/>
      <c r="C8" s="224"/>
      <c r="D8" s="224"/>
      <c r="E8" s="225"/>
      <c r="F8" s="229" t="s">
        <v>9</v>
      </c>
      <c r="G8" s="230"/>
      <c r="H8" s="231"/>
      <c r="I8" s="212" t="s">
        <v>10</v>
      </c>
      <c r="J8" s="212" t="s">
        <v>11</v>
      </c>
      <c r="K8" s="212" t="s">
        <v>12</v>
      </c>
      <c r="L8" s="212" t="s">
        <v>13</v>
      </c>
      <c r="M8" s="212" t="s">
        <v>11</v>
      </c>
      <c r="N8" s="212" t="s">
        <v>14</v>
      </c>
    </row>
    <row r="9" spans="2:14" ht="24" customHeight="1">
      <c r="B9" s="226"/>
      <c r="C9" s="227"/>
      <c r="D9" s="227"/>
      <c r="E9" s="228"/>
      <c r="F9" s="93" t="s">
        <v>15</v>
      </c>
      <c r="G9" s="93" t="s">
        <v>16</v>
      </c>
      <c r="H9" s="93" t="s">
        <v>17</v>
      </c>
      <c r="I9" s="213"/>
      <c r="J9" s="213"/>
      <c r="K9" s="213"/>
      <c r="L9" s="213"/>
      <c r="M9" s="213"/>
      <c r="N9" s="213"/>
    </row>
    <row r="10" spans="2:14">
      <c r="B10" s="64"/>
      <c r="C10" s="65"/>
      <c r="D10" s="66"/>
      <c r="E10" s="67">
        <v>13</v>
      </c>
      <c r="F10" s="68">
        <v>729</v>
      </c>
      <c r="G10" s="68">
        <v>0</v>
      </c>
      <c r="H10" s="69">
        <f t="shared" ref="H10:H22" si="0">F10+G10</f>
        <v>729</v>
      </c>
      <c r="I10" s="70">
        <v>0</v>
      </c>
      <c r="J10" s="69">
        <f t="shared" ref="J10:J22" si="1">H10+I10</f>
        <v>729</v>
      </c>
      <c r="K10" s="71">
        <v>770</v>
      </c>
      <c r="L10" s="71">
        <v>257</v>
      </c>
      <c r="M10" s="72">
        <f t="shared" ref="M10:M22" si="2">K10+L10</f>
        <v>1027</v>
      </c>
      <c r="N10" s="71">
        <v>301</v>
      </c>
    </row>
    <row r="11" spans="2:14">
      <c r="B11" s="73" t="s">
        <v>18</v>
      </c>
      <c r="C11" s="74" t="s">
        <v>19</v>
      </c>
      <c r="D11" s="66"/>
      <c r="E11" s="94">
        <v>12</v>
      </c>
      <c r="F11" s="68">
        <v>41</v>
      </c>
      <c r="G11" s="68">
        <v>0</v>
      </c>
      <c r="H11" s="69">
        <f t="shared" si="0"/>
        <v>41</v>
      </c>
      <c r="I11" s="70">
        <v>0</v>
      </c>
      <c r="J11" s="69">
        <f t="shared" si="1"/>
        <v>41</v>
      </c>
      <c r="K11" s="71">
        <v>3</v>
      </c>
      <c r="L11" s="71">
        <v>3</v>
      </c>
      <c r="M11" s="72">
        <f t="shared" si="2"/>
        <v>6</v>
      </c>
      <c r="N11" s="71">
        <v>3</v>
      </c>
    </row>
    <row r="12" spans="2:14">
      <c r="B12" s="73" t="s">
        <v>20</v>
      </c>
      <c r="C12" s="76"/>
      <c r="D12" s="77" t="s">
        <v>21</v>
      </c>
      <c r="E12" s="94">
        <v>11</v>
      </c>
      <c r="F12" s="68">
        <v>67</v>
      </c>
      <c r="G12" s="68">
        <v>0</v>
      </c>
      <c r="H12" s="69">
        <f t="shared" si="0"/>
        <v>67</v>
      </c>
      <c r="I12" s="70">
        <v>0</v>
      </c>
      <c r="J12" s="69">
        <f t="shared" si="1"/>
        <v>67</v>
      </c>
      <c r="K12" s="71">
        <v>9</v>
      </c>
      <c r="L12" s="71">
        <v>1</v>
      </c>
      <c r="M12" s="72">
        <f t="shared" si="2"/>
        <v>10</v>
      </c>
      <c r="N12" s="71">
        <v>1</v>
      </c>
    </row>
    <row r="13" spans="2:14">
      <c r="B13" s="73" t="s">
        <v>18</v>
      </c>
      <c r="C13" s="74"/>
      <c r="D13" s="77" t="s">
        <v>22</v>
      </c>
      <c r="E13" s="94">
        <v>10</v>
      </c>
      <c r="F13" s="68">
        <v>150</v>
      </c>
      <c r="G13" s="68">
        <v>0</v>
      </c>
      <c r="H13" s="69">
        <f t="shared" si="0"/>
        <v>150</v>
      </c>
      <c r="I13" s="70">
        <v>0</v>
      </c>
      <c r="J13" s="69">
        <f t="shared" si="1"/>
        <v>150</v>
      </c>
      <c r="K13" s="71">
        <v>5</v>
      </c>
      <c r="L13" s="71">
        <v>1</v>
      </c>
      <c r="M13" s="72">
        <f t="shared" si="2"/>
        <v>6</v>
      </c>
      <c r="N13" s="71">
        <v>1</v>
      </c>
    </row>
    <row r="14" spans="2:14">
      <c r="B14" s="73" t="s">
        <v>23</v>
      </c>
      <c r="C14" s="74"/>
      <c r="D14" s="77" t="s">
        <v>24</v>
      </c>
      <c r="E14" s="94">
        <v>9</v>
      </c>
      <c r="F14" s="68">
        <v>61</v>
      </c>
      <c r="G14" s="68">
        <v>0</v>
      </c>
      <c r="H14" s="69">
        <f t="shared" si="0"/>
        <v>61</v>
      </c>
      <c r="I14" s="70">
        <v>0</v>
      </c>
      <c r="J14" s="69">
        <f t="shared" si="1"/>
        <v>61</v>
      </c>
      <c r="K14" s="71">
        <v>2</v>
      </c>
      <c r="L14" s="71">
        <v>0</v>
      </c>
      <c r="M14" s="72">
        <f t="shared" si="2"/>
        <v>2</v>
      </c>
      <c r="N14" s="71">
        <v>0</v>
      </c>
    </row>
    <row r="15" spans="2:14">
      <c r="B15" s="73" t="s">
        <v>25</v>
      </c>
      <c r="C15" s="74" t="s">
        <v>26</v>
      </c>
      <c r="D15" s="77" t="s">
        <v>27</v>
      </c>
      <c r="E15" s="94">
        <v>8</v>
      </c>
      <c r="F15" s="68">
        <v>100</v>
      </c>
      <c r="G15" s="68">
        <v>0</v>
      </c>
      <c r="H15" s="69">
        <f t="shared" si="0"/>
        <v>100</v>
      </c>
      <c r="I15" s="70">
        <v>0</v>
      </c>
      <c r="J15" s="69">
        <f t="shared" si="1"/>
        <v>100</v>
      </c>
      <c r="K15" s="71">
        <v>2</v>
      </c>
      <c r="L15" s="71">
        <v>2</v>
      </c>
      <c r="M15" s="72">
        <f t="shared" si="2"/>
        <v>4</v>
      </c>
      <c r="N15" s="71">
        <v>2</v>
      </c>
    </row>
    <row r="16" spans="2:14">
      <c r="B16" s="73" t="s">
        <v>21</v>
      </c>
      <c r="C16" s="74"/>
      <c r="D16" s="77" t="s">
        <v>28</v>
      </c>
      <c r="E16" s="94">
        <v>7</v>
      </c>
      <c r="F16" s="68">
        <v>50</v>
      </c>
      <c r="G16" s="68">
        <v>0</v>
      </c>
      <c r="H16" s="69">
        <f t="shared" si="0"/>
        <v>50</v>
      </c>
      <c r="I16" s="70">
        <v>0</v>
      </c>
      <c r="J16" s="69">
        <f t="shared" si="1"/>
        <v>50</v>
      </c>
      <c r="K16" s="71">
        <v>1</v>
      </c>
      <c r="L16" s="71">
        <v>0</v>
      </c>
      <c r="M16" s="72">
        <f t="shared" si="2"/>
        <v>1</v>
      </c>
      <c r="N16" s="71">
        <v>0</v>
      </c>
    </row>
    <row r="17" spans="2:14">
      <c r="B17" s="73" t="s">
        <v>29</v>
      </c>
      <c r="C17" s="76"/>
      <c r="D17" s="77" t="s">
        <v>25</v>
      </c>
      <c r="E17" s="94">
        <v>6</v>
      </c>
      <c r="F17" s="68">
        <v>51</v>
      </c>
      <c r="G17" s="68">
        <v>0</v>
      </c>
      <c r="H17" s="69">
        <f t="shared" si="0"/>
        <v>51</v>
      </c>
      <c r="I17" s="70">
        <v>0</v>
      </c>
      <c r="J17" s="69">
        <f t="shared" si="1"/>
        <v>51</v>
      </c>
      <c r="K17" s="71">
        <v>3</v>
      </c>
      <c r="L17" s="71">
        <v>2</v>
      </c>
      <c r="M17" s="72">
        <f t="shared" si="2"/>
        <v>5</v>
      </c>
      <c r="N17" s="71">
        <v>5</v>
      </c>
    </row>
    <row r="18" spans="2:14">
      <c r="B18" s="73" t="s">
        <v>18</v>
      </c>
      <c r="C18" s="74"/>
      <c r="D18" s="77" t="s">
        <v>30</v>
      </c>
      <c r="E18" s="94">
        <v>5</v>
      </c>
      <c r="F18" s="68">
        <v>23</v>
      </c>
      <c r="G18" s="68">
        <v>0</v>
      </c>
      <c r="H18" s="69">
        <f t="shared" si="0"/>
        <v>23</v>
      </c>
      <c r="I18" s="70">
        <v>0</v>
      </c>
      <c r="J18" s="69">
        <f t="shared" si="1"/>
        <v>23</v>
      </c>
      <c r="K18" s="71">
        <v>0</v>
      </c>
      <c r="L18" s="71">
        <v>0</v>
      </c>
      <c r="M18" s="72">
        <f t="shared" si="2"/>
        <v>0</v>
      </c>
      <c r="N18" s="71">
        <v>0</v>
      </c>
    </row>
    <row r="19" spans="2:14">
      <c r="B19" s="73"/>
      <c r="C19" s="74"/>
      <c r="D19" s="77" t="s">
        <v>28</v>
      </c>
      <c r="E19" s="94">
        <v>4</v>
      </c>
      <c r="F19" s="68">
        <v>14</v>
      </c>
      <c r="G19" s="68">
        <v>0</v>
      </c>
      <c r="H19" s="69">
        <f t="shared" si="0"/>
        <v>14</v>
      </c>
      <c r="I19" s="70">
        <v>0</v>
      </c>
      <c r="J19" s="69">
        <f t="shared" si="1"/>
        <v>14</v>
      </c>
      <c r="K19" s="71">
        <v>0</v>
      </c>
      <c r="L19" s="71">
        <v>0</v>
      </c>
      <c r="M19" s="72">
        <f t="shared" si="2"/>
        <v>0</v>
      </c>
      <c r="N19" s="71">
        <v>0</v>
      </c>
    </row>
    <row r="20" spans="2:14">
      <c r="B20" s="73"/>
      <c r="C20" s="74" t="s">
        <v>18</v>
      </c>
      <c r="D20" s="66"/>
      <c r="E20" s="94">
        <v>3</v>
      </c>
      <c r="F20" s="68">
        <v>0</v>
      </c>
      <c r="G20" s="68">
        <v>8</v>
      </c>
      <c r="H20" s="69">
        <f t="shared" si="0"/>
        <v>8</v>
      </c>
      <c r="I20" s="70">
        <v>0</v>
      </c>
      <c r="J20" s="69">
        <f t="shared" si="1"/>
        <v>8</v>
      </c>
      <c r="K20" s="71">
        <v>0</v>
      </c>
      <c r="L20" s="71">
        <v>0</v>
      </c>
      <c r="M20" s="72">
        <f t="shared" si="2"/>
        <v>0</v>
      </c>
      <c r="N20" s="71">
        <v>0</v>
      </c>
    </row>
    <row r="21" spans="2:14">
      <c r="B21" s="73"/>
      <c r="C21" s="74"/>
      <c r="D21" s="66"/>
      <c r="E21" s="94">
        <v>2</v>
      </c>
      <c r="F21" s="68">
        <v>0</v>
      </c>
      <c r="G21" s="68">
        <v>4</v>
      </c>
      <c r="H21" s="69">
        <f t="shared" si="0"/>
        <v>4</v>
      </c>
      <c r="I21" s="70">
        <v>0</v>
      </c>
      <c r="J21" s="69">
        <f t="shared" si="1"/>
        <v>4</v>
      </c>
      <c r="K21" s="71">
        <v>0</v>
      </c>
      <c r="L21" s="71">
        <v>0</v>
      </c>
      <c r="M21" s="72">
        <f t="shared" si="2"/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26</v>
      </c>
      <c r="H22" s="69">
        <f t="shared" si="0"/>
        <v>26</v>
      </c>
      <c r="I22" s="70">
        <v>0</v>
      </c>
      <c r="J22" s="69">
        <f t="shared" si="1"/>
        <v>26</v>
      </c>
      <c r="K22" s="71">
        <v>1</v>
      </c>
      <c r="L22" s="71">
        <v>0</v>
      </c>
      <c r="M22" s="72">
        <f t="shared" si="2"/>
        <v>1</v>
      </c>
      <c r="N22" s="71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1286</v>
      </c>
      <c r="G23" s="69">
        <f t="shared" si="3"/>
        <v>38</v>
      </c>
      <c r="H23" s="80">
        <f t="shared" si="3"/>
        <v>1324</v>
      </c>
      <c r="I23" s="69">
        <f t="shared" si="3"/>
        <v>0</v>
      </c>
      <c r="J23" s="80">
        <f t="shared" si="3"/>
        <v>1324</v>
      </c>
      <c r="K23" s="81">
        <f t="shared" si="3"/>
        <v>796</v>
      </c>
      <c r="L23" s="81">
        <f t="shared" si="3"/>
        <v>266</v>
      </c>
      <c r="M23" s="69">
        <f t="shared" si="3"/>
        <v>1062</v>
      </c>
      <c r="N23" s="69">
        <f t="shared" si="3"/>
        <v>313</v>
      </c>
    </row>
    <row r="24" spans="2:14">
      <c r="B24" s="73"/>
      <c r="C24" s="73"/>
      <c r="D24" s="82"/>
      <c r="E24" s="78">
        <v>13</v>
      </c>
      <c r="F24" s="68">
        <v>1394</v>
      </c>
      <c r="G24" s="68">
        <v>0</v>
      </c>
      <c r="H24" s="69">
        <f t="shared" ref="H24:H36" si="4">F24+G24</f>
        <v>1394</v>
      </c>
      <c r="I24" s="70">
        <v>0</v>
      </c>
      <c r="J24" s="69">
        <f t="shared" ref="J24:J36" si="5">H24+I24</f>
        <v>1394</v>
      </c>
      <c r="K24" s="71">
        <v>1135</v>
      </c>
      <c r="L24" s="71">
        <v>179</v>
      </c>
      <c r="M24" s="83">
        <f t="shared" ref="M24:M36" si="6">K24+L24</f>
        <v>1314</v>
      </c>
      <c r="N24" s="84">
        <v>209</v>
      </c>
    </row>
    <row r="25" spans="2:14">
      <c r="B25" s="73"/>
      <c r="C25" s="73" t="s">
        <v>19</v>
      </c>
      <c r="D25" s="82"/>
      <c r="E25" s="94">
        <v>12</v>
      </c>
      <c r="F25" s="68">
        <v>95</v>
      </c>
      <c r="G25" s="68">
        <v>0</v>
      </c>
      <c r="H25" s="69">
        <f t="shared" si="4"/>
        <v>95</v>
      </c>
      <c r="I25" s="70">
        <v>0</v>
      </c>
      <c r="J25" s="69">
        <f t="shared" si="5"/>
        <v>95</v>
      </c>
      <c r="K25" s="71">
        <v>4</v>
      </c>
      <c r="L25" s="71">
        <v>0</v>
      </c>
      <c r="M25" s="83">
        <f t="shared" si="6"/>
        <v>4</v>
      </c>
      <c r="N25" s="84">
        <v>0</v>
      </c>
    </row>
    <row r="26" spans="2:14">
      <c r="B26" s="73" t="s">
        <v>29</v>
      </c>
      <c r="C26" s="78"/>
      <c r="D26" s="82"/>
      <c r="E26" s="94">
        <v>11</v>
      </c>
      <c r="F26" s="68">
        <v>107</v>
      </c>
      <c r="G26" s="68">
        <v>0</v>
      </c>
      <c r="H26" s="69">
        <f t="shared" si="4"/>
        <v>107</v>
      </c>
      <c r="I26" s="70">
        <v>0</v>
      </c>
      <c r="J26" s="69">
        <f t="shared" si="5"/>
        <v>107</v>
      </c>
      <c r="K26" s="71">
        <v>4</v>
      </c>
      <c r="L26" s="71">
        <v>0</v>
      </c>
      <c r="M26" s="83">
        <f t="shared" si="6"/>
        <v>4</v>
      </c>
      <c r="N26" s="84">
        <v>0</v>
      </c>
    </row>
    <row r="27" spans="2:14">
      <c r="B27" s="73" t="s">
        <v>32</v>
      </c>
      <c r="C27" s="73"/>
      <c r="D27" s="82" t="s">
        <v>33</v>
      </c>
      <c r="E27" s="94">
        <v>10</v>
      </c>
      <c r="F27" s="68">
        <v>134</v>
      </c>
      <c r="G27" s="68">
        <v>0</v>
      </c>
      <c r="H27" s="69">
        <f t="shared" si="4"/>
        <v>134</v>
      </c>
      <c r="I27" s="70">
        <v>0</v>
      </c>
      <c r="J27" s="69">
        <f t="shared" si="5"/>
        <v>134</v>
      </c>
      <c r="K27" s="71">
        <v>0</v>
      </c>
      <c r="L27" s="71">
        <v>0</v>
      </c>
      <c r="M27" s="83">
        <f t="shared" si="6"/>
        <v>0</v>
      </c>
      <c r="N27" s="84">
        <v>0</v>
      </c>
    </row>
    <row r="28" spans="2:14">
      <c r="B28" s="73" t="s">
        <v>19</v>
      </c>
      <c r="C28" s="73"/>
      <c r="D28" s="82" t="s">
        <v>32</v>
      </c>
      <c r="E28" s="94">
        <v>9</v>
      </c>
      <c r="F28" s="68">
        <v>94</v>
      </c>
      <c r="G28" s="68">
        <v>0</v>
      </c>
      <c r="H28" s="69">
        <f t="shared" si="4"/>
        <v>94</v>
      </c>
      <c r="I28" s="70">
        <v>0</v>
      </c>
      <c r="J28" s="69">
        <f t="shared" si="5"/>
        <v>94</v>
      </c>
      <c r="K28" s="71">
        <v>0</v>
      </c>
      <c r="L28" s="71">
        <v>1</v>
      </c>
      <c r="M28" s="83">
        <f t="shared" si="6"/>
        <v>1</v>
      </c>
      <c r="N28" s="84">
        <v>1</v>
      </c>
    </row>
    <row r="29" spans="2:14">
      <c r="B29" s="73" t="s">
        <v>20</v>
      </c>
      <c r="C29" s="73" t="s">
        <v>26</v>
      </c>
      <c r="D29" s="82" t="s">
        <v>34</v>
      </c>
      <c r="E29" s="94">
        <v>8</v>
      </c>
      <c r="F29" s="68">
        <v>101</v>
      </c>
      <c r="G29" s="68">
        <v>0</v>
      </c>
      <c r="H29" s="69">
        <f t="shared" si="4"/>
        <v>101</v>
      </c>
      <c r="I29" s="70">
        <v>0</v>
      </c>
      <c r="J29" s="69">
        <f t="shared" si="5"/>
        <v>101</v>
      </c>
      <c r="K29" s="71">
        <v>0</v>
      </c>
      <c r="L29" s="71">
        <v>0</v>
      </c>
      <c r="M29" s="83">
        <f t="shared" si="6"/>
        <v>0</v>
      </c>
      <c r="N29" s="84">
        <v>0</v>
      </c>
    </row>
    <row r="30" spans="2:14">
      <c r="B30" s="73" t="s">
        <v>25</v>
      </c>
      <c r="C30" s="73"/>
      <c r="D30" s="82" t="s">
        <v>25</v>
      </c>
      <c r="E30" s="94">
        <v>7</v>
      </c>
      <c r="F30" s="68">
        <v>91</v>
      </c>
      <c r="G30" s="68">
        <v>0</v>
      </c>
      <c r="H30" s="69">
        <f t="shared" si="4"/>
        <v>91</v>
      </c>
      <c r="I30" s="70">
        <v>0</v>
      </c>
      <c r="J30" s="69">
        <f t="shared" si="5"/>
        <v>91</v>
      </c>
      <c r="K30" s="71">
        <v>1</v>
      </c>
      <c r="L30" s="71">
        <v>1</v>
      </c>
      <c r="M30" s="83">
        <f t="shared" si="6"/>
        <v>2</v>
      </c>
      <c r="N30" s="84">
        <v>1</v>
      </c>
    </row>
    <row r="31" spans="2:14">
      <c r="B31" s="73" t="s">
        <v>19</v>
      </c>
      <c r="C31" s="73"/>
      <c r="D31" s="82" t="s">
        <v>30</v>
      </c>
      <c r="E31" s="94">
        <v>6</v>
      </c>
      <c r="F31" s="68">
        <v>127</v>
      </c>
      <c r="G31" s="68">
        <v>0</v>
      </c>
      <c r="H31" s="69">
        <f t="shared" si="4"/>
        <v>127</v>
      </c>
      <c r="I31" s="70">
        <v>0</v>
      </c>
      <c r="J31" s="69">
        <f t="shared" si="5"/>
        <v>127</v>
      </c>
      <c r="K31" s="71">
        <v>1</v>
      </c>
      <c r="L31" s="71">
        <v>4</v>
      </c>
      <c r="M31" s="83">
        <f t="shared" si="6"/>
        <v>5</v>
      </c>
      <c r="N31" s="84">
        <v>6</v>
      </c>
    </row>
    <row r="32" spans="2:14">
      <c r="B32" s="73" t="s">
        <v>30</v>
      </c>
      <c r="C32" s="79"/>
      <c r="D32" s="82"/>
      <c r="E32" s="94">
        <v>5</v>
      </c>
      <c r="F32" s="68">
        <v>60</v>
      </c>
      <c r="G32" s="68">
        <v>0</v>
      </c>
      <c r="H32" s="69">
        <f t="shared" si="4"/>
        <v>60</v>
      </c>
      <c r="I32" s="70">
        <v>0</v>
      </c>
      <c r="J32" s="69">
        <f t="shared" si="5"/>
        <v>60</v>
      </c>
      <c r="K32" s="71">
        <v>0</v>
      </c>
      <c r="L32" s="71">
        <v>1</v>
      </c>
      <c r="M32" s="83">
        <f t="shared" si="6"/>
        <v>1</v>
      </c>
      <c r="N32" s="84">
        <v>2</v>
      </c>
    </row>
    <row r="33" spans="2:14">
      <c r="B33" s="73"/>
      <c r="C33" s="73"/>
      <c r="D33" s="82"/>
      <c r="E33" s="94">
        <v>4</v>
      </c>
      <c r="F33" s="68">
        <v>37</v>
      </c>
      <c r="G33" s="68">
        <v>0</v>
      </c>
      <c r="H33" s="69">
        <f t="shared" si="4"/>
        <v>37</v>
      </c>
      <c r="I33" s="70">
        <v>0</v>
      </c>
      <c r="J33" s="69">
        <f t="shared" si="5"/>
        <v>37</v>
      </c>
      <c r="K33" s="71">
        <v>0</v>
      </c>
      <c r="L33" s="71">
        <v>0</v>
      </c>
      <c r="M33" s="83">
        <f t="shared" si="6"/>
        <v>0</v>
      </c>
      <c r="N33" s="84">
        <v>0</v>
      </c>
    </row>
    <row r="34" spans="2:14">
      <c r="B34" s="73"/>
      <c r="C34" s="73" t="s">
        <v>18</v>
      </c>
      <c r="D34" s="82"/>
      <c r="E34" s="94">
        <v>3</v>
      </c>
      <c r="F34" s="68">
        <v>0</v>
      </c>
      <c r="G34" s="68">
        <v>16</v>
      </c>
      <c r="H34" s="69">
        <f t="shared" si="4"/>
        <v>16</v>
      </c>
      <c r="I34" s="70">
        <v>0</v>
      </c>
      <c r="J34" s="69">
        <f t="shared" si="5"/>
        <v>16</v>
      </c>
      <c r="K34" s="71">
        <v>2</v>
      </c>
      <c r="L34" s="71">
        <v>1</v>
      </c>
      <c r="M34" s="83">
        <f t="shared" si="6"/>
        <v>3</v>
      </c>
      <c r="N34" s="84">
        <v>1</v>
      </c>
    </row>
    <row r="35" spans="2:14">
      <c r="B35" s="73"/>
      <c r="C35" s="73"/>
      <c r="D35" s="82"/>
      <c r="E35" s="94">
        <v>2</v>
      </c>
      <c r="F35" s="68">
        <v>0</v>
      </c>
      <c r="G35" s="68">
        <v>6</v>
      </c>
      <c r="H35" s="69">
        <f t="shared" si="4"/>
        <v>6</v>
      </c>
      <c r="I35" s="70">
        <v>0</v>
      </c>
      <c r="J35" s="69">
        <f t="shared" si="5"/>
        <v>6</v>
      </c>
      <c r="K35" s="71">
        <v>1</v>
      </c>
      <c r="L35" s="71">
        <v>0</v>
      </c>
      <c r="M35" s="83">
        <f t="shared" si="6"/>
        <v>1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25</v>
      </c>
      <c r="H36" s="69">
        <f t="shared" si="4"/>
        <v>25</v>
      </c>
      <c r="I36" s="70">
        <v>0</v>
      </c>
      <c r="J36" s="69">
        <f t="shared" si="5"/>
        <v>25</v>
      </c>
      <c r="K36" s="71">
        <v>0</v>
      </c>
      <c r="L36" s="71">
        <v>0</v>
      </c>
      <c r="M36" s="83">
        <f t="shared" si="6"/>
        <v>0</v>
      </c>
      <c r="N36" s="84">
        <v>0</v>
      </c>
    </row>
    <row r="37" spans="2:14" ht="15" customHeight="1">
      <c r="B37" s="214" t="s">
        <v>35</v>
      </c>
      <c r="C37" s="215"/>
      <c r="D37" s="215"/>
      <c r="E37" s="216"/>
      <c r="F37" s="81">
        <f t="shared" ref="F37:N37" si="7">SUM(F24:F36)</f>
        <v>2240</v>
      </c>
      <c r="G37" s="69">
        <f t="shared" si="7"/>
        <v>47</v>
      </c>
      <c r="H37" s="85">
        <f t="shared" si="7"/>
        <v>2287</v>
      </c>
      <c r="I37" s="86">
        <f t="shared" si="7"/>
        <v>0</v>
      </c>
      <c r="J37" s="80">
        <f t="shared" si="7"/>
        <v>2287</v>
      </c>
      <c r="K37" s="81">
        <f t="shared" si="7"/>
        <v>1148</v>
      </c>
      <c r="L37" s="69">
        <f t="shared" si="7"/>
        <v>187</v>
      </c>
      <c r="M37" s="80">
        <f t="shared" si="7"/>
        <v>1335</v>
      </c>
      <c r="N37" s="81">
        <f t="shared" si="7"/>
        <v>220</v>
      </c>
    </row>
    <row r="38" spans="2:14">
      <c r="B38" s="79"/>
      <c r="C38" s="79"/>
      <c r="D38" s="87"/>
      <c r="E38" s="94">
        <v>13</v>
      </c>
      <c r="F38" s="70">
        <v>0</v>
      </c>
      <c r="G38" s="70">
        <v>0</v>
      </c>
      <c r="H38" s="69">
        <f t="shared" ref="H38:H50" si="8">F38+G38</f>
        <v>0</v>
      </c>
      <c r="I38" s="70">
        <v>0</v>
      </c>
      <c r="J38" s="69">
        <f t="shared" ref="J38:J50" si="9">H38+I38</f>
        <v>0</v>
      </c>
      <c r="K38" s="84">
        <v>0</v>
      </c>
      <c r="L38" s="84">
        <v>0</v>
      </c>
      <c r="M38" s="83">
        <f t="shared" ref="M38:M50" si="10">K38+L38</f>
        <v>0</v>
      </c>
      <c r="N38" s="84">
        <v>0</v>
      </c>
    </row>
    <row r="39" spans="2:14">
      <c r="B39" s="73" t="s">
        <v>18</v>
      </c>
      <c r="C39" s="73" t="s">
        <v>19</v>
      </c>
      <c r="D39" s="82" t="s">
        <v>36</v>
      </c>
      <c r="E39" s="94">
        <v>12</v>
      </c>
      <c r="F39" s="70">
        <v>0</v>
      </c>
      <c r="G39" s="70">
        <v>0</v>
      </c>
      <c r="H39" s="69">
        <f t="shared" si="8"/>
        <v>0</v>
      </c>
      <c r="I39" s="70">
        <v>0</v>
      </c>
      <c r="J39" s="69">
        <f t="shared" si="9"/>
        <v>0</v>
      </c>
      <c r="K39" s="84">
        <v>0</v>
      </c>
      <c r="L39" s="84">
        <v>0</v>
      </c>
      <c r="M39" s="83">
        <f t="shared" si="10"/>
        <v>0</v>
      </c>
      <c r="N39" s="84">
        <v>0</v>
      </c>
    </row>
    <row r="40" spans="2:14">
      <c r="B40" s="73" t="s">
        <v>22</v>
      </c>
      <c r="C40" s="73"/>
      <c r="D40" s="82" t="s">
        <v>22</v>
      </c>
      <c r="E40" s="94">
        <v>11</v>
      </c>
      <c r="F40" s="70">
        <v>0</v>
      </c>
      <c r="G40" s="70">
        <v>0</v>
      </c>
      <c r="H40" s="69">
        <f t="shared" si="8"/>
        <v>0</v>
      </c>
      <c r="I40" s="70">
        <v>0</v>
      </c>
      <c r="J40" s="69">
        <f t="shared" si="9"/>
        <v>0</v>
      </c>
      <c r="K40" s="84">
        <v>0</v>
      </c>
      <c r="L40" s="84">
        <v>0</v>
      </c>
      <c r="M40" s="83">
        <f t="shared" si="10"/>
        <v>0</v>
      </c>
      <c r="N40" s="84">
        <v>0</v>
      </c>
    </row>
    <row r="41" spans="2:14">
      <c r="B41" s="73" t="s">
        <v>37</v>
      </c>
      <c r="C41" s="79"/>
      <c r="D41" s="82" t="s">
        <v>20</v>
      </c>
      <c r="E41" s="94">
        <v>10</v>
      </c>
      <c r="F41" s="70">
        <v>0</v>
      </c>
      <c r="G41" s="70">
        <v>0</v>
      </c>
      <c r="H41" s="69">
        <f t="shared" si="8"/>
        <v>0</v>
      </c>
      <c r="I41" s="70">
        <v>0</v>
      </c>
      <c r="J41" s="69">
        <f t="shared" si="9"/>
        <v>0</v>
      </c>
      <c r="K41" s="84">
        <v>0</v>
      </c>
      <c r="L41" s="84">
        <v>0</v>
      </c>
      <c r="M41" s="83">
        <f t="shared" si="10"/>
        <v>0</v>
      </c>
      <c r="N41" s="84">
        <v>0</v>
      </c>
    </row>
    <row r="42" spans="2:14">
      <c r="B42" s="73" t="s">
        <v>25</v>
      </c>
      <c r="C42" s="73"/>
      <c r="D42" s="82" t="s">
        <v>34</v>
      </c>
      <c r="E42" s="94">
        <v>9</v>
      </c>
      <c r="F42" s="70">
        <v>0</v>
      </c>
      <c r="G42" s="70">
        <v>0</v>
      </c>
      <c r="H42" s="69">
        <f t="shared" si="8"/>
        <v>0</v>
      </c>
      <c r="I42" s="70">
        <v>0</v>
      </c>
      <c r="J42" s="69">
        <f t="shared" si="9"/>
        <v>0</v>
      </c>
      <c r="K42" s="84">
        <v>0</v>
      </c>
      <c r="L42" s="84">
        <v>0</v>
      </c>
      <c r="M42" s="83">
        <f t="shared" si="10"/>
        <v>0</v>
      </c>
      <c r="N42" s="84">
        <v>0</v>
      </c>
    </row>
    <row r="43" spans="2:14">
      <c r="B43" s="73" t="s">
        <v>23</v>
      </c>
      <c r="C43" s="73" t="s">
        <v>26</v>
      </c>
      <c r="D43" s="82" t="s">
        <v>18</v>
      </c>
      <c r="E43" s="94">
        <v>8</v>
      </c>
      <c r="F43" s="70">
        <v>0</v>
      </c>
      <c r="G43" s="70">
        <v>0</v>
      </c>
      <c r="H43" s="69">
        <f t="shared" si="8"/>
        <v>0</v>
      </c>
      <c r="I43" s="70">
        <v>0</v>
      </c>
      <c r="J43" s="69">
        <f t="shared" si="9"/>
        <v>0</v>
      </c>
      <c r="K43" s="84">
        <v>0</v>
      </c>
      <c r="L43" s="84">
        <v>0</v>
      </c>
      <c r="M43" s="83">
        <f t="shared" si="10"/>
        <v>0</v>
      </c>
      <c r="N43" s="84">
        <v>0</v>
      </c>
    </row>
    <row r="44" spans="2:14">
      <c r="B44" s="73" t="s">
        <v>25</v>
      </c>
      <c r="C44" s="73"/>
      <c r="D44" s="82" t="s">
        <v>33</v>
      </c>
      <c r="E44" s="94">
        <v>7</v>
      </c>
      <c r="F44" s="70">
        <v>0</v>
      </c>
      <c r="G44" s="70">
        <v>0</v>
      </c>
      <c r="H44" s="69">
        <f t="shared" si="8"/>
        <v>0</v>
      </c>
      <c r="I44" s="70">
        <v>0</v>
      </c>
      <c r="J44" s="69">
        <f t="shared" si="9"/>
        <v>0</v>
      </c>
      <c r="K44" s="84">
        <v>0</v>
      </c>
      <c r="L44" s="84">
        <v>0</v>
      </c>
      <c r="M44" s="83">
        <f t="shared" si="10"/>
        <v>0</v>
      </c>
      <c r="N44" s="84">
        <v>0</v>
      </c>
    </row>
    <row r="45" spans="2:14">
      <c r="B45" s="73" t="s">
        <v>18</v>
      </c>
      <c r="C45" s="73"/>
      <c r="D45" s="82" t="s">
        <v>27</v>
      </c>
      <c r="E45" s="94">
        <v>6</v>
      </c>
      <c r="F45" s="70">
        <v>0</v>
      </c>
      <c r="G45" s="70">
        <v>0</v>
      </c>
      <c r="H45" s="69">
        <f t="shared" si="8"/>
        <v>0</v>
      </c>
      <c r="I45" s="70">
        <v>0</v>
      </c>
      <c r="J45" s="69">
        <f t="shared" si="9"/>
        <v>0</v>
      </c>
      <c r="K45" s="84">
        <v>0</v>
      </c>
      <c r="L45" s="84">
        <v>0</v>
      </c>
      <c r="M45" s="83">
        <f t="shared" si="10"/>
        <v>0</v>
      </c>
      <c r="N45" s="84">
        <v>0</v>
      </c>
    </row>
    <row r="46" spans="2:14">
      <c r="B46" s="73" t="s">
        <v>28</v>
      </c>
      <c r="C46" s="79"/>
      <c r="D46" s="82" t="s">
        <v>20</v>
      </c>
      <c r="E46" s="94">
        <v>5</v>
      </c>
      <c r="F46" s="70">
        <v>0</v>
      </c>
      <c r="G46" s="70">
        <v>0</v>
      </c>
      <c r="H46" s="69">
        <f t="shared" si="8"/>
        <v>0</v>
      </c>
      <c r="I46" s="70">
        <v>0</v>
      </c>
      <c r="J46" s="69">
        <f t="shared" si="9"/>
        <v>0</v>
      </c>
      <c r="K46" s="84">
        <v>0</v>
      </c>
      <c r="L46" s="84">
        <v>0</v>
      </c>
      <c r="M46" s="83">
        <f t="shared" si="10"/>
        <v>0</v>
      </c>
      <c r="N46" s="84">
        <v>0</v>
      </c>
    </row>
    <row r="47" spans="2:14">
      <c r="B47" s="73"/>
      <c r="C47" s="73"/>
      <c r="D47" s="82" t="s">
        <v>29</v>
      </c>
      <c r="E47" s="94">
        <v>4</v>
      </c>
      <c r="F47" s="70">
        <v>0</v>
      </c>
      <c r="G47" s="70">
        <v>0</v>
      </c>
      <c r="H47" s="69">
        <f t="shared" si="8"/>
        <v>0</v>
      </c>
      <c r="I47" s="70">
        <v>0</v>
      </c>
      <c r="J47" s="69">
        <f t="shared" si="9"/>
        <v>0</v>
      </c>
      <c r="K47" s="84">
        <v>0</v>
      </c>
      <c r="L47" s="84">
        <v>0</v>
      </c>
      <c r="M47" s="83">
        <f t="shared" si="10"/>
        <v>0</v>
      </c>
      <c r="N47" s="84">
        <v>0</v>
      </c>
    </row>
    <row r="48" spans="2:14">
      <c r="B48" s="73"/>
      <c r="C48" s="73" t="s">
        <v>18</v>
      </c>
      <c r="D48" s="82" t="s">
        <v>18</v>
      </c>
      <c r="E48" s="94">
        <v>3</v>
      </c>
      <c r="F48" s="70">
        <v>0</v>
      </c>
      <c r="G48" s="70">
        <v>0</v>
      </c>
      <c r="H48" s="69">
        <f t="shared" si="8"/>
        <v>0</v>
      </c>
      <c r="I48" s="70">
        <v>0</v>
      </c>
      <c r="J48" s="69">
        <f t="shared" si="9"/>
        <v>0</v>
      </c>
      <c r="K48" s="84">
        <v>0</v>
      </c>
      <c r="L48" s="84">
        <v>0</v>
      </c>
      <c r="M48" s="83">
        <f t="shared" si="10"/>
        <v>0</v>
      </c>
      <c r="N48" s="84">
        <v>0</v>
      </c>
    </row>
    <row r="49" spans="2:14">
      <c r="B49" s="73"/>
      <c r="C49" s="73"/>
      <c r="D49" s="82" t="s">
        <v>23</v>
      </c>
      <c r="E49" s="94">
        <v>2</v>
      </c>
      <c r="F49" s="70">
        <v>0</v>
      </c>
      <c r="G49" s="70">
        <v>0</v>
      </c>
      <c r="H49" s="69">
        <f t="shared" si="8"/>
        <v>0</v>
      </c>
      <c r="I49" s="70">
        <v>0</v>
      </c>
      <c r="J49" s="69">
        <f t="shared" si="9"/>
        <v>0</v>
      </c>
      <c r="K49" s="84">
        <v>0</v>
      </c>
      <c r="L49" s="84">
        <v>0</v>
      </c>
      <c r="M49" s="83">
        <f t="shared" si="10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8"/>
        <v>0</v>
      </c>
      <c r="I50" s="70">
        <v>0</v>
      </c>
      <c r="J50" s="88">
        <f t="shared" si="9"/>
        <v>0</v>
      </c>
      <c r="K50" s="84">
        <v>0</v>
      </c>
      <c r="L50" s="84">
        <v>0</v>
      </c>
      <c r="M50" s="89">
        <f t="shared" si="10"/>
        <v>0</v>
      </c>
      <c r="N50" s="84">
        <v>0</v>
      </c>
    </row>
    <row r="51" spans="2:14" ht="15" customHeight="1">
      <c r="B51" s="214" t="s">
        <v>38</v>
      </c>
      <c r="C51" s="215"/>
      <c r="D51" s="215"/>
      <c r="E51" s="216"/>
      <c r="F51" s="69">
        <f t="shared" ref="F51:N51" si="11">SUM(F38:F50)</f>
        <v>0</v>
      </c>
      <c r="G51" s="69">
        <f t="shared" si="11"/>
        <v>0</v>
      </c>
      <c r="H51" s="69">
        <f t="shared" si="11"/>
        <v>0</v>
      </c>
      <c r="I51" s="69">
        <f t="shared" si="11"/>
        <v>0</v>
      </c>
      <c r="J51" s="69">
        <f t="shared" si="11"/>
        <v>0</v>
      </c>
      <c r="K51" s="69">
        <f t="shared" si="11"/>
        <v>0</v>
      </c>
      <c r="L51" s="69">
        <f t="shared" si="11"/>
        <v>0</v>
      </c>
      <c r="M51" s="69">
        <f t="shared" si="11"/>
        <v>0</v>
      </c>
      <c r="N51" s="69">
        <f t="shared" si="11"/>
        <v>0</v>
      </c>
    </row>
    <row r="52" spans="2:14">
      <c r="B52" s="214" t="s">
        <v>39</v>
      </c>
      <c r="C52" s="215"/>
      <c r="D52" s="215"/>
      <c r="E52" s="216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5</v>
      </c>
      <c r="L52" s="70">
        <v>9</v>
      </c>
      <c r="M52" s="70">
        <v>11</v>
      </c>
      <c r="N52" s="70">
        <v>0</v>
      </c>
    </row>
    <row r="53" spans="2:14" ht="15" customHeight="1">
      <c r="B53" s="209" t="s">
        <v>40</v>
      </c>
      <c r="C53" s="210"/>
      <c r="D53" s="210"/>
      <c r="E53" s="211"/>
      <c r="F53" s="90">
        <f t="shared" ref="F53:N53" si="12">+F23+F37+F51+F52</f>
        <v>3526</v>
      </c>
      <c r="G53" s="90">
        <f t="shared" si="12"/>
        <v>85</v>
      </c>
      <c r="H53" s="90">
        <f t="shared" si="12"/>
        <v>3611</v>
      </c>
      <c r="I53" s="90">
        <f t="shared" si="12"/>
        <v>0</v>
      </c>
      <c r="J53" s="90">
        <f t="shared" si="12"/>
        <v>3611</v>
      </c>
      <c r="K53" s="90">
        <f t="shared" si="12"/>
        <v>1949</v>
      </c>
      <c r="L53" s="90">
        <f t="shared" si="12"/>
        <v>462</v>
      </c>
      <c r="M53" s="90">
        <f t="shared" si="12"/>
        <v>2408</v>
      </c>
      <c r="N53" s="90">
        <f t="shared" si="12"/>
        <v>533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49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20" t="s">
        <v>6</v>
      </c>
      <c r="C7" s="221"/>
      <c r="D7" s="221"/>
      <c r="E7" s="222"/>
      <c r="F7" s="229" t="s">
        <v>7</v>
      </c>
      <c r="G7" s="230"/>
      <c r="H7" s="230"/>
      <c r="I7" s="230"/>
      <c r="J7" s="231"/>
      <c r="K7" s="229" t="s">
        <v>8</v>
      </c>
      <c r="L7" s="230"/>
      <c r="M7" s="230"/>
      <c r="N7" s="231"/>
    </row>
    <row r="8" spans="2:14" ht="15" customHeight="1">
      <c r="B8" s="223"/>
      <c r="C8" s="224"/>
      <c r="D8" s="224"/>
      <c r="E8" s="225"/>
      <c r="F8" s="229" t="s">
        <v>9</v>
      </c>
      <c r="G8" s="230"/>
      <c r="H8" s="231"/>
      <c r="I8" s="212" t="s">
        <v>10</v>
      </c>
      <c r="J8" s="212" t="s">
        <v>11</v>
      </c>
      <c r="K8" s="212" t="s">
        <v>12</v>
      </c>
      <c r="L8" s="212" t="s">
        <v>13</v>
      </c>
      <c r="M8" s="212" t="s">
        <v>11</v>
      </c>
      <c r="N8" s="212" t="s">
        <v>14</v>
      </c>
    </row>
    <row r="9" spans="2:14" ht="24" customHeight="1">
      <c r="B9" s="226"/>
      <c r="C9" s="227"/>
      <c r="D9" s="227"/>
      <c r="E9" s="228"/>
      <c r="F9" s="91" t="s">
        <v>15</v>
      </c>
      <c r="G9" s="91" t="s">
        <v>16</v>
      </c>
      <c r="H9" s="91" t="s">
        <v>17</v>
      </c>
      <c r="I9" s="213"/>
      <c r="J9" s="213"/>
      <c r="K9" s="213"/>
      <c r="L9" s="213"/>
      <c r="M9" s="213"/>
      <c r="N9" s="213"/>
    </row>
    <row r="10" spans="2:14">
      <c r="B10" s="64"/>
      <c r="C10" s="65"/>
      <c r="D10" s="66"/>
      <c r="E10" s="67">
        <v>13</v>
      </c>
      <c r="F10" s="68">
        <v>63</v>
      </c>
      <c r="G10" s="68"/>
      <c r="H10" s="69">
        <f t="shared" ref="H10:H22" si="0">F10+G10</f>
        <v>63</v>
      </c>
      <c r="I10" s="70"/>
      <c r="J10" s="69">
        <f t="shared" ref="J10:J22" si="1">H10+I10</f>
        <v>63</v>
      </c>
      <c r="K10" s="71">
        <v>1005</v>
      </c>
      <c r="L10" s="71">
        <v>178</v>
      </c>
      <c r="M10" s="72">
        <f t="shared" ref="M10:M22" si="2">K10+L10</f>
        <v>1183</v>
      </c>
      <c r="N10" s="71">
        <v>198</v>
      </c>
    </row>
    <row r="11" spans="2:14">
      <c r="B11" s="73" t="s">
        <v>18</v>
      </c>
      <c r="C11" s="74" t="s">
        <v>19</v>
      </c>
      <c r="D11" s="66"/>
      <c r="E11" s="92">
        <v>12</v>
      </c>
      <c r="F11" s="68">
        <v>18</v>
      </c>
      <c r="G11" s="68"/>
      <c r="H11" s="69">
        <f t="shared" si="0"/>
        <v>18</v>
      </c>
      <c r="I11" s="70"/>
      <c r="J11" s="69">
        <f t="shared" si="1"/>
        <v>18</v>
      </c>
      <c r="K11" s="71">
        <v>10</v>
      </c>
      <c r="L11" s="71">
        <v>1</v>
      </c>
      <c r="M11" s="72">
        <f t="shared" si="2"/>
        <v>11</v>
      </c>
      <c r="N11" s="71">
        <v>1</v>
      </c>
    </row>
    <row r="12" spans="2:14">
      <c r="B12" s="73" t="s">
        <v>20</v>
      </c>
      <c r="C12" s="76"/>
      <c r="D12" s="77" t="s">
        <v>21</v>
      </c>
      <c r="E12" s="92">
        <v>11</v>
      </c>
      <c r="F12" s="68">
        <v>35</v>
      </c>
      <c r="G12" s="68"/>
      <c r="H12" s="69">
        <f t="shared" si="0"/>
        <v>35</v>
      </c>
      <c r="I12" s="70"/>
      <c r="J12" s="69">
        <f t="shared" si="1"/>
        <v>35</v>
      </c>
      <c r="K12" s="71">
        <v>4</v>
      </c>
      <c r="L12" s="71">
        <v>1</v>
      </c>
      <c r="M12" s="72">
        <f t="shared" si="2"/>
        <v>5</v>
      </c>
      <c r="N12" s="71">
        <v>2</v>
      </c>
    </row>
    <row r="13" spans="2:14">
      <c r="B13" s="73" t="s">
        <v>18</v>
      </c>
      <c r="C13" s="74"/>
      <c r="D13" s="77" t="s">
        <v>22</v>
      </c>
      <c r="E13" s="92">
        <v>10</v>
      </c>
      <c r="F13" s="68">
        <v>62</v>
      </c>
      <c r="G13" s="68"/>
      <c r="H13" s="69">
        <f t="shared" si="0"/>
        <v>62</v>
      </c>
      <c r="I13" s="70"/>
      <c r="J13" s="69">
        <f t="shared" si="1"/>
        <v>62</v>
      </c>
      <c r="K13" s="71">
        <v>10</v>
      </c>
      <c r="L13" s="71">
        <v>0</v>
      </c>
      <c r="M13" s="72">
        <f t="shared" si="2"/>
        <v>10</v>
      </c>
      <c r="N13" s="71">
        <v>0</v>
      </c>
    </row>
    <row r="14" spans="2:14">
      <c r="B14" s="73" t="s">
        <v>23</v>
      </c>
      <c r="C14" s="74"/>
      <c r="D14" s="77" t="s">
        <v>24</v>
      </c>
      <c r="E14" s="92">
        <v>9</v>
      </c>
      <c r="F14" s="68">
        <v>69</v>
      </c>
      <c r="G14" s="68"/>
      <c r="H14" s="69">
        <f t="shared" si="0"/>
        <v>69</v>
      </c>
      <c r="I14" s="70"/>
      <c r="J14" s="69">
        <f t="shared" si="1"/>
        <v>69</v>
      </c>
      <c r="K14" s="71">
        <v>1</v>
      </c>
      <c r="L14" s="71">
        <v>0</v>
      </c>
      <c r="M14" s="72">
        <f t="shared" si="2"/>
        <v>1</v>
      </c>
      <c r="N14" s="71">
        <v>0</v>
      </c>
    </row>
    <row r="15" spans="2:14">
      <c r="B15" s="73" t="s">
        <v>25</v>
      </c>
      <c r="C15" s="74" t="s">
        <v>26</v>
      </c>
      <c r="D15" s="77" t="s">
        <v>27</v>
      </c>
      <c r="E15" s="92">
        <v>8</v>
      </c>
      <c r="F15" s="68">
        <v>87</v>
      </c>
      <c r="G15" s="68"/>
      <c r="H15" s="69">
        <f t="shared" si="0"/>
        <v>87</v>
      </c>
      <c r="I15" s="70"/>
      <c r="J15" s="69">
        <f t="shared" si="1"/>
        <v>87</v>
      </c>
      <c r="K15" s="71">
        <v>2</v>
      </c>
      <c r="L15" s="71">
        <v>1</v>
      </c>
      <c r="M15" s="72">
        <f t="shared" si="2"/>
        <v>3</v>
      </c>
      <c r="N15" s="71">
        <v>1</v>
      </c>
    </row>
    <row r="16" spans="2:14">
      <c r="B16" s="73" t="s">
        <v>21</v>
      </c>
      <c r="C16" s="74"/>
      <c r="D16" s="77" t="s">
        <v>28</v>
      </c>
      <c r="E16" s="92">
        <v>7</v>
      </c>
      <c r="F16" s="68">
        <v>86</v>
      </c>
      <c r="G16" s="68"/>
      <c r="H16" s="69">
        <f t="shared" si="0"/>
        <v>86</v>
      </c>
      <c r="I16" s="70"/>
      <c r="J16" s="69">
        <f t="shared" si="1"/>
        <v>86</v>
      </c>
      <c r="K16" s="71">
        <v>5</v>
      </c>
      <c r="L16" s="71">
        <v>1</v>
      </c>
      <c r="M16" s="72">
        <f t="shared" si="2"/>
        <v>6</v>
      </c>
      <c r="N16" s="71">
        <v>2</v>
      </c>
    </row>
    <row r="17" spans="2:14">
      <c r="B17" s="73" t="s">
        <v>29</v>
      </c>
      <c r="C17" s="76"/>
      <c r="D17" s="77" t="s">
        <v>25</v>
      </c>
      <c r="E17" s="92">
        <v>6</v>
      </c>
      <c r="F17" s="68">
        <v>154</v>
      </c>
      <c r="G17" s="68"/>
      <c r="H17" s="69">
        <f t="shared" si="0"/>
        <v>154</v>
      </c>
      <c r="I17" s="70"/>
      <c r="J17" s="69">
        <f t="shared" si="1"/>
        <v>154</v>
      </c>
      <c r="K17" s="71">
        <v>0</v>
      </c>
      <c r="L17" s="71">
        <v>1</v>
      </c>
      <c r="M17" s="72">
        <f t="shared" si="2"/>
        <v>1</v>
      </c>
      <c r="N17" s="71">
        <v>1</v>
      </c>
    </row>
    <row r="18" spans="2:14">
      <c r="B18" s="73" t="s">
        <v>18</v>
      </c>
      <c r="C18" s="74"/>
      <c r="D18" s="77" t="s">
        <v>30</v>
      </c>
      <c r="E18" s="92">
        <v>5</v>
      </c>
      <c r="F18" s="68">
        <v>63</v>
      </c>
      <c r="G18" s="68"/>
      <c r="H18" s="69">
        <f t="shared" si="0"/>
        <v>63</v>
      </c>
      <c r="I18" s="70"/>
      <c r="J18" s="69">
        <f t="shared" si="1"/>
        <v>63</v>
      </c>
      <c r="K18" s="71">
        <v>0</v>
      </c>
      <c r="L18" s="71">
        <v>2</v>
      </c>
      <c r="M18" s="72">
        <f t="shared" si="2"/>
        <v>2</v>
      </c>
      <c r="N18" s="71">
        <v>2</v>
      </c>
    </row>
    <row r="19" spans="2:14">
      <c r="B19" s="73"/>
      <c r="C19" s="74"/>
      <c r="D19" s="77" t="s">
        <v>28</v>
      </c>
      <c r="E19" s="92">
        <v>4</v>
      </c>
      <c r="F19" s="68">
        <v>372</v>
      </c>
      <c r="G19" s="68"/>
      <c r="H19" s="69">
        <f t="shared" si="0"/>
        <v>372</v>
      </c>
      <c r="I19" s="70"/>
      <c r="J19" s="69">
        <f t="shared" si="1"/>
        <v>372</v>
      </c>
      <c r="K19" s="71">
        <v>1</v>
      </c>
      <c r="L19" s="71">
        <v>3</v>
      </c>
      <c r="M19" s="72">
        <f t="shared" si="2"/>
        <v>4</v>
      </c>
      <c r="N19" s="71">
        <v>3</v>
      </c>
    </row>
    <row r="20" spans="2:14">
      <c r="B20" s="73"/>
      <c r="C20" s="74" t="s">
        <v>18</v>
      </c>
      <c r="D20" s="66"/>
      <c r="E20" s="92">
        <v>3</v>
      </c>
      <c r="F20" s="68"/>
      <c r="G20" s="68">
        <v>335</v>
      </c>
      <c r="H20" s="69">
        <f t="shared" si="0"/>
        <v>335</v>
      </c>
      <c r="I20" s="70"/>
      <c r="J20" s="69">
        <f t="shared" si="1"/>
        <v>335</v>
      </c>
      <c r="K20" s="71">
        <v>1</v>
      </c>
      <c r="L20" s="71">
        <v>0</v>
      </c>
      <c r="M20" s="72">
        <f t="shared" si="2"/>
        <v>1</v>
      </c>
      <c r="N20" s="71">
        <v>0</v>
      </c>
    </row>
    <row r="21" spans="2:14">
      <c r="B21" s="73"/>
      <c r="C21" s="74"/>
      <c r="D21" s="66"/>
      <c r="E21" s="92">
        <v>2</v>
      </c>
      <c r="F21" s="68"/>
      <c r="G21" s="68">
        <v>127</v>
      </c>
      <c r="H21" s="69">
        <f t="shared" si="0"/>
        <v>127</v>
      </c>
      <c r="I21" s="70"/>
      <c r="J21" s="69">
        <f t="shared" si="1"/>
        <v>127</v>
      </c>
      <c r="K21" s="71">
        <v>0</v>
      </c>
      <c r="L21" s="71">
        <v>0</v>
      </c>
      <c r="M21" s="72">
        <f t="shared" si="2"/>
        <v>0</v>
      </c>
      <c r="N21" s="71">
        <v>0</v>
      </c>
    </row>
    <row r="22" spans="2:14">
      <c r="B22" s="78"/>
      <c r="C22" s="76"/>
      <c r="D22" s="66"/>
      <c r="E22" s="79">
        <v>1</v>
      </c>
      <c r="F22" s="68"/>
      <c r="G22" s="68">
        <v>1006</v>
      </c>
      <c r="H22" s="69">
        <f t="shared" si="0"/>
        <v>1006</v>
      </c>
      <c r="I22" s="70">
        <v>212</v>
      </c>
      <c r="J22" s="69">
        <f t="shared" si="1"/>
        <v>1218</v>
      </c>
      <c r="K22" s="71">
        <v>1</v>
      </c>
      <c r="L22" s="71">
        <v>0</v>
      </c>
      <c r="M22" s="72">
        <f t="shared" si="2"/>
        <v>1</v>
      </c>
      <c r="N22" s="71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1009</v>
      </c>
      <c r="G23" s="69">
        <f t="shared" si="3"/>
        <v>1468</v>
      </c>
      <c r="H23" s="80">
        <f t="shared" si="3"/>
        <v>2477</v>
      </c>
      <c r="I23" s="69">
        <f t="shared" si="3"/>
        <v>212</v>
      </c>
      <c r="J23" s="80">
        <f t="shared" si="3"/>
        <v>2689</v>
      </c>
      <c r="K23" s="81">
        <f t="shared" si="3"/>
        <v>1040</v>
      </c>
      <c r="L23" s="81">
        <f t="shared" si="3"/>
        <v>188</v>
      </c>
      <c r="M23" s="69">
        <f t="shared" si="3"/>
        <v>1228</v>
      </c>
      <c r="N23" s="69">
        <f t="shared" si="3"/>
        <v>210</v>
      </c>
    </row>
    <row r="24" spans="2:14">
      <c r="B24" s="73"/>
      <c r="C24" s="73"/>
      <c r="D24" s="82"/>
      <c r="E24" s="78">
        <v>13</v>
      </c>
      <c r="F24" s="68">
        <v>61</v>
      </c>
      <c r="G24" s="68"/>
      <c r="H24" s="69">
        <f t="shared" ref="H24:H36" si="4">F24+G24</f>
        <v>61</v>
      </c>
      <c r="I24" s="70"/>
      <c r="J24" s="69">
        <f t="shared" ref="J24:J36" si="5">H24+I24</f>
        <v>61</v>
      </c>
      <c r="K24" s="71">
        <v>895</v>
      </c>
      <c r="L24" s="71">
        <v>137</v>
      </c>
      <c r="M24" s="83">
        <f t="shared" ref="M24:M36" si="6">K24+L24</f>
        <v>1032</v>
      </c>
      <c r="N24" s="84">
        <v>155</v>
      </c>
    </row>
    <row r="25" spans="2:14">
      <c r="B25" s="73"/>
      <c r="C25" s="73" t="s">
        <v>19</v>
      </c>
      <c r="D25" s="82"/>
      <c r="E25" s="92">
        <v>12</v>
      </c>
      <c r="F25" s="68">
        <v>18</v>
      </c>
      <c r="G25" s="68"/>
      <c r="H25" s="69">
        <f t="shared" si="4"/>
        <v>18</v>
      </c>
      <c r="I25" s="70"/>
      <c r="J25" s="69">
        <f t="shared" si="5"/>
        <v>18</v>
      </c>
      <c r="K25" s="71">
        <v>7</v>
      </c>
      <c r="L25" s="71">
        <v>1</v>
      </c>
      <c r="M25" s="83">
        <f t="shared" si="6"/>
        <v>8</v>
      </c>
      <c r="N25" s="84">
        <v>1</v>
      </c>
    </row>
    <row r="26" spans="2:14">
      <c r="B26" s="73" t="s">
        <v>29</v>
      </c>
      <c r="C26" s="78"/>
      <c r="D26" s="82"/>
      <c r="E26" s="92">
        <v>11</v>
      </c>
      <c r="F26" s="68">
        <v>30</v>
      </c>
      <c r="G26" s="68"/>
      <c r="H26" s="69">
        <f t="shared" si="4"/>
        <v>30</v>
      </c>
      <c r="I26" s="70"/>
      <c r="J26" s="69">
        <f t="shared" si="5"/>
        <v>30</v>
      </c>
      <c r="K26" s="71">
        <v>6</v>
      </c>
      <c r="L26" s="71">
        <v>1</v>
      </c>
      <c r="M26" s="83">
        <f t="shared" si="6"/>
        <v>7</v>
      </c>
      <c r="N26" s="84">
        <v>1</v>
      </c>
    </row>
    <row r="27" spans="2:14">
      <c r="B27" s="73" t="s">
        <v>32</v>
      </c>
      <c r="C27" s="73"/>
      <c r="D27" s="82" t="s">
        <v>33</v>
      </c>
      <c r="E27" s="92">
        <v>10</v>
      </c>
      <c r="F27" s="68">
        <v>81</v>
      </c>
      <c r="G27" s="68"/>
      <c r="H27" s="69">
        <f t="shared" si="4"/>
        <v>81</v>
      </c>
      <c r="I27" s="70"/>
      <c r="J27" s="69">
        <f t="shared" si="5"/>
        <v>81</v>
      </c>
      <c r="K27" s="71">
        <v>9</v>
      </c>
      <c r="L27" s="71">
        <v>3</v>
      </c>
      <c r="M27" s="83">
        <f t="shared" si="6"/>
        <v>12</v>
      </c>
      <c r="N27" s="84">
        <v>5</v>
      </c>
    </row>
    <row r="28" spans="2:14">
      <c r="B28" s="73" t="s">
        <v>19</v>
      </c>
      <c r="C28" s="73"/>
      <c r="D28" s="82" t="s">
        <v>32</v>
      </c>
      <c r="E28" s="92">
        <v>9</v>
      </c>
      <c r="F28" s="68">
        <v>80</v>
      </c>
      <c r="G28" s="68"/>
      <c r="H28" s="69">
        <f t="shared" si="4"/>
        <v>80</v>
      </c>
      <c r="I28" s="70"/>
      <c r="J28" s="69">
        <f t="shared" si="5"/>
        <v>80</v>
      </c>
      <c r="K28" s="71">
        <v>5</v>
      </c>
      <c r="L28" s="71">
        <v>1</v>
      </c>
      <c r="M28" s="83">
        <f t="shared" si="6"/>
        <v>6</v>
      </c>
      <c r="N28" s="84">
        <v>1</v>
      </c>
    </row>
    <row r="29" spans="2:14">
      <c r="B29" s="73" t="s">
        <v>20</v>
      </c>
      <c r="C29" s="73" t="s">
        <v>26</v>
      </c>
      <c r="D29" s="82" t="s">
        <v>34</v>
      </c>
      <c r="E29" s="92">
        <v>8</v>
      </c>
      <c r="F29" s="68">
        <v>115</v>
      </c>
      <c r="G29" s="68"/>
      <c r="H29" s="69">
        <f t="shared" si="4"/>
        <v>115</v>
      </c>
      <c r="I29" s="70"/>
      <c r="J29" s="69">
        <f t="shared" si="5"/>
        <v>115</v>
      </c>
      <c r="K29" s="71">
        <v>2</v>
      </c>
      <c r="L29" s="71">
        <v>0</v>
      </c>
      <c r="M29" s="83">
        <f t="shared" si="6"/>
        <v>2</v>
      </c>
      <c r="N29" s="84">
        <v>0</v>
      </c>
    </row>
    <row r="30" spans="2:14">
      <c r="B30" s="73" t="s">
        <v>25</v>
      </c>
      <c r="C30" s="73"/>
      <c r="D30" s="82" t="s">
        <v>25</v>
      </c>
      <c r="E30" s="92">
        <v>7</v>
      </c>
      <c r="F30" s="68">
        <v>118</v>
      </c>
      <c r="G30" s="68"/>
      <c r="H30" s="69">
        <f t="shared" si="4"/>
        <v>118</v>
      </c>
      <c r="I30" s="70"/>
      <c r="J30" s="69">
        <f t="shared" si="5"/>
        <v>118</v>
      </c>
      <c r="K30" s="71">
        <v>3</v>
      </c>
      <c r="L30" s="71">
        <v>2</v>
      </c>
      <c r="M30" s="83">
        <f t="shared" si="6"/>
        <v>5</v>
      </c>
      <c r="N30" s="84">
        <v>3</v>
      </c>
    </row>
    <row r="31" spans="2:14">
      <c r="B31" s="73" t="s">
        <v>19</v>
      </c>
      <c r="C31" s="73"/>
      <c r="D31" s="82" t="s">
        <v>30</v>
      </c>
      <c r="E31" s="92">
        <v>6</v>
      </c>
      <c r="F31" s="68">
        <v>204</v>
      </c>
      <c r="G31" s="68"/>
      <c r="H31" s="69">
        <f t="shared" si="4"/>
        <v>204</v>
      </c>
      <c r="I31" s="70"/>
      <c r="J31" s="69">
        <f t="shared" si="5"/>
        <v>204</v>
      </c>
      <c r="K31" s="71">
        <v>2</v>
      </c>
      <c r="L31" s="71">
        <v>2</v>
      </c>
      <c r="M31" s="83">
        <f t="shared" si="6"/>
        <v>4</v>
      </c>
      <c r="N31" s="84">
        <v>2</v>
      </c>
    </row>
    <row r="32" spans="2:14">
      <c r="B32" s="73" t="s">
        <v>30</v>
      </c>
      <c r="C32" s="79"/>
      <c r="D32" s="82"/>
      <c r="E32" s="92">
        <v>5</v>
      </c>
      <c r="F32" s="68">
        <v>37</v>
      </c>
      <c r="G32" s="68"/>
      <c r="H32" s="69">
        <f t="shared" si="4"/>
        <v>37</v>
      </c>
      <c r="I32" s="70"/>
      <c r="J32" s="69">
        <f t="shared" si="5"/>
        <v>37</v>
      </c>
      <c r="K32" s="71">
        <v>4</v>
      </c>
      <c r="L32" s="71">
        <v>4</v>
      </c>
      <c r="M32" s="83">
        <f t="shared" si="6"/>
        <v>8</v>
      </c>
      <c r="N32" s="84">
        <v>6</v>
      </c>
    </row>
    <row r="33" spans="2:14">
      <c r="B33" s="73"/>
      <c r="C33" s="73"/>
      <c r="D33" s="82"/>
      <c r="E33" s="92">
        <v>4</v>
      </c>
      <c r="F33" s="68">
        <v>385</v>
      </c>
      <c r="G33" s="68"/>
      <c r="H33" s="69">
        <f t="shared" si="4"/>
        <v>385</v>
      </c>
      <c r="I33" s="70"/>
      <c r="J33" s="69">
        <f t="shared" si="5"/>
        <v>385</v>
      </c>
      <c r="K33" s="71">
        <v>2</v>
      </c>
      <c r="L33" s="71">
        <v>2</v>
      </c>
      <c r="M33" s="83">
        <f t="shared" si="6"/>
        <v>4</v>
      </c>
      <c r="N33" s="84">
        <v>2</v>
      </c>
    </row>
    <row r="34" spans="2:14">
      <c r="B34" s="73"/>
      <c r="C34" s="73" t="s">
        <v>18</v>
      </c>
      <c r="D34" s="82"/>
      <c r="E34" s="92">
        <v>3</v>
      </c>
      <c r="F34" s="68"/>
      <c r="G34" s="68">
        <v>169</v>
      </c>
      <c r="H34" s="69">
        <f t="shared" si="4"/>
        <v>169</v>
      </c>
      <c r="I34" s="70"/>
      <c r="J34" s="69">
        <f t="shared" si="5"/>
        <v>169</v>
      </c>
      <c r="K34" s="71">
        <v>2</v>
      </c>
      <c r="L34" s="71">
        <v>0</v>
      </c>
      <c r="M34" s="83">
        <f t="shared" si="6"/>
        <v>2</v>
      </c>
      <c r="N34" s="84">
        <v>0</v>
      </c>
    </row>
    <row r="35" spans="2:14">
      <c r="B35" s="73"/>
      <c r="C35" s="73"/>
      <c r="D35" s="82"/>
      <c r="E35" s="92">
        <v>2</v>
      </c>
      <c r="F35" s="68"/>
      <c r="G35" s="68">
        <v>62</v>
      </c>
      <c r="H35" s="69">
        <f t="shared" si="4"/>
        <v>62</v>
      </c>
      <c r="I35" s="70"/>
      <c r="J35" s="69">
        <f t="shared" si="5"/>
        <v>62</v>
      </c>
      <c r="K35" s="71">
        <v>1</v>
      </c>
      <c r="L35" s="71">
        <v>0</v>
      </c>
      <c r="M35" s="83">
        <f t="shared" si="6"/>
        <v>1</v>
      </c>
      <c r="N35" s="84">
        <v>0</v>
      </c>
    </row>
    <row r="36" spans="2:14">
      <c r="B36" s="78"/>
      <c r="C36" s="78"/>
      <c r="D36" s="82"/>
      <c r="E36" s="79">
        <v>1</v>
      </c>
      <c r="F36" s="68"/>
      <c r="G36" s="68">
        <v>1476</v>
      </c>
      <c r="H36" s="69">
        <f t="shared" si="4"/>
        <v>1476</v>
      </c>
      <c r="I36" s="70">
        <v>334</v>
      </c>
      <c r="J36" s="69">
        <f t="shared" si="5"/>
        <v>1810</v>
      </c>
      <c r="K36" s="71">
        <v>0</v>
      </c>
      <c r="L36" s="71">
        <v>2</v>
      </c>
      <c r="M36" s="83">
        <f t="shared" si="6"/>
        <v>2</v>
      </c>
      <c r="N36" s="84">
        <v>2</v>
      </c>
    </row>
    <row r="37" spans="2:14" ht="15" customHeight="1">
      <c r="B37" s="214" t="s">
        <v>35</v>
      </c>
      <c r="C37" s="215"/>
      <c r="D37" s="215"/>
      <c r="E37" s="216"/>
      <c r="F37" s="81">
        <f t="shared" ref="F37:N37" si="7">SUM(F24:F36)</f>
        <v>1129</v>
      </c>
      <c r="G37" s="69">
        <f t="shared" si="7"/>
        <v>1707</v>
      </c>
      <c r="H37" s="85">
        <f t="shared" si="7"/>
        <v>2836</v>
      </c>
      <c r="I37" s="86">
        <f t="shared" si="7"/>
        <v>334</v>
      </c>
      <c r="J37" s="80">
        <f t="shared" si="7"/>
        <v>3170</v>
      </c>
      <c r="K37" s="81">
        <f t="shared" si="7"/>
        <v>938</v>
      </c>
      <c r="L37" s="69">
        <f t="shared" si="7"/>
        <v>155</v>
      </c>
      <c r="M37" s="80">
        <f t="shared" si="7"/>
        <v>1093</v>
      </c>
      <c r="N37" s="81">
        <f t="shared" si="7"/>
        <v>178</v>
      </c>
    </row>
    <row r="38" spans="2:14">
      <c r="B38" s="79"/>
      <c r="C38" s="79"/>
      <c r="D38" s="87"/>
      <c r="E38" s="92">
        <v>13</v>
      </c>
      <c r="F38" s="70"/>
      <c r="G38" s="70"/>
      <c r="H38" s="69">
        <f t="shared" ref="H38:H50" si="8">F38+G38</f>
        <v>0</v>
      </c>
      <c r="I38" s="70"/>
      <c r="J38" s="69">
        <f t="shared" ref="J38:J50" si="9">H38+I38</f>
        <v>0</v>
      </c>
      <c r="K38" s="84"/>
      <c r="L38" s="84"/>
      <c r="M38" s="83">
        <f t="shared" ref="M38:M50" si="10">K38+L38</f>
        <v>0</v>
      </c>
      <c r="N38" s="84"/>
    </row>
    <row r="39" spans="2:14">
      <c r="B39" s="73" t="s">
        <v>18</v>
      </c>
      <c r="C39" s="73" t="s">
        <v>19</v>
      </c>
      <c r="D39" s="82" t="s">
        <v>36</v>
      </c>
      <c r="E39" s="92">
        <v>12</v>
      </c>
      <c r="F39" s="70"/>
      <c r="G39" s="70"/>
      <c r="H39" s="69">
        <f t="shared" si="8"/>
        <v>0</v>
      </c>
      <c r="I39" s="70"/>
      <c r="J39" s="69">
        <f t="shared" si="9"/>
        <v>0</v>
      </c>
      <c r="K39" s="84"/>
      <c r="L39" s="84"/>
      <c r="M39" s="83">
        <f t="shared" si="10"/>
        <v>0</v>
      </c>
      <c r="N39" s="84"/>
    </row>
    <row r="40" spans="2:14">
      <c r="B40" s="73" t="s">
        <v>22</v>
      </c>
      <c r="C40" s="73"/>
      <c r="D40" s="82" t="s">
        <v>22</v>
      </c>
      <c r="E40" s="92">
        <v>11</v>
      </c>
      <c r="F40" s="70"/>
      <c r="G40" s="70"/>
      <c r="H40" s="69">
        <f t="shared" si="8"/>
        <v>0</v>
      </c>
      <c r="I40" s="70"/>
      <c r="J40" s="69">
        <f t="shared" si="9"/>
        <v>0</v>
      </c>
      <c r="K40" s="84"/>
      <c r="L40" s="84"/>
      <c r="M40" s="83">
        <f t="shared" si="10"/>
        <v>0</v>
      </c>
      <c r="N40" s="84"/>
    </row>
    <row r="41" spans="2:14">
      <c r="B41" s="73" t="s">
        <v>37</v>
      </c>
      <c r="C41" s="79"/>
      <c r="D41" s="82" t="s">
        <v>20</v>
      </c>
      <c r="E41" s="92">
        <v>10</v>
      </c>
      <c r="F41" s="70"/>
      <c r="G41" s="70"/>
      <c r="H41" s="69">
        <f t="shared" si="8"/>
        <v>0</v>
      </c>
      <c r="I41" s="70"/>
      <c r="J41" s="69">
        <f t="shared" si="9"/>
        <v>0</v>
      </c>
      <c r="K41" s="84"/>
      <c r="L41" s="84"/>
      <c r="M41" s="83">
        <f t="shared" si="10"/>
        <v>0</v>
      </c>
      <c r="N41" s="84"/>
    </row>
    <row r="42" spans="2:14">
      <c r="B42" s="73" t="s">
        <v>25</v>
      </c>
      <c r="C42" s="73"/>
      <c r="D42" s="82" t="s">
        <v>34</v>
      </c>
      <c r="E42" s="92">
        <v>9</v>
      </c>
      <c r="F42" s="70"/>
      <c r="G42" s="70"/>
      <c r="H42" s="69">
        <f t="shared" si="8"/>
        <v>0</v>
      </c>
      <c r="I42" s="70"/>
      <c r="J42" s="69">
        <f t="shared" si="9"/>
        <v>0</v>
      </c>
      <c r="K42" s="84"/>
      <c r="L42" s="84"/>
      <c r="M42" s="83">
        <f t="shared" si="10"/>
        <v>0</v>
      </c>
      <c r="N42" s="84"/>
    </row>
    <row r="43" spans="2:14">
      <c r="B43" s="73" t="s">
        <v>23</v>
      </c>
      <c r="C43" s="73" t="s">
        <v>26</v>
      </c>
      <c r="D43" s="82" t="s">
        <v>18</v>
      </c>
      <c r="E43" s="92">
        <v>8</v>
      </c>
      <c r="F43" s="70"/>
      <c r="G43" s="70"/>
      <c r="H43" s="69">
        <f t="shared" si="8"/>
        <v>0</v>
      </c>
      <c r="I43" s="70"/>
      <c r="J43" s="69">
        <f t="shared" si="9"/>
        <v>0</v>
      </c>
      <c r="K43" s="84"/>
      <c r="L43" s="84"/>
      <c r="M43" s="83">
        <f t="shared" si="10"/>
        <v>0</v>
      </c>
      <c r="N43" s="84"/>
    </row>
    <row r="44" spans="2:14">
      <c r="B44" s="73" t="s">
        <v>25</v>
      </c>
      <c r="C44" s="73"/>
      <c r="D44" s="82" t="s">
        <v>33</v>
      </c>
      <c r="E44" s="92">
        <v>7</v>
      </c>
      <c r="F44" s="70"/>
      <c r="G44" s="70"/>
      <c r="H44" s="69">
        <f t="shared" si="8"/>
        <v>0</v>
      </c>
      <c r="I44" s="70"/>
      <c r="J44" s="69">
        <f t="shared" si="9"/>
        <v>0</v>
      </c>
      <c r="K44" s="84"/>
      <c r="L44" s="84"/>
      <c r="M44" s="83">
        <f t="shared" si="10"/>
        <v>0</v>
      </c>
      <c r="N44" s="84"/>
    </row>
    <row r="45" spans="2:14">
      <c r="B45" s="73" t="s">
        <v>18</v>
      </c>
      <c r="C45" s="73"/>
      <c r="D45" s="82" t="s">
        <v>27</v>
      </c>
      <c r="E45" s="92">
        <v>6</v>
      </c>
      <c r="F45" s="70"/>
      <c r="G45" s="70"/>
      <c r="H45" s="69">
        <f t="shared" si="8"/>
        <v>0</v>
      </c>
      <c r="I45" s="70"/>
      <c r="J45" s="69">
        <f t="shared" si="9"/>
        <v>0</v>
      </c>
      <c r="K45" s="84"/>
      <c r="L45" s="84"/>
      <c r="M45" s="83">
        <f t="shared" si="10"/>
        <v>0</v>
      </c>
      <c r="N45" s="84"/>
    </row>
    <row r="46" spans="2:14">
      <c r="B46" s="73" t="s">
        <v>28</v>
      </c>
      <c r="C46" s="79"/>
      <c r="D46" s="82" t="s">
        <v>20</v>
      </c>
      <c r="E46" s="92">
        <v>5</v>
      </c>
      <c r="F46" s="70"/>
      <c r="G46" s="70"/>
      <c r="H46" s="69">
        <f t="shared" si="8"/>
        <v>0</v>
      </c>
      <c r="I46" s="70"/>
      <c r="J46" s="69">
        <f t="shared" si="9"/>
        <v>0</v>
      </c>
      <c r="K46" s="84"/>
      <c r="L46" s="84"/>
      <c r="M46" s="83">
        <f t="shared" si="10"/>
        <v>0</v>
      </c>
      <c r="N46" s="84"/>
    </row>
    <row r="47" spans="2:14">
      <c r="B47" s="73"/>
      <c r="C47" s="73"/>
      <c r="D47" s="82" t="s">
        <v>29</v>
      </c>
      <c r="E47" s="92">
        <v>4</v>
      </c>
      <c r="F47" s="70"/>
      <c r="G47" s="70"/>
      <c r="H47" s="69">
        <f t="shared" si="8"/>
        <v>0</v>
      </c>
      <c r="I47" s="70"/>
      <c r="J47" s="69">
        <f t="shared" si="9"/>
        <v>0</v>
      </c>
      <c r="K47" s="84"/>
      <c r="L47" s="84"/>
      <c r="M47" s="83">
        <f t="shared" si="10"/>
        <v>0</v>
      </c>
      <c r="N47" s="84"/>
    </row>
    <row r="48" spans="2:14">
      <c r="B48" s="73"/>
      <c r="C48" s="73" t="s">
        <v>18</v>
      </c>
      <c r="D48" s="82" t="s">
        <v>18</v>
      </c>
      <c r="E48" s="92">
        <v>3</v>
      </c>
      <c r="F48" s="70"/>
      <c r="G48" s="70"/>
      <c r="H48" s="69">
        <f t="shared" si="8"/>
        <v>0</v>
      </c>
      <c r="I48" s="70"/>
      <c r="J48" s="69">
        <f t="shared" si="9"/>
        <v>0</v>
      </c>
      <c r="K48" s="84"/>
      <c r="L48" s="84"/>
      <c r="M48" s="83">
        <f t="shared" si="10"/>
        <v>0</v>
      </c>
      <c r="N48" s="84"/>
    </row>
    <row r="49" spans="2:14">
      <c r="B49" s="73"/>
      <c r="C49" s="73"/>
      <c r="D49" s="82" t="s">
        <v>23</v>
      </c>
      <c r="E49" s="92">
        <v>2</v>
      </c>
      <c r="F49" s="70"/>
      <c r="G49" s="70"/>
      <c r="H49" s="69">
        <f t="shared" si="8"/>
        <v>0</v>
      </c>
      <c r="I49" s="70"/>
      <c r="J49" s="69">
        <f t="shared" si="9"/>
        <v>0</v>
      </c>
      <c r="K49" s="84"/>
      <c r="L49" s="84"/>
      <c r="M49" s="83">
        <f t="shared" si="10"/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88">
        <f t="shared" si="8"/>
        <v>0</v>
      </c>
      <c r="I50" s="70">
        <v>40</v>
      </c>
      <c r="J50" s="88">
        <f t="shared" si="9"/>
        <v>40</v>
      </c>
      <c r="K50" s="84"/>
      <c r="L50" s="84"/>
      <c r="M50" s="89">
        <f t="shared" si="10"/>
        <v>0</v>
      </c>
      <c r="N50" s="84"/>
    </row>
    <row r="51" spans="2:14" ht="15" customHeight="1">
      <c r="B51" s="214" t="s">
        <v>38</v>
      </c>
      <c r="C51" s="215"/>
      <c r="D51" s="215"/>
      <c r="E51" s="216"/>
      <c r="F51" s="69">
        <f t="shared" ref="F51:N51" si="11">SUM(F38:F50)</f>
        <v>0</v>
      </c>
      <c r="G51" s="69">
        <f t="shared" si="11"/>
        <v>0</v>
      </c>
      <c r="H51" s="69">
        <f t="shared" si="11"/>
        <v>0</v>
      </c>
      <c r="I51" s="69">
        <f t="shared" si="11"/>
        <v>40</v>
      </c>
      <c r="J51" s="69">
        <f t="shared" si="11"/>
        <v>40</v>
      </c>
      <c r="K51" s="69">
        <f t="shared" si="11"/>
        <v>0</v>
      </c>
      <c r="L51" s="69">
        <f t="shared" si="11"/>
        <v>0</v>
      </c>
      <c r="M51" s="69">
        <f t="shared" si="11"/>
        <v>0</v>
      </c>
      <c r="N51" s="69">
        <f t="shared" si="11"/>
        <v>0</v>
      </c>
    </row>
    <row r="52" spans="2:14">
      <c r="B52" s="214" t="s">
        <v>39</v>
      </c>
      <c r="C52" s="215"/>
      <c r="D52" s="215"/>
      <c r="E52" s="216"/>
      <c r="F52" s="70"/>
      <c r="G52" s="70"/>
      <c r="H52" s="70"/>
      <c r="I52" s="70"/>
      <c r="J52" s="70"/>
      <c r="K52" s="70"/>
      <c r="L52" s="70">
        <v>12</v>
      </c>
      <c r="M52" s="70"/>
      <c r="N52" s="70">
        <v>14</v>
      </c>
    </row>
    <row r="53" spans="2:14" ht="15" customHeight="1">
      <c r="B53" s="209" t="s">
        <v>40</v>
      </c>
      <c r="C53" s="210"/>
      <c r="D53" s="210"/>
      <c r="E53" s="211"/>
      <c r="F53" s="90">
        <f t="shared" ref="F53:N53" si="12">+F23+F37+F51+F52</f>
        <v>2138</v>
      </c>
      <c r="G53" s="90">
        <f t="shared" si="12"/>
        <v>3175</v>
      </c>
      <c r="H53" s="90">
        <f t="shared" si="12"/>
        <v>5313</v>
      </c>
      <c r="I53" s="90">
        <f t="shared" si="12"/>
        <v>586</v>
      </c>
      <c r="J53" s="90">
        <f t="shared" si="12"/>
        <v>5899</v>
      </c>
      <c r="K53" s="90">
        <f t="shared" si="12"/>
        <v>1978</v>
      </c>
      <c r="L53" s="90">
        <f t="shared" si="12"/>
        <v>355</v>
      </c>
      <c r="M53" s="90">
        <f t="shared" si="12"/>
        <v>2321</v>
      </c>
      <c r="N53" s="90">
        <f t="shared" si="12"/>
        <v>402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50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51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20" t="s">
        <v>6</v>
      </c>
      <c r="C7" s="221"/>
      <c r="D7" s="221"/>
      <c r="E7" s="222"/>
      <c r="F7" s="229" t="s">
        <v>7</v>
      </c>
      <c r="G7" s="230"/>
      <c r="H7" s="230"/>
      <c r="I7" s="230"/>
      <c r="J7" s="231"/>
      <c r="K7" s="229" t="s">
        <v>8</v>
      </c>
      <c r="L7" s="230"/>
      <c r="M7" s="230"/>
      <c r="N7" s="231"/>
    </row>
    <row r="8" spans="2:14" ht="15" customHeight="1">
      <c r="B8" s="223"/>
      <c r="C8" s="224"/>
      <c r="D8" s="224"/>
      <c r="E8" s="225"/>
      <c r="F8" s="229" t="s">
        <v>9</v>
      </c>
      <c r="G8" s="230"/>
      <c r="H8" s="231"/>
      <c r="I8" s="212" t="s">
        <v>10</v>
      </c>
      <c r="J8" s="212" t="s">
        <v>11</v>
      </c>
      <c r="K8" s="212" t="s">
        <v>12</v>
      </c>
      <c r="L8" s="212" t="s">
        <v>13</v>
      </c>
      <c r="M8" s="212" t="s">
        <v>11</v>
      </c>
      <c r="N8" s="212" t="s">
        <v>14</v>
      </c>
    </row>
    <row r="9" spans="2:14" ht="24" customHeight="1">
      <c r="B9" s="226"/>
      <c r="C9" s="227"/>
      <c r="D9" s="227"/>
      <c r="E9" s="228"/>
      <c r="F9" s="91" t="s">
        <v>15</v>
      </c>
      <c r="G9" s="91" t="s">
        <v>16</v>
      </c>
      <c r="H9" s="91" t="s">
        <v>17</v>
      </c>
      <c r="I9" s="213"/>
      <c r="J9" s="213"/>
      <c r="K9" s="213"/>
      <c r="L9" s="213"/>
      <c r="M9" s="213"/>
      <c r="N9" s="213"/>
    </row>
    <row r="10" spans="2:14">
      <c r="B10" s="64"/>
      <c r="C10" s="65"/>
      <c r="D10" s="66"/>
      <c r="E10" s="67">
        <v>13</v>
      </c>
      <c r="F10" s="68">
        <v>690</v>
      </c>
      <c r="G10" s="68"/>
      <c r="H10" s="69">
        <f t="shared" ref="H10:H22" si="0">F10+G10</f>
        <v>690</v>
      </c>
      <c r="I10" s="70"/>
      <c r="J10" s="69">
        <f t="shared" ref="J10:J22" si="1">H10+I10</f>
        <v>690</v>
      </c>
      <c r="K10" s="71">
        <v>827</v>
      </c>
      <c r="L10" s="71">
        <v>192</v>
      </c>
      <c r="M10" s="72">
        <f t="shared" ref="M10:M22" si="2">K10+L10</f>
        <v>1019</v>
      </c>
      <c r="N10" s="71">
        <v>248</v>
      </c>
    </row>
    <row r="11" spans="2:14">
      <c r="B11" s="73" t="s">
        <v>18</v>
      </c>
      <c r="C11" s="74" t="s">
        <v>19</v>
      </c>
      <c r="D11" s="66"/>
      <c r="E11" s="92">
        <v>12</v>
      </c>
      <c r="F11" s="68">
        <v>68</v>
      </c>
      <c r="G11" s="68"/>
      <c r="H11" s="69">
        <f t="shared" si="0"/>
        <v>68</v>
      </c>
      <c r="I11" s="70"/>
      <c r="J11" s="69">
        <f t="shared" si="1"/>
        <v>68</v>
      </c>
      <c r="K11" s="71"/>
      <c r="L11" s="71">
        <v>1</v>
      </c>
      <c r="M11" s="72">
        <f t="shared" si="2"/>
        <v>1</v>
      </c>
      <c r="N11" s="71">
        <v>3</v>
      </c>
    </row>
    <row r="12" spans="2:14">
      <c r="B12" s="73" t="s">
        <v>20</v>
      </c>
      <c r="C12" s="76"/>
      <c r="D12" s="77" t="s">
        <v>21</v>
      </c>
      <c r="E12" s="92">
        <v>11</v>
      </c>
      <c r="F12" s="68">
        <v>72</v>
      </c>
      <c r="G12" s="68"/>
      <c r="H12" s="69">
        <f t="shared" si="0"/>
        <v>72</v>
      </c>
      <c r="I12" s="70"/>
      <c r="J12" s="69">
        <f t="shared" si="1"/>
        <v>72</v>
      </c>
      <c r="K12" s="71">
        <v>1</v>
      </c>
      <c r="L12" s="71"/>
      <c r="M12" s="72">
        <f t="shared" si="2"/>
        <v>1</v>
      </c>
      <c r="N12" s="71"/>
    </row>
    <row r="13" spans="2:14">
      <c r="B13" s="73" t="s">
        <v>18</v>
      </c>
      <c r="C13" s="74"/>
      <c r="D13" s="77" t="s">
        <v>22</v>
      </c>
      <c r="E13" s="92">
        <v>10</v>
      </c>
      <c r="F13" s="68">
        <v>161</v>
      </c>
      <c r="G13" s="68"/>
      <c r="H13" s="69">
        <f t="shared" si="0"/>
        <v>161</v>
      </c>
      <c r="I13" s="70"/>
      <c r="J13" s="69">
        <f t="shared" si="1"/>
        <v>161</v>
      </c>
      <c r="K13" s="71">
        <v>1</v>
      </c>
      <c r="L13" s="71"/>
      <c r="M13" s="72">
        <f t="shared" si="2"/>
        <v>1</v>
      </c>
      <c r="N13" s="71"/>
    </row>
    <row r="14" spans="2:14">
      <c r="B14" s="73" t="s">
        <v>23</v>
      </c>
      <c r="C14" s="74"/>
      <c r="D14" s="77" t="s">
        <v>24</v>
      </c>
      <c r="E14" s="92">
        <v>9</v>
      </c>
      <c r="F14" s="68">
        <v>250</v>
      </c>
      <c r="G14" s="68"/>
      <c r="H14" s="69">
        <f t="shared" si="0"/>
        <v>250</v>
      </c>
      <c r="I14" s="70"/>
      <c r="J14" s="69">
        <f t="shared" si="1"/>
        <v>250</v>
      </c>
      <c r="K14" s="71">
        <v>1</v>
      </c>
      <c r="L14" s="71"/>
      <c r="M14" s="72">
        <f t="shared" si="2"/>
        <v>1</v>
      </c>
      <c r="N14" s="71"/>
    </row>
    <row r="15" spans="2:14">
      <c r="B15" s="73" t="s">
        <v>25</v>
      </c>
      <c r="C15" s="74" t="s">
        <v>26</v>
      </c>
      <c r="D15" s="77" t="s">
        <v>27</v>
      </c>
      <c r="E15" s="92">
        <v>8</v>
      </c>
      <c r="F15" s="68">
        <v>65</v>
      </c>
      <c r="G15" s="68"/>
      <c r="H15" s="69">
        <f t="shared" si="0"/>
        <v>65</v>
      </c>
      <c r="I15" s="70"/>
      <c r="J15" s="69">
        <f t="shared" si="1"/>
        <v>65</v>
      </c>
      <c r="K15" s="71">
        <v>3</v>
      </c>
      <c r="L15" s="71"/>
      <c r="M15" s="72">
        <f t="shared" si="2"/>
        <v>3</v>
      </c>
      <c r="N15" s="71"/>
    </row>
    <row r="16" spans="2:14">
      <c r="B16" s="73" t="s">
        <v>21</v>
      </c>
      <c r="C16" s="74"/>
      <c r="D16" s="77" t="s">
        <v>28</v>
      </c>
      <c r="E16" s="92">
        <v>7</v>
      </c>
      <c r="F16" s="68">
        <v>51</v>
      </c>
      <c r="G16" s="68"/>
      <c r="H16" s="69">
        <f t="shared" si="0"/>
        <v>51</v>
      </c>
      <c r="I16" s="70"/>
      <c r="J16" s="69">
        <f t="shared" si="1"/>
        <v>51</v>
      </c>
      <c r="K16" s="71">
        <v>1</v>
      </c>
      <c r="L16" s="71">
        <v>2</v>
      </c>
      <c r="M16" s="72">
        <f t="shared" si="2"/>
        <v>3</v>
      </c>
      <c r="N16" s="71">
        <v>2</v>
      </c>
    </row>
    <row r="17" spans="2:14">
      <c r="B17" s="73" t="s">
        <v>29</v>
      </c>
      <c r="C17" s="76"/>
      <c r="D17" s="77" t="s">
        <v>25</v>
      </c>
      <c r="E17" s="92">
        <v>6</v>
      </c>
      <c r="F17" s="68">
        <v>48</v>
      </c>
      <c r="G17" s="68"/>
      <c r="H17" s="69">
        <f t="shared" si="0"/>
        <v>48</v>
      </c>
      <c r="I17" s="70"/>
      <c r="J17" s="69">
        <f t="shared" si="1"/>
        <v>48</v>
      </c>
      <c r="K17" s="71">
        <v>1</v>
      </c>
      <c r="L17" s="71"/>
      <c r="M17" s="72">
        <f t="shared" si="2"/>
        <v>1</v>
      </c>
      <c r="N17" s="71"/>
    </row>
    <row r="18" spans="2:14">
      <c r="B18" s="73" t="s">
        <v>18</v>
      </c>
      <c r="C18" s="74"/>
      <c r="D18" s="77" t="s">
        <v>30</v>
      </c>
      <c r="E18" s="92">
        <v>5</v>
      </c>
      <c r="F18" s="68">
        <v>30</v>
      </c>
      <c r="G18" s="68"/>
      <c r="H18" s="69">
        <f t="shared" si="0"/>
        <v>30</v>
      </c>
      <c r="I18" s="70"/>
      <c r="J18" s="69">
        <f t="shared" si="1"/>
        <v>30</v>
      </c>
      <c r="K18" s="71">
        <v>1</v>
      </c>
      <c r="L18" s="71">
        <v>2</v>
      </c>
      <c r="M18" s="72">
        <f t="shared" si="2"/>
        <v>3</v>
      </c>
      <c r="N18" s="71">
        <v>2</v>
      </c>
    </row>
    <row r="19" spans="2:14">
      <c r="B19" s="73"/>
      <c r="C19" s="74"/>
      <c r="D19" s="77" t="s">
        <v>28</v>
      </c>
      <c r="E19" s="92">
        <v>4</v>
      </c>
      <c r="F19" s="68">
        <v>24</v>
      </c>
      <c r="G19" s="68"/>
      <c r="H19" s="69">
        <f t="shared" si="0"/>
        <v>24</v>
      </c>
      <c r="I19" s="70"/>
      <c r="J19" s="69">
        <f t="shared" si="1"/>
        <v>24</v>
      </c>
      <c r="K19" s="71">
        <v>1</v>
      </c>
      <c r="L19" s="71">
        <v>1</v>
      </c>
      <c r="M19" s="72">
        <f t="shared" si="2"/>
        <v>2</v>
      </c>
      <c r="N19" s="71">
        <v>2</v>
      </c>
    </row>
    <row r="20" spans="2:14">
      <c r="B20" s="73"/>
      <c r="C20" s="74" t="s">
        <v>18</v>
      </c>
      <c r="D20" s="66"/>
      <c r="E20" s="92">
        <v>3</v>
      </c>
      <c r="F20" s="68"/>
      <c r="G20" s="68">
        <v>13</v>
      </c>
      <c r="H20" s="69">
        <f t="shared" si="0"/>
        <v>13</v>
      </c>
      <c r="I20" s="70"/>
      <c r="J20" s="69">
        <f t="shared" si="1"/>
        <v>13</v>
      </c>
      <c r="K20" s="71"/>
      <c r="L20" s="71"/>
      <c r="M20" s="72">
        <f t="shared" si="2"/>
        <v>0</v>
      </c>
      <c r="N20" s="71"/>
    </row>
    <row r="21" spans="2:14">
      <c r="B21" s="73"/>
      <c r="C21" s="74"/>
      <c r="D21" s="66"/>
      <c r="E21" s="92">
        <v>2</v>
      </c>
      <c r="F21" s="68"/>
      <c r="G21" s="68">
        <v>1</v>
      </c>
      <c r="H21" s="69">
        <f t="shared" si="0"/>
        <v>1</v>
      </c>
      <c r="I21" s="70"/>
      <c r="J21" s="69">
        <f t="shared" si="1"/>
        <v>1</v>
      </c>
      <c r="K21" s="71"/>
      <c r="L21" s="71">
        <v>1</v>
      </c>
      <c r="M21" s="72">
        <f t="shared" si="2"/>
        <v>1</v>
      </c>
      <c r="N21" s="71">
        <v>2</v>
      </c>
    </row>
    <row r="22" spans="2:14">
      <c r="B22" s="78"/>
      <c r="C22" s="76"/>
      <c r="D22" s="66"/>
      <c r="E22" s="79">
        <v>1</v>
      </c>
      <c r="F22" s="68"/>
      <c r="G22" s="68"/>
      <c r="H22" s="69">
        <f t="shared" si="0"/>
        <v>0</v>
      </c>
      <c r="I22" s="70">
        <v>136</v>
      </c>
      <c r="J22" s="69">
        <f t="shared" si="1"/>
        <v>136</v>
      </c>
      <c r="K22" s="71"/>
      <c r="L22" s="71"/>
      <c r="M22" s="72">
        <f t="shared" si="2"/>
        <v>0</v>
      </c>
      <c r="N22" s="71"/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1459</v>
      </c>
      <c r="G23" s="69">
        <f t="shared" si="3"/>
        <v>14</v>
      </c>
      <c r="H23" s="80">
        <f t="shared" si="3"/>
        <v>1473</v>
      </c>
      <c r="I23" s="69">
        <f t="shared" si="3"/>
        <v>136</v>
      </c>
      <c r="J23" s="80">
        <f t="shared" si="3"/>
        <v>1609</v>
      </c>
      <c r="K23" s="81">
        <f t="shared" si="3"/>
        <v>837</v>
      </c>
      <c r="L23" s="81">
        <f t="shared" si="3"/>
        <v>199</v>
      </c>
      <c r="M23" s="69">
        <f t="shared" si="3"/>
        <v>1036</v>
      </c>
      <c r="N23" s="69">
        <f t="shared" si="3"/>
        <v>259</v>
      </c>
    </row>
    <row r="24" spans="2:14">
      <c r="B24" s="73"/>
      <c r="C24" s="73"/>
      <c r="D24" s="82"/>
      <c r="E24" s="78">
        <v>13</v>
      </c>
      <c r="F24" s="68">
        <v>1033</v>
      </c>
      <c r="G24" s="68"/>
      <c r="H24" s="69">
        <f t="shared" ref="H24:H36" si="4">F24+G24</f>
        <v>1033</v>
      </c>
      <c r="I24" s="70"/>
      <c r="J24" s="69">
        <f t="shared" ref="J24:J36" si="5">H24+I24</f>
        <v>1033</v>
      </c>
      <c r="K24" s="71">
        <v>850</v>
      </c>
      <c r="L24" s="71">
        <v>90</v>
      </c>
      <c r="M24" s="83">
        <f t="shared" ref="M24:M36" si="6">K24+L24</f>
        <v>940</v>
      </c>
      <c r="N24" s="84">
        <v>112</v>
      </c>
    </row>
    <row r="25" spans="2:14">
      <c r="B25" s="73"/>
      <c r="C25" s="73" t="s">
        <v>19</v>
      </c>
      <c r="D25" s="82"/>
      <c r="E25" s="92">
        <v>12</v>
      </c>
      <c r="F25" s="68">
        <v>101</v>
      </c>
      <c r="G25" s="68"/>
      <c r="H25" s="69">
        <f t="shared" si="4"/>
        <v>101</v>
      </c>
      <c r="I25" s="70"/>
      <c r="J25" s="69">
        <f t="shared" si="5"/>
        <v>101</v>
      </c>
      <c r="K25" s="71"/>
      <c r="L25" s="71"/>
      <c r="M25" s="83">
        <f t="shared" si="6"/>
        <v>0</v>
      </c>
      <c r="N25" s="84"/>
    </row>
    <row r="26" spans="2:14">
      <c r="B26" s="73" t="s">
        <v>29</v>
      </c>
      <c r="C26" s="78"/>
      <c r="D26" s="82"/>
      <c r="E26" s="92">
        <v>11</v>
      </c>
      <c r="F26" s="68">
        <v>73</v>
      </c>
      <c r="G26" s="68"/>
      <c r="H26" s="69">
        <f t="shared" si="4"/>
        <v>73</v>
      </c>
      <c r="I26" s="70"/>
      <c r="J26" s="69">
        <f t="shared" si="5"/>
        <v>73</v>
      </c>
      <c r="K26" s="71">
        <v>2</v>
      </c>
      <c r="L26" s="71"/>
      <c r="M26" s="83">
        <f t="shared" si="6"/>
        <v>2</v>
      </c>
      <c r="N26" s="84"/>
    </row>
    <row r="27" spans="2:14">
      <c r="B27" s="73" t="s">
        <v>32</v>
      </c>
      <c r="C27" s="73"/>
      <c r="D27" s="82" t="s">
        <v>33</v>
      </c>
      <c r="E27" s="92">
        <v>10</v>
      </c>
      <c r="F27" s="68">
        <v>175</v>
      </c>
      <c r="G27" s="68"/>
      <c r="H27" s="69">
        <f t="shared" si="4"/>
        <v>175</v>
      </c>
      <c r="I27" s="70"/>
      <c r="J27" s="69">
        <f t="shared" si="5"/>
        <v>175</v>
      </c>
      <c r="K27" s="71">
        <v>1</v>
      </c>
      <c r="L27" s="71">
        <v>1</v>
      </c>
      <c r="M27" s="83">
        <f t="shared" si="6"/>
        <v>2</v>
      </c>
      <c r="N27" s="84">
        <v>1</v>
      </c>
    </row>
    <row r="28" spans="2:14">
      <c r="B28" s="73" t="s">
        <v>19</v>
      </c>
      <c r="C28" s="73"/>
      <c r="D28" s="82" t="s">
        <v>32</v>
      </c>
      <c r="E28" s="92">
        <v>9</v>
      </c>
      <c r="F28" s="68">
        <v>143</v>
      </c>
      <c r="G28" s="68"/>
      <c r="H28" s="69">
        <f t="shared" si="4"/>
        <v>143</v>
      </c>
      <c r="I28" s="70"/>
      <c r="J28" s="69">
        <f t="shared" si="5"/>
        <v>143</v>
      </c>
      <c r="K28" s="71">
        <v>1</v>
      </c>
      <c r="L28" s="71"/>
      <c r="M28" s="83">
        <f t="shared" si="6"/>
        <v>1</v>
      </c>
      <c r="N28" s="84"/>
    </row>
    <row r="29" spans="2:14">
      <c r="B29" s="73" t="s">
        <v>20</v>
      </c>
      <c r="C29" s="73" t="s">
        <v>26</v>
      </c>
      <c r="D29" s="82" t="s">
        <v>34</v>
      </c>
      <c r="E29" s="92">
        <v>8</v>
      </c>
      <c r="F29" s="68">
        <v>69</v>
      </c>
      <c r="G29" s="68"/>
      <c r="H29" s="69">
        <f t="shared" si="4"/>
        <v>69</v>
      </c>
      <c r="I29" s="70"/>
      <c r="J29" s="69">
        <f t="shared" si="5"/>
        <v>69</v>
      </c>
      <c r="K29" s="71"/>
      <c r="L29" s="71"/>
      <c r="M29" s="83">
        <f t="shared" si="6"/>
        <v>0</v>
      </c>
      <c r="N29" s="84"/>
    </row>
    <row r="30" spans="2:14">
      <c r="B30" s="73" t="s">
        <v>25</v>
      </c>
      <c r="C30" s="73"/>
      <c r="D30" s="82" t="s">
        <v>25</v>
      </c>
      <c r="E30" s="92">
        <v>7</v>
      </c>
      <c r="F30" s="68">
        <v>47</v>
      </c>
      <c r="G30" s="68"/>
      <c r="H30" s="69">
        <f t="shared" si="4"/>
        <v>47</v>
      </c>
      <c r="I30" s="70"/>
      <c r="J30" s="69">
        <f t="shared" si="5"/>
        <v>47</v>
      </c>
      <c r="K30" s="71">
        <v>2</v>
      </c>
      <c r="L30" s="71">
        <v>1</v>
      </c>
      <c r="M30" s="83">
        <f t="shared" si="6"/>
        <v>3</v>
      </c>
      <c r="N30" s="84">
        <v>1</v>
      </c>
    </row>
    <row r="31" spans="2:14">
      <c r="B31" s="73" t="s">
        <v>19</v>
      </c>
      <c r="C31" s="73"/>
      <c r="D31" s="82" t="s">
        <v>30</v>
      </c>
      <c r="E31" s="92">
        <v>6</v>
      </c>
      <c r="F31" s="68">
        <v>104</v>
      </c>
      <c r="G31" s="68"/>
      <c r="H31" s="69">
        <f t="shared" si="4"/>
        <v>104</v>
      </c>
      <c r="I31" s="70"/>
      <c r="J31" s="69">
        <f t="shared" si="5"/>
        <v>104</v>
      </c>
      <c r="K31" s="71">
        <v>1</v>
      </c>
      <c r="L31" s="71">
        <v>1</v>
      </c>
      <c r="M31" s="83">
        <f t="shared" si="6"/>
        <v>2</v>
      </c>
      <c r="N31" s="84">
        <v>1</v>
      </c>
    </row>
    <row r="32" spans="2:14">
      <c r="B32" s="73" t="s">
        <v>30</v>
      </c>
      <c r="C32" s="79"/>
      <c r="D32" s="82"/>
      <c r="E32" s="92">
        <v>5</v>
      </c>
      <c r="F32" s="68">
        <v>28</v>
      </c>
      <c r="G32" s="68"/>
      <c r="H32" s="69">
        <f t="shared" si="4"/>
        <v>28</v>
      </c>
      <c r="I32" s="70"/>
      <c r="J32" s="69">
        <f t="shared" si="5"/>
        <v>28</v>
      </c>
      <c r="K32" s="71"/>
      <c r="L32" s="71">
        <v>1</v>
      </c>
      <c r="M32" s="83">
        <f t="shared" si="6"/>
        <v>1</v>
      </c>
      <c r="N32" s="84">
        <v>1</v>
      </c>
    </row>
    <row r="33" spans="2:14">
      <c r="B33" s="73"/>
      <c r="C33" s="73"/>
      <c r="D33" s="82"/>
      <c r="E33" s="92">
        <v>4</v>
      </c>
      <c r="F33" s="68">
        <v>58</v>
      </c>
      <c r="G33" s="68"/>
      <c r="H33" s="69">
        <f t="shared" si="4"/>
        <v>58</v>
      </c>
      <c r="I33" s="70"/>
      <c r="J33" s="69">
        <f t="shared" si="5"/>
        <v>58</v>
      </c>
      <c r="K33" s="71"/>
      <c r="L33" s="71">
        <v>1</v>
      </c>
      <c r="M33" s="83">
        <f t="shared" si="6"/>
        <v>1</v>
      </c>
      <c r="N33" s="84">
        <v>2</v>
      </c>
    </row>
    <row r="34" spans="2:14">
      <c r="B34" s="73"/>
      <c r="C34" s="73" t="s">
        <v>18</v>
      </c>
      <c r="D34" s="82"/>
      <c r="E34" s="92">
        <v>3</v>
      </c>
      <c r="F34" s="68"/>
      <c r="G34" s="68">
        <v>7</v>
      </c>
      <c r="H34" s="69">
        <f t="shared" si="4"/>
        <v>7</v>
      </c>
      <c r="I34" s="70"/>
      <c r="J34" s="69">
        <f t="shared" si="5"/>
        <v>7</v>
      </c>
      <c r="K34" s="71">
        <v>1</v>
      </c>
      <c r="L34" s="71">
        <v>1</v>
      </c>
      <c r="M34" s="83">
        <f t="shared" si="6"/>
        <v>2</v>
      </c>
      <c r="N34" s="84">
        <v>1</v>
      </c>
    </row>
    <row r="35" spans="2:14">
      <c r="B35" s="73"/>
      <c r="C35" s="73"/>
      <c r="D35" s="82"/>
      <c r="E35" s="92">
        <v>2</v>
      </c>
      <c r="F35" s="68"/>
      <c r="G35" s="68"/>
      <c r="H35" s="69">
        <f t="shared" si="4"/>
        <v>0</v>
      </c>
      <c r="I35" s="70"/>
      <c r="J35" s="69">
        <f t="shared" si="5"/>
        <v>0</v>
      </c>
      <c r="K35" s="71"/>
      <c r="L35" s="71"/>
      <c r="M35" s="83">
        <f t="shared" si="6"/>
        <v>0</v>
      </c>
      <c r="N35" s="84"/>
    </row>
    <row r="36" spans="2:14">
      <c r="B36" s="78"/>
      <c r="C36" s="78"/>
      <c r="D36" s="82"/>
      <c r="E36" s="79">
        <v>1</v>
      </c>
      <c r="F36" s="68"/>
      <c r="G36" s="68"/>
      <c r="H36" s="69">
        <f t="shared" si="4"/>
        <v>0</v>
      </c>
      <c r="I36" s="70">
        <v>292</v>
      </c>
      <c r="J36" s="69">
        <f t="shared" si="5"/>
        <v>292</v>
      </c>
      <c r="K36" s="71">
        <v>1</v>
      </c>
      <c r="L36" s="71"/>
      <c r="M36" s="83">
        <f t="shared" si="6"/>
        <v>1</v>
      </c>
      <c r="N36" s="84"/>
    </row>
    <row r="37" spans="2:14" ht="15" customHeight="1">
      <c r="B37" s="214" t="s">
        <v>35</v>
      </c>
      <c r="C37" s="215"/>
      <c r="D37" s="215"/>
      <c r="E37" s="216"/>
      <c r="F37" s="81">
        <f t="shared" ref="F37:N37" si="7">SUM(F24:F36)</f>
        <v>1831</v>
      </c>
      <c r="G37" s="69">
        <f t="shared" si="7"/>
        <v>7</v>
      </c>
      <c r="H37" s="85">
        <f t="shared" si="7"/>
        <v>1838</v>
      </c>
      <c r="I37" s="86">
        <f t="shared" si="7"/>
        <v>292</v>
      </c>
      <c r="J37" s="80">
        <f t="shared" si="7"/>
        <v>2130</v>
      </c>
      <c r="K37" s="81">
        <f t="shared" si="7"/>
        <v>859</v>
      </c>
      <c r="L37" s="69">
        <f t="shared" si="7"/>
        <v>96</v>
      </c>
      <c r="M37" s="80">
        <f t="shared" si="7"/>
        <v>955</v>
      </c>
      <c r="N37" s="81">
        <f t="shared" si="7"/>
        <v>119</v>
      </c>
    </row>
    <row r="38" spans="2:14">
      <c r="B38" s="79"/>
      <c r="C38" s="79"/>
      <c r="D38" s="87"/>
      <c r="E38" s="92">
        <v>13</v>
      </c>
      <c r="F38" s="70"/>
      <c r="G38" s="70"/>
      <c r="H38" s="69">
        <f t="shared" ref="H38:H50" si="8">F38+G38</f>
        <v>0</v>
      </c>
      <c r="I38" s="70"/>
      <c r="J38" s="69">
        <f t="shared" ref="J38:J50" si="9">H38+I38</f>
        <v>0</v>
      </c>
      <c r="K38" s="84"/>
      <c r="L38" s="84"/>
      <c r="M38" s="83">
        <f t="shared" ref="M38:M50" si="10">K38+L38</f>
        <v>0</v>
      </c>
      <c r="N38" s="84"/>
    </row>
    <row r="39" spans="2:14">
      <c r="B39" s="73" t="s">
        <v>18</v>
      </c>
      <c r="C39" s="73" t="s">
        <v>19</v>
      </c>
      <c r="D39" s="82" t="s">
        <v>36</v>
      </c>
      <c r="E39" s="92">
        <v>12</v>
      </c>
      <c r="F39" s="70"/>
      <c r="G39" s="70"/>
      <c r="H39" s="69">
        <f t="shared" si="8"/>
        <v>0</v>
      </c>
      <c r="I39" s="70"/>
      <c r="J39" s="69">
        <f t="shared" si="9"/>
        <v>0</v>
      </c>
      <c r="K39" s="84"/>
      <c r="L39" s="84"/>
      <c r="M39" s="83">
        <f t="shared" si="10"/>
        <v>0</v>
      </c>
      <c r="N39" s="84"/>
    </row>
    <row r="40" spans="2:14">
      <c r="B40" s="73" t="s">
        <v>22</v>
      </c>
      <c r="C40" s="73"/>
      <c r="D40" s="82" t="s">
        <v>22</v>
      </c>
      <c r="E40" s="92">
        <v>11</v>
      </c>
      <c r="F40" s="70"/>
      <c r="G40" s="70"/>
      <c r="H40" s="69">
        <f t="shared" si="8"/>
        <v>0</v>
      </c>
      <c r="I40" s="70"/>
      <c r="J40" s="69">
        <f t="shared" si="9"/>
        <v>0</v>
      </c>
      <c r="K40" s="84"/>
      <c r="L40" s="84"/>
      <c r="M40" s="83">
        <f t="shared" si="10"/>
        <v>0</v>
      </c>
      <c r="N40" s="84"/>
    </row>
    <row r="41" spans="2:14">
      <c r="B41" s="73" t="s">
        <v>37</v>
      </c>
      <c r="C41" s="79"/>
      <c r="D41" s="82" t="s">
        <v>20</v>
      </c>
      <c r="E41" s="92">
        <v>10</v>
      </c>
      <c r="F41" s="70"/>
      <c r="G41" s="70"/>
      <c r="H41" s="69">
        <f t="shared" si="8"/>
        <v>0</v>
      </c>
      <c r="I41" s="70"/>
      <c r="J41" s="69">
        <f t="shared" si="9"/>
        <v>0</v>
      </c>
      <c r="K41" s="84"/>
      <c r="L41" s="84"/>
      <c r="M41" s="83">
        <f t="shared" si="10"/>
        <v>0</v>
      </c>
      <c r="N41" s="84"/>
    </row>
    <row r="42" spans="2:14">
      <c r="B42" s="73" t="s">
        <v>25</v>
      </c>
      <c r="C42" s="73"/>
      <c r="D42" s="82" t="s">
        <v>34</v>
      </c>
      <c r="E42" s="92">
        <v>9</v>
      </c>
      <c r="F42" s="70"/>
      <c r="G42" s="70"/>
      <c r="H42" s="69">
        <f t="shared" si="8"/>
        <v>0</v>
      </c>
      <c r="I42" s="70"/>
      <c r="J42" s="69">
        <f t="shared" si="9"/>
        <v>0</v>
      </c>
      <c r="K42" s="84"/>
      <c r="L42" s="84"/>
      <c r="M42" s="83">
        <f t="shared" si="10"/>
        <v>0</v>
      </c>
      <c r="N42" s="84"/>
    </row>
    <row r="43" spans="2:14">
      <c r="B43" s="73" t="s">
        <v>23</v>
      </c>
      <c r="C43" s="73" t="s">
        <v>26</v>
      </c>
      <c r="D43" s="82" t="s">
        <v>18</v>
      </c>
      <c r="E43" s="92">
        <v>8</v>
      </c>
      <c r="F43" s="70"/>
      <c r="G43" s="70"/>
      <c r="H43" s="69">
        <f t="shared" si="8"/>
        <v>0</v>
      </c>
      <c r="I43" s="70"/>
      <c r="J43" s="69">
        <f t="shared" si="9"/>
        <v>0</v>
      </c>
      <c r="K43" s="84"/>
      <c r="L43" s="84"/>
      <c r="M43" s="83">
        <f t="shared" si="10"/>
        <v>0</v>
      </c>
      <c r="N43" s="84"/>
    </row>
    <row r="44" spans="2:14">
      <c r="B44" s="73" t="s">
        <v>25</v>
      </c>
      <c r="C44" s="73"/>
      <c r="D44" s="82" t="s">
        <v>33</v>
      </c>
      <c r="E44" s="92">
        <v>7</v>
      </c>
      <c r="F44" s="70"/>
      <c r="G44" s="70"/>
      <c r="H44" s="69">
        <f t="shared" si="8"/>
        <v>0</v>
      </c>
      <c r="I44" s="70"/>
      <c r="J44" s="69">
        <f t="shared" si="9"/>
        <v>0</v>
      </c>
      <c r="K44" s="84"/>
      <c r="L44" s="84"/>
      <c r="M44" s="83">
        <f t="shared" si="10"/>
        <v>0</v>
      </c>
      <c r="N44" s="84"/>
    </row>
    <row r="45" spans="2:14">
      <c r="B45" s="73" t="s">
        <v>18</v>
      </c>
      <c r="C45" s="73"/>
      <c r="D45" s="82" t="s">
        <v>27</v>
      </c>
      <c r="E45" s="92">
        <v>6</v>
      </c>
      <c r="F45" s="70"/>
      <c r="G45" s="70"/>
      <c r="H45" s="69">
        <f t="shared" si="8"/>
        <v>0</v>
      </c>
      <c r="I45" s="70"/>
      <c r="J45" s="69">
        <f t="shared" si="9"/>
        <v>0</v>
      </c>
      <c r="K45" s="84"/>
      <c r="L45" s="84"/>
      <c r="M45" s="83">
        <f t="shared" si="10"/>
        <v>0</v>
      </c>
      <c r="N45" s="84"/>
    </row>
    <row r="46" spans="2:14">
      <c r="B46" s="73" t="s">
        <v>28</v>
      </c>
      <c r="C46" s="79"/>
      <c r="D46" s="82" t="s">
        <v>20</v>
      </c>
      <c r="E46" s="92">
        <v>5</v>
      </c>
      <c r="F46" s="70"/>
      <c r="G46" s="70"/>
      <c r="H46" s="69">
        <f t="shared" si="8"/>
        <v>0</v>
      </c>
      <c r="I46" s="70"/>
      <c r="J46" s="69">
        <f t="shared" si="9"/>
        <v>0</v>
      </c>
      <c r="K46" s="84"/>
      <c r="L46" s="84"/>
      <c r="M46" s="83">
        <f t="shared" si="10"/>
        <v>0</v>
      </c>
      <c r="N46" s="84"/>
    </row>
    <row r="47" spans="2:14">
      <c r="B47" s="73"/>
      <c r="C47" s="73"/>
      <c r="D47" s="82" t="s">
        <v>29</v>
      </c>
      <c r="E47" s="92">
        <v>4</v>
      </c>
      <c r="F47" s="70"/>
      <c r="G47" s="70"/>
      <c r="H47" s="69">
        <f t="shared" si="8"/>
        <v>0</v>
      </c>
      <c r="I47" s="70"/>
      <c r="J47" s="69">
        <f t="shared" si="9"/>
        <v>0</v>
      </c>
      <c r="K47" s="84"/>
      <c r="L47" s="84"/>
      <c r="M47" s="83">
        <f t="shared" si="10"/>
        <v>0</v>
      </c>
      <c r="N47" s="84"/>
    </row>
    <row r="48" spans="2:14">
      <c r="B48" s="73"/>
      <c r="C48" s="73" t="s">
        <v>18</v>
      </c>
      <c r="D48" s="82" t="s">
        <v>18</v>
      </c>
      <c r="E48" s="92">
        <v>3</v>
      </c>
      <c r="F48" s="70"/>
      <c r="G48" s="70"/>
      <c r="H48" s="69">
        <f t="shared" si="8"/>
        <v>0</v>
      </c>
      <c r="I48" s="70"/>
      <c r="J48" s="69">
        <f t="shared" si="9"/>
        <v>0</v>
      </c>
      <c r="K48" s="84"/>
      <c r="L48" s="84"/>
      <c r="M48" s="83">
        <f t="shared" si="10"/>
        <v>0</v>
      </c>
      <c r="N48" s="84"/>
    </row>
    <row r="49" spans="2:14">
      <c r="B49" s="73"/>
      <c r="C49" s="73"/>
      <c r="D49" s="82" t="s">
        <v>23</v>
      </c>
      <c r="E49" s="92">
        <v>2</v>
      </c>
      <c r="F49" s="70"/>
      <c r="G49" s="70"/>
      <c r="H49" s="69">
        <f t="shared" si="8"/>
        <v>0</v>
      </c>
      <c r="I49" s="70"/>
      <c r="J49" s="69">
        <f t="shared" si="9"/>
        <v>0</v>
      </c>
      <c r="K49" s="84"/>
      <c r="L49" s="84"/>
      <c r="M49" s="83">
        <f t="shared" si="10"/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88">
        <f t="shared" si="8"/>
        <v>0</v>
      </c>
      <c r="I50" s="70"/>
      <c r="J50" s="88">
        <f t="shared" si="9"/>
        <v>0</v>
      </c>
      <c r="K50" s="84"/>
      <c r="L50" s="84"/>
      <c r="M50" s="89">
        <f t="shared" si="10"/>
        <v>0</v>
      </c>
      <c r="N50" s="84"/>
    </row>
    <row r="51" spans="2:14" ht="15" customHeight="1">
      <c r="B51" s="214" t="s">
        <v>38</v>
      </c>
      <c r="C51" s="215"/>
      <c r="D51" s="215"/>
      <c r="E51" s="216"/>
      <c r="F51" s="69">
        <f t="shared" ref="F51:N51" si="11">SUM(F38:F50)</f>
        <v>0</v>
      </c>
      <c r="G51" s="69">
        <f t="shared" si="11"/>
        <v>0</v>
      </c>
      <c r="H51" s="69">
        <f t="shared" si="11"/>
        <v>0</v>
      </c>
      <c r="I51" s="69">
        <f t="shared" si="11"/>
        <v>0</v>
      </c>
      <c r="J51" s="69">
        <f t="shared" si="11"/>
        <v>0</v>
      </c>
      <c r="K51" s="69">
        <f t="shared" si="11"/>
        <v>0</v>
      </c>
      <c r="L51" s="69">
        <f t="shared" si="11"/>
        <v>0</v>
      </c>
      <c r="M51" s="69">
        <f t="shared" si="11"/>
        <v>0</v>
      </c>
      <c r="N51" s="69">
        <f t="shared" si="11"/>
        <v>0</v>
      </c>
    </row>
    <row r="52" spans="2:14">
      <c r="B52" s="214" t="s">
        <v>39</v>
      </c>
      <c r="C52" s="215"/>
      <c r="D52" s="215"/>
      <c r="E52" s="216"/>
      <c r="F52" s="70"/>
      <c r="G52" s="70"/>
      <c r="H52" s="70"/>
      <c r="I52" s="70"/>
      <c r="J52" s="70"/>
      <c r="K52" s="70">
        <v>1</v>
      </c>
      <c r="L52" s="70">
        <v>6</v>
      </c>
      <c r="M52" s="70">
        <v>7</v>
      </c>
      <c r="N52" s="70">
        <v>6</v>
      </c>
    </row>
    <row r="53" spans="2:14" ht="15" customHeight="1">
      <c r="B53" s="209" t="s">
        <v>40</v>
      </c>
      <c r="C53" s="210"/>
      <c r="D53" s="210"/>
      <c r="E53" s="211"/>
      <c r="F53" s="90">
        <f t="shared" ref="F53:N53" si="12">+F23+F37+F51+F52</f>
        <v>3290</v>
      </c>
      <c r="G53" s="90">
        <f t="shared" si="12"/>
        <v>21</v>
      </c>
      <c r="H53" s="90">
        <f t="shared" si="12"/>
        <v>3311</v>
      </c>
      <c r="I53" s="90">
        <f t="shared" si="12"/>
        <v>428</v>
      </c>
      <c r="J53" s="90">
        <f t="shared" si="12"/>
        <v>3739</v>
      </c>
      <c r="K53" s="90">
        <f t="shared" si="12"/>
        <v>1697</v>
      </c>
      <c r="L53" s="90">
        <f t="shared" si="12"/>
        <v>301</v>
      </c>
      <c r="M53" s="90">
        <f t="shared" si="12"/>
        <v>1998</v>
      </c>
      <c r="N53" s="90">
        <f t="shared" si="12"/>
        <v>384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52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20" t="s">
        <v>6</v>
      </c>
      <c r="C7" s="221"/>
      <c r="D7" s="221"/>
      <c r="E7" s="222"/>
      <c r="F7" s="229" t="s">
        <v>7</v>
      </c>
      <c r="G7" s="230"/>
      <c r="H7" s="230"/>
      <c r="I7" s="230"/>
      <c r="J7" s="231"/>
      <c r="K7" s="229" t="s">
        <v>8</v>
      </c>
      <c r="L7" s="230"/>
      <c r="M7" s="230"/>
      <c r="N7" s="231"/>
    </row>
    <row r="8" spans="2:14" ht="15" customHeight="1">
      <c r="B8" s="223"/>
      <c r="C8" s="224"/>
      <c r="D8" s="224"/>
      <c r="E8" s="225"/>
      <c r="F8" s="229" t="s">
        <v>9</v>
      </c>
      <c r="G8" s="230"/>
      <c r="H8" s="231"/>
      <c r="I8" s="212" t="s">
        <v>10</v>
      </c>
      <c r="J8" s="212" t="s">
        <v>11</v>
      </c>
      <c r="K8" s="212" t="s">
        <v>12</v>
      </c>
      <c r="L8" s="212" t="s">
        <v>13</v>
      </c>
      <c r="M8" s="212" t="s">
        <v>11</v>
      </c>
      <c r="N8" s="212" t="s">
        <v>14</v>
      </c>
    </row>
    <row r="9" spans="2:14" ht="24" customHeight="1">
      <c r="B9" s="226"/>
      <c r="C9" s="227"/>
      <c r="D9" s="227"/>
      <c r="E9" s="228"/>
      <c r="F9" s="91" t="s">
        <v>15</v>
      </c>
      <c r="G9" s="91" t="s">
        <v>16</v>
      </c>
      <c r="H9" s="91" t="s">
        <v>17</v>
      </c>
      <c r="I9" s="213"/>
      <c r="J9" s="213"/>
      <c r="K9" s="213"/>
      <c r="L9" s="213"/>
      <c r="M9" s="213"/>
      <c r="N9" s="213"/>
    </row>
    <row r="10" spans="2:14">
      <c r="B10" s="64"/>
      <c r="C10" s="65"/>
      <c r="D10" s="66"/>
      <c r="E10" s="67">
        <v>13</v>
      </c>
      <c r="F10" s="68">
        <v>707</v>
      </c>
      <c r="G10" s="68">
        <v>0</v>
      </c>
      <c r="H10" s="69">
        <f t="shared" ref="H10:H22" si="0">F10+G10</f>
        <v>707</v>
      </c>
      <c r="I10" s="70">
        <v>0</v>
      </c>
      <c r="J10" s="69">
        <f t="shared" ref="J10:J22" si="1">H10+I10</f>
        <v>707</v>
      </c>
      <c r="K10" s="71">
        <v>720</v>
      </c>
      <c r="L10" s="71">
        <v>155</v>
      </c>
      <c r="M10" s="72">
        <f t="shared" ref="M10:M22" si="2">K10+L10</f>
        <v>875</v>
      </c>
      <c r="N10" s="71">
        <v>172</v>
      </c>
    </row>
    <row r="11" spans="2:14">
      <c r="B11" s="73" t="s">
        <v>18</v>
      </c>
      <c r="C11" s="74" t="s">
        <v>19</v>
      </c>
      <c r="D11" s="66"/>
      <c r="E11" s="92">
        <v>12</v>
      </c>
      <c r="F11" s="68">
        <v>99</v>
      </c>
      <c r="G11" s="68">
        <v>0</v>
      </c>
      <c r="H11" s="69">
        <f t="shared" si="0"/>
        <v>99</v>
      </c>
      <c r="I11" s="70">
        <v>0</v>
      </c>
      <c r="J11" s="69">
        <f t="shared" si="1"/>
        <v>99</v>
      </c>
      <c r="K11" s="71">
        <v>2</v>
      </c>
      <c r="L11" s="71">
        <v>0</v>
      </c>
      <c r="M11" s="72">
        <f t="shared" si="2"/>
        <v>2</v>
      </c>
      <c r="N11" s="71">
        <v>0</v>
      </c>
    </row>
    <row r="12" spans="2:14">
      <c r="B12" s="73" t="s">
        <v>20</v>
      </c>
      <c r="C12" s="76"/>
      <c r="D12" s="77" t="s">
        <v>21</v>
      </c>
      <c r="E12" s="92">
        <v>11</v>
      </c>
      <c r="F12" s="68">
        <v>58</v>
      </c>
      <c r="G12" s="68">
        <v>0</v>
      </c>
      <c r="H12" s="69">
        <f t="shared" si="0"/>
        <v>58</v>
      </c>
      <c r="I12" s="70">
        <v>0</v>
      </c>
      <c r="J12" s="69">
        <f t="shared" si="1"/>
        <v>58</v>
      </c>
      <c r="K12" s="71">
        <v>1</v>
      </c>
      <c r="L12" s="71">
        <v>2</v>
      </c>
      <c r="M12" s="72">
        <f t="shared" si="2"/>
        <v>3</v>
      </c>
      <c r="N12" s="71">
        <v>3</v>
      </c>
    </row>
    <row r="13" spans="2:14">
      <c r="B13" s="73" t="s">
        <v>18</v>
      </c>
      <c r="C13" s="74"/>
      <c r="D13" s="77" t="s">
        <v>22</v>
      </c>
      <c r="E13" s="92">
        <v>10</v>
      </c>
      <c r="F13" s="68">
        <v>79</v>
      </c>
      <c r="G13" s="68">
        <v>0</v>
      </c>
      <c r="H13" s="69">
        <f t="shared" si="0"/>
        <v>79</v>
      </c>
      <c r="I13" s="70">
        <v>0</v>
      </c>
      <c r="J13" s="69">
        <f t="shared" si="1"/>
        <v>79</v>
      </c>
      <c r="K13" s="71">
        <v>9</v>
      </c>
      <c r="L13" s="71">
        <v>3</v>
      </c>
      <c r="M13" s="72">
        <f t="shared" si="2"/>
        <v>12</v>
      </c>
      <c r="N13" s="71">
        <v>3</v>
      </c>
    </row>
    <row r="14" spans="2:14">
      <c r="B14" s="73" t="s">
        <v>23</v>
      </c>
      <c r="C14" s="74"/>
      <c r="D14" s="77" t="s">
        <v>24</v>
      </c>
      <c r="E14" s="92">
        <v>9</v>
      </c>
      <c r="F14" s="68">
        <v>65</v>
      </c>
      <c r="G14" s="68">
        <v>0</v>
      </c>
      <c r="H14" s="69">
        <f t="shared" si="0"/>
        <v>65</v>
      </c>
      <c r="I14" s="70">
        <v>0</v>
      </c>
      <c r="J14" s="69">
        <f t="shared" si="1"/>
        <v>65</v>
      </c>
      <c r="K14" s="71">
        <v>4</v>
      </c>
      <c r="L14" s="71">
        <v>0</v>
      </c>
      <c r="M14" s="72">
        <f t="shared" si="2"/>
        <v>4</v>
      </c>
      <c r="N14" s="71">
        <v>0</v>
      </c>
    </row>
    <row r="15" spans="2:14">
      <c r="B15" s="73" t="s">
        <v>25</v>
      </c>
      <c r="C15" s="74" t="s">
        <v>26</v>
      </c>
      <c r="D15" s="77" t="s">
        <v>27</v>
      </c>
      <c r="E15" s="92">
        <v>8</v>
      </c>
      <c r="F15" s="68">
        <v>66</v>
      </c>
      <c r="G15" s="68">
        <v>0</v>
      </c>
      <c r="H15" s="69">
        <f t="shared" si="0"/>
        <v>66</v>
      </c>
      <c r="I15" s="70">
        <v>0</v>
      </c>
      <c r="J15" s="69">
        <f t="shared" si="1"/>
        <v>66</v>
      </c>
      <c r="K15" s="71">
        <v>1</v>
      </c>
      <c r="L15" s="71">
        <v>0</v>
      </c>
      <c r="M15" s="72">
        <f t="shared" si="2"/>
        <v>1</v>
      </c>
      <c r="N15" s="71">
        <v>0</v>
      </c>
    </row>
    <row r="16" spans="2:14">
      <c r="B16" s="73" t="s">
        <v>21</v>
      </c>
      <c r="C16" s="74"/>
      <c r="D16" s="77" t="s">
        <v>28</v>
      </c>
      <c r="E16" s="92">
        <v>7</v>
      </c>
      <c r="F16" s="68">
        <v>40</v>
      </c>
      <c r="G16" s="68">
        <v>0</v>
      </c>
      <c r="H16" s="69">
        <f t="shared" si="0"/>
        <v>40</v>
      </c>
      <c r="I16" s="70">
        <v>0</v>
      </c>
      <c r="J16" s="69">
        <f t="shared" si="1"/>
        <v>40</v>
      </c>
      <c r="K16" s="71">
        <v>0</v>
      </c>
      <c r="L16" s="71">
        <v>2</v>
      </c>
      <c r="M16" s="72">
        <f t="shared" si="2"/>
        <v>2</v>
      </c>
      <c r="N16" s="71">
        <v>3</v>
      </c>
    </row>
    <row r="17" spans="2:14">
      <c r="B17" s="73" t="s">
        <v>29</v>
      </c>
      <c r="C17" s="76"/>
      <c r="D17" s="77" t="s">
        <v>25</v>
      </c>
      <c r="E17" s="92">
        <v>6</v>
      </c>
      <c r="F17" s="68">
        <v>47</v>
      </c>
      <c r="G17" s="68">
        <v>0</v>
      </c>
      <c r="H17" s="69">
        <f t="shared" si="0"/>
        <v>47</v>
      </c>
      <c r="I17" s="70">
        <v>0</v>
      </c>
      <c r="J17" s="69">
        <f t="shared" si="1"/>
        <v>47</v>
      </c>
      <c r="K17" s="71">
        <v>0</v>
      </c>
      <c r="L17" s="71">
        <v>0</v>
      </c>
      <c r="M17" s="72">
        <f t="shared" si="2"/>
        <v>0</v>
      </c>
      <c r="N17" s="71">
        <v>0</v>
      </c>
    </row>
    <row r="18" spans="2:14">
      <c r="B18" s="73" t="s">
        <v>18</v>
      </c>
      <c r="C18" s="74"/>
      <c r="D18" s="77" t="s">
        <v>30</v>
      </c>
      <c r="E18" s="92">
        <v>5</v>
      </c>
      <c r="F18" s="68">
        <v>13</v>
      </c>
      <c r="G18" s="68">
        <v>0</v>
      </c>
      <c r="H18" s="69">
        <f t="shared" si="0"/>
        <v>13</v>
      </c>
      <c r="I18" s="70">
        <v>0</v>
      </c>
      <c r="J18" s="69">
        <f t="shared" si="1"/>
        <v>13</v>
      </c>
      <c r="K18" s="71">
        <v>2</v>
      </c>
      <c r="L18" s="71">
        <v>1</v>
      </c>
      <c r="M18" s="72">
        <f t="shared" si="2"/>
        <v>3</v>
      </c>
      <c r="N18" s="71">
        <v>1</v>
      </c>
    </row>
    <row r="19" spans="2:14">
      <c r="B19" s="73"/>
      <c r="C19" s="74"/>
      <c r="D19" s="77" t="s">
        <v>28</v>
      </c>
      <c r="E19" s="92">
        <v>4</v>
      </c>
      <c r="F19" s="68">
        <v>24</v>
      </c>
      <c r="G19" s="68">
        <v>0</v>
      </c>
      <c r="H19" s="69">
        <f t="shared" si="0"/>
        <v>24</v>
      </c>
      <c r="I19" s="70">
        <v>0</v>
      </c>
      <c r="J19" s="69">
        <f t="shared" si="1"/>
        <v>24</v>
      </c>
      <c r="K19" s="71">
        <v>2</v>
      </c>
      <c r="L19" s="71">
        <v>0</v>
      </c>
      <c r="M19" s="72">
        <f t="shared" si="2"/>
        <v>2</v>
      </c>
      <c r="N19" s="71">
        <v>0</v>
      </c>
    </row>
    <row r="20" spans="2:14">
      <c r="B20" s="73"/>
      <c r="C20" s="74" t="s">
        <v>18</v>
      </c>
      <c r="D20" s="66"/>
      <c r="E20" s="92">
        <v>3</v>
      </c>
      <c r="F20" s="68">
        <v>0</v>
      </c>
      <c r="G20" s="68">
        <v>16</v>
      </c>
      <c r="H20" s="69">
        <f t="shared" si="0"/>
        <v>16</v>
      </c>
      <c r="I20" s="70">
        <v>0</v>
      </c>
      <c r="J20" s="69">
        <f t="shared" si="1"/>
        <v>16</v>
      </c>
      <c r="K20" s="71">
        <v>1</v>
      </c>
      <c r="L20" s="71">
        <v>1</v>
      </c>
      <c r="M20" s="72">
        <f t="shared" si="2"/>
        <v>2</v>
      </c>
      <c r="N20" s="71">
        <v>1</v>
      </c>
    </row>
    <row r="21" spans="2:14">
      <c r="B21" s="73"/>
      <c r="C21" s="74"/>
      <c r="D21" s="66"/>
      <c r="E21" s="92">
        <v>2</v>
      </c>
      <c r="F21" s="68">
        <v>0</v>
      </c>
      <c r="G21" s="68">
        <v>2</v>
      </c>
      <c r="H21" s="69">
        <f t="shared" si="0"/>
        <v>2</v>
      </c>
      <c r="I21" s="70">
        <v>0</v>
      </c>
      <c r="J21" s="69">
        <f t="shared" si="1"/>
        <v>2</v>
      </c>
      <c r="K21" s="71">
        <v>0</v>
      </c>
      <c r="L21" s="71">
        <v>0</v>
      </c>
      <c r="M21" s="72">
        <f t="shared" si="2"/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19</v>
      </c>
      <c r="H22" s="69">
        <f t="shared" si="0"/>
        <v>19</v>
      </c>
      <c r="I22" s="70">
        <v>147</v>
      </c>
      <c r="J22" s="69">
        <f t="shared" si="1"/>
        <v>166</v>
      </c>
      <c r="K22" s="71">
        <v>1</v>
      </c>
      <c r="L22" s="71">
        <v>0</v>
      </c>
      <c r="M22" s="72">
        <f t="shared" si="2"/>
        <v>1</v>
      </c>
      <c r="N22" s="71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1198</v>
      </c>
      <c r="G23" s="69">
        <f t="shared" si="3"/>
        <v>37</v>
      </c>
      <c r="H23" s="80">
        <f t="shared" si="3"/>
        <v>1235</v>
      </c>
      <c r="I23" s="69">
        <f t="shared" si="3"/>
        <v>147</v>
      </c>
      <c r="J23" s="80">
        <f t="shared" si="3"/>
        <v>1382</v>
      </c>
      <c r="K23" s="81">
        <f t="shared" si="3"/>
        <v>743</v>
      </c>
      <c r="L23" s="81">
        <f t="shared" si="3"/>
        <v>164</v>
      </c>
      <c r="M23" s="69">
        <f t="shared" si="3"/>
        <v>907</v>
      </c>
      <c r="N23" s="69">
        <f t="shared" si="3"/>
        <v>183</v>
      </c>
    </row>
    <row r="24" spans="2:14">
      <c r="B24" s="73"/>
      <c r="C24" s="73"/>
      <c r="D24" s="82"/>
      <c r="E24" s="78">
        <v>13</v>
      </c>
      <c r="F24" s="68">
        <v>1284</v>
      </c>
      <c r="G24" s="68">
        <v>0</v>
      </c>
      <c r="H24" s="69">
        <f t="shared" ref="H24:H36" si="4">F24+G24</f>
        <v>1284</v>
      </c>
      <c r="I24" s="70">
        <v>0</v>
      </c>
      <c r="J24" s="69">
        <f t="shared" ref="J24:J36" si="5">H24+I24</f>
        <v>1284</v>
      </c>
      <c r="K24" s="71">
        <v>763</v>
      </c>
      <c r="L24" s="71">
        <v>109</v>
      </c>
      <c r="M24" s="83">
        <f t="shared" ref="M24:M36" si="6">K24+L24</f>
        <v>872</v>
      </c>
      <c r="N24" s="84">
        <v>134</v>
      </c>
    </row>
    <row r="25" spans="2:14">
      <c r="B25" s="73"/>
      <c r="C25" s="73" t="s">
        <v>19</v>
      </c>
      <c r="D25" s="82"/>
      <c r="E25" s="92">
        <v>12</v>
      </c>
      <c r="F25" s="68">
        <v>60</v>
      </c>
      <c r="G25" s="68">
        <v>0</v>
      </c>
      <c r="H25" s="69">
        <f t="shared" si="4"/>
        <v>60</v>
      </c>
      <c r="I25" s="70">
        <v>0</v>
      </c>
      <c r="J25" s="69">
        <f t="shared" si="5"/>
        <v>60</v>
      </c>
      <c r="K25" s="71">
        <v>4</v>
      </c>
      <c r="L25" s="71">
        <v>2</v>
      </c>
      <c r="M25" s="83">
        <f t="shared" si="6"/>
        <v>6</v>
      </c>
      <c r="N25" s="84">
        <v>2</v>
      </c>
    </row>
    <row r="26" spans="2:14">
      <c r="B26" s="73" t="s">
        <v>29</v>
      </c>
      <c r="C26" s="78"/>
      <c r="D26" s="82"/>
      <c r="E26" s="92">
        <v>11</v>
      </c>
      <c r="F26" s="68">
        <v>53</v>
      </c>
      <c r="G26" s="68">
        <v>0</v>
      </c>
      <c r="H26" s="69">
        <f t="shared" si="4"/>
        <v>53</v>
      </c>
      <c r="I26" s="70">
        <v>0</v>
      </c>
      <c r="J26" s="69">
        <f t="shared" si="5"/>
        <v>53</v>
      </c>
      <c r="K26" s="71">
        <v>1</v>
      </c>
      <c r="L26" s="71">
        <v>0</v>
      </c>
      <c r="M26" s="83">
        <f t="shared" si="6"/>
        <v>1</v>
      </c>
      <c r="N26" s="84">
        <v>0</v>
      </c>
    </row>
    <row r="27" spans="2:14">
      <c r="B27" s="73" t="s">
        <v>32</v>
      </c>
      <c r="C27" s="73"/>
      <c r="D27" s="82" t="s">
        <v>33</v>
      </c>
      <c r="E27" s="92">
        <v>10</v>
      </c>
      <c r="F27" s="68">
        <v>64</v>
      </c>
      <c r="G27" s="68">
        <v>0</v>
      </c>
      <c r="H27" s="69">
        <f t="shared" si="4"/>
        <v>64</v>
      </c>
      <c r="I27" s="70">
        <v>0</v>
      </c>
      <c r="J27" s="69">
        <f t="shared" si="5"/>
        <v>64</v>
      </c>
      <c r="K27" s="71">
        <v>4</v>
      </c>
      <c r="L27" s="71">
        <v>4</v>
      </c>
      <c r="M27" s="83">
        <f t="shared" si="6"/>
        <v>8</v>
      </c>
      <c r="N27" s="84">
        <v>5</v>
      </c>
    </row>
    <row r="28" spans="2:14">
      <c r="B28" s="73" t="s">
        <v>19</v>
      </c>
      <c r="C28" s="73"/>
      <c r="D28" s="82" t="s">
        <v>32</v>
      </c>
      <c r="E28" s="92">
        <v>9</v>
      </c>
      <c r="F28" s="68">
        <v>88</v>
      </c>
      <c r="G28" s="68">
        <v>0</v>
      </c>
      <c r="H28" s="69">
        <f t="shared" si="4"/>
        <v>88</v>
      </c>
      <c r="I28" s="70">
        <v>0</v>
      </c>
      <c r="J28" s="69">
        <f t="shared" si="5"/>
        <v>88</v>
      </c>
      <c r="K28" s="71">
        <v>0</v>
      </c>
      <c r="L28" s="71">
        <v>1</v>
      </c>
      <c r="M28" s="83">
        <f t="shared" si="6"/>
        <v>1</v>
      </c>
      <c r="N28" s="84">
        <v>2</v>
      </c>
    </row>
    <row r="29" spans="2:14">
      <c r="B29" s="73" t="s">
        <v>20</v>
      </c>
      <c r="C29" s="73" t="s">
        <v>26</v>
      </c>
      <c r="D29" s="82" t="s">
        <v>34</v>
      </c>
      <c r="E29" s="92">
        <v>8</v>
      </c>
      <c r="F29" s="68">
        <v>79</v>
      </c>
      <c r="G29" s="68">
        <v>0</v>
      </c>
      <c r="H29" s="69">
        <f t="shared" si="4"/>
        <v>79</v>
      </c>
      <c r="I29" s="70">
        <v>0</v>
      </c>
      <c r="J29" s="69">
        <f t="shared" si="5"/>
        <v>79</v>
      </c>
      <c r="K29" s="71">
        <v>3</v>
      </c>
      <c r="L29" s="71">
        <v>0</v>
      </c>
      <c r="M29" s="83">
        <f t="shared" si="6"/>
        <v>3</v>
      </c>
      <c r="N29" s="84">
        <v>0</v>
      </c>
    </row>
    <row r="30" spans="2:14">
      <c r="B30" s="73" t="s">
        <v>25</v>
      </c>
      <c r="C30" s="73"/>
      <c r="D30" s="82" t="s">
        <v>25</v>
      </c>
      <c r="E30" s="92">
        <v>7</v>
      </c>
      <c r="F30" s="68">
        <v>50</v>
      </c>
      <c r="G30" s="68">
        <v>0</v>
      </c>
      <c r="H30" s="69">
        <f t="shared" si="4"/>
        <v>50</v>
      </c>
      <c r="I30" s="70">
        <v>0</v>
      </c>
      <c r="J30" s="69">
        <f t="shared" si="5"/>
        <v>50</v>
      </c>
      <c r="K30" s="71">
        <v>1</v>
      </c>
      <c r="L30" s="71">
        <v>0</v>
      </c>
      <c r="M30" s="83">
        <f t="shared" si="6"/>
        <v>1</v>
      </c>
      <c r="N30" s="84">
        <v>0</v>
      </c>
    </row>
    <row r="31" spans="2:14">
      <c r="B31" s="73" t="s">
        <v>19</v>
      </c>
      <c r="C31" s="73"/>
      <c r="D31" s="82" t="s">
        <v>30</v>
      </c>
      <c r="E31" s="92">
        <v>6</v>
      </c>
      <c r="F31" s="68">
        <v>67</v>
      </c>
      <c r="G31" s="68">
        <v>0</v>
      </c>
      <c r="H31" s="69">
        <f t="shared" si="4"/>
        <v>67</v>
      </c>
      <c r="I31" s="70">
        <v>0</v>
      </c>
      <c r="J31" s="69">
        <f t="shared" si="5"/>
        <v>67</v>
      </c>
      <c r="K31" s="71">
        <v>0</v>
      </c>
      <c r="L31" s="71">
        <v>0</v>
      </c>
      <c r="M31" s="83">
        <f t="shared" si="6"/>
        <v>0</v>
      </c>
      <c r="N31" s="84">
        <v>0</v>
      </c>
    </row>
    <row r="32" spans="2:14">
      <c r="B32" s="73" t="s">
        <v>30</v>
      </c>
      <c r="C32" s="79"/>
      <c r="D32" s="82"/>
      <c r="E32" s="92">
        <v>5</v>
      </c>
      <c r="F32" s="68">
        <v>24</v>
      </c>
      <c r="G32" s="68">
        <v>0</v>
      </c>
      <c r="H32" s="69">
        <f t="shared" si="4"/>
        <v>24</v>
      </c>
      <c r="I32" s="70">
        <v>0</v>
      </c>
      <c r="J32" s="69">
        <f t="shared" si="5"/>
        <v>24</v>
      </c>
      <c r="K32" s="71">
        <v>0</v>
      </c>
      <c r="L32" s="71">
        <v>1</v>
      </c>
      <c r="M32" s="83">
        <f t="shared" si="6"/>
        <v>1</v>
      </c>
      <c r="N32" s="84">
        <v>3</v>
      </c>
    </row>
    <row r="33" spans="2:14">
      <c r="B33" s="73"/>
      <c r="C33" s="73"/>
      <c r="D33" s="82"/>
      <c r="E33" s="92">
        <v>4</v>
      </c>
      <c r="F33" s="68">
        <v>40</v>
      </c>
      <c r="G33" s="68">
        <v>0</v>
      </c>
      <c r="H33" s="69">
        <f t="shared" si="4"/>
        <v>40</v>
      </c>
      <c r="I33" s="70">
        <v>0</v>
      </c>
      <c r="J33" s="69">
        <f t="shared" si="5"/>
        <v>40</v>
      </c>
      <c r="K33" s="71">
        <v>0</v>
      </c>
      <c r="L33" s="71">
        <v>0</v>
      </c>
      <c r="M33" s="83">
        <f t="shared" si="6"/>
        <v>0</v>
      </c>
      <c r="N33" s="84">
        <v>0</v>
      </c>
    </row>
    <row r="34" spans="2:14">
      <c r="B34" s="73"/>
      <c r="C34" s="73" t="s">
        <v>18</v>
      </c>
      <c r="D34" s="82"/>
      <c r="E34" s="92">
        <v>3</v>
      </c>
      <c r="F34" s="68">
        <v>0</v>
      </c>
      <c r="G34" s="68">
        <v>22</v>
      </c>
      <c r="H34" s="69">
        <f t="shared" si="4"/>
        <v>22</v>
      </c>
      <c r="I34" s="70">
        <v>0</v>
      </c>
      <c r="J34" s="69">
        <f t="shared" si="5"/>
        <v>22</v>
      </c>
      <c r="K34" s="71">
        <v>1</v>
      </c>
      <c r="L34" s="71">
        <v>0</v>
      </c>
      <c r="M34" s="83">
        <f t="shared" si="6"/>
        <v>1</v>
      </c>
      <c r="N34" s="84">
        <v>0</v>
      </c>
    </row>
    <row r="35" spans="2:14">
      <c r="B35" s="73"/>
      <c r="C35" s="73"/>
      <c r="D35" s="82"/>
      <c r="E35" s="92">
        <v>2</v>
      </c>
      <c r="F35" s="68">
        <v>0</v>
      </c>
      <c r="G35" s="68">
        <v>7</v>
      </c>
      <c r="H35" s="69">
        <f t="shared" si="4"/>
        <v>7</v>
      </c>
      <c r="I35" s="70">
        <v>0</v>
      </c>
      <c r="J35" s="69">
        <f t="shared" si="5"/>
        <v>7</v>
      </c>
      <c r="K35" s="71">
        <v>0</v>
      </c>
      <c r="L35" s="71">
        <v>2</v>
      </c>
      <c r="M35" s="83">
        <f t="shared" si="6"/>
        <v>2</v>
      </c>
      <c r="N35" s="84">
        <v>2</v>
      </c>
    </row>
    <row r="36" spans="2:14">
      <c r="B36" s="78"/>
      <c r="C36" s="78"/>
      <c r="D36" s="82"/>
      <c r="E36" s="79">
        <v>1</v>
      </c>
      <c r="F36" s="68">
        <v>0</v>
      </c>
      <c r="G36" s="68">
        <v>13</v>
      </c>
      <c r="H36" s="69">
        <f t="shared" si="4"/>
        <v>13</v>
      </c>
      <c r="I36" s="70">
        <v>264</v>
      </c>
      <c r="J36" s="69">
        <f t="shared" si="5"/>
        <v>277</v>
      </c>
      <c r="K36" s="71">
        <v>0</v>
      </c>
      <c r="L36" s="71">
        <v>0</v>
      </c>
      <c r="M36" s="83">
        <f t="shared" si="6"/>
        <v>0</v>
      </c>
      <c r="N36" s="84">
        <v>0</v>
      </c>
    </row>
    <row r="37" spans="2:14" ht="15" customHeight="1">
      <c r="B37" s="214" t="s">
        <v>35</v>
      </c>
      <c r="C37" s="215"/>
      <c r="D37" s="215"/>
      <c r="E37" s="216"/>
      <c r="F37" s="81">
        <f t="shared" ref="F37:N37" si="7">SUM(F24:F36)</f>
        <v>1809</v>
      </c>
      <c r="G37" s="69">
        <f t="shared" si="7"/>
        <v>42</v>
      </c>
      <c r="H37" s="85">
        <f t="shared" si="7"/>
        <v>1851</v>
      </c>
      <c r="I37" s="86">
        <f t="shared" si="7"/>
        <v>264</v>
      </c>
      <c r="J37" s="80">
        <f t="shared" si="7"/>
        <v>2115</v>
      </c>
      <c r="K37" s="81">
        <f t="shared" si="7"/>
        <v>777</v>
      </c>
      <c r="L37" s="69">
        <f t="shared" si="7"/>
        <v>119</v>
      </c>
      <c r="M37" s="80">
        <f t="shared" si="7"/>
        <v>896</v>
      </c>
      <c r="N37" s="81">
        <f t="shared" si="7"/>
        <v>148</v>
      </c>
    </row>
    <row r="38" spans="2:14">
      <c r="B38" s="79"/>
      <c r="C38" s="79"/>
      <c r="D38" s="87"/>
      <c r="E38" s="92">
        <v>13</v>
      </c>
      <c r="F38" s="70">
        <v>17</v>
      </c>
      <c r="G38" s="70">
        <v>0</v>
      </c>
      <c r="H38" s="69">
        <f t="shared" ref="H38:H50" si="8">F38+G38</f>
        <v>17</v>
      </c>
      <c r="I38" s="70">
        <v>0</v>
      </c>
      <c r="J38" s="69">
        <f t="shared" ref="J38:J50" si="9">H38+I38</f>
        <v>17</v>
      </c>
      <c r="K38" s="84">
        <v>1</v>
      </c>
      <c r="L38" s="84">
        <v>1</v>
      </c>
      <c r="M38" s="83">
        <f t="shared" ref="M38:M50" si="10">K38+L38</f>
        <v>2</v>
      </c>
      <c r="N38" s="84">
        <v>1</v>
      </c>
    </row>
    <row r="39" spans="2:14">
      <c r="B39" s="73" t="s">
        <v>18</v>
      </c>
      <c r="C39" s="73" t="s">
        <v>19</v>
      </c>
      <c r="D39" s="82" t="s">
        <v>36</v>
      </c>
      <c r="E39" s="92">
        <v>12</v>
      </c>
      <c r="F39" s="70">
        <v>0</v>
      </c>
      <c r="G39" s="70">
        <v>0</v>
      </c>
      <c r="H39" s="69">
        <f t="shared" si="8"/>
        <v>0</v>
      </c>
      <c r="I39" s="70">
        <v>0</v>
      </c>
      <c r="J39" s="69">
        <f t="shared" si="9"/>
        <v>0</v>
      </c>
      <c r="K39" s="84">
        <v>0</v>
      </c>
      <c r="L39" s="84">
        <v>0</v>
      </c>
      <c r="M39" s="83">
        <f t="shared" si="10"/>
        <v>0</v>
      </c>
      <c r="N39" s="84">
        <v>0</v>
      </c>
    </row>
    <row r="40" spans="2:14">
      <c r="B40" s="73" t="s">
        <v>22</v>
      </c>
      <c r="C40" s="73"/>
      <c r="D40" s="82" t="s">
        <v>22</v>
      </c>
      <c r="E40" s="92">
        <v>11</v>
      </c>
      <c r="F40" s="70">
        <v>0</v>
      </c>
      <c r="G40" s="70">
        <v>0</v>
      </c>
      <c r="H40" s="69">
        <f t="shared" si="8"/>
        <v>0</v>
      </c>
      <c r="I40" s="70">
        <v>0</v>
      </c>
      <c r="J40" s="69">
        <f t="shared" si="9"/>
        <v>0</v>
      </c>
      <c r="K40" s="84">
        <v>0</v>
      </c>
      <c r="L40" s="84">
        <v>0</v>
      </c>
      <c r="M40" s="83">
        <f t="shared" si="10"/>
        <v>0</v>
      </c>
      <c r="N40" s="84">
        <v>0</v>
      </c>
    </row>
    <row r="41" spans="2:14">
      <c r="B41" s="73" t="s">
        <v>37</v>
      </c>
      <c r="C41" s="79"/>
      <c r="D41" s="82" t="s">
        <v>20</v>
      </c>
      <c r="E41" s="92">
        <v>10</v>
      </c>
      <c r="F41" s="70">
        <v>0</v>
      </c>
      <c r="G41" s="70">
        <v>0</v>
      </c>
      <c r="H41" s="69">
        <f t="shared" si="8"/>
        <v>0</v>
      </c>
      <c r="I41" s="70">
        <v>0</v>
      </c>
      <c r="J41" s="69">
        <f t="shared" si="9"/>
        <v>0</v>
      </c>
      <c r="K41" s="84">
        <v>0</v>
      </c>
      <c r="L41" s="84">
        <v>0</v>
      </c>
      <c r="M41" s="83">
        <f t="shared" si="10"/>
        <v>0</v>
      </c>
      <c r="N41" s="84">
        <v>0</v>
      </c>
    </row>
    <row r="42" spans="2:14">
      <c r="B42" s="73" t="s">
        <v>25</v>
      </c>
      <c r="C42" s="73"/>
      <c r="D42" s="82" t="s">
        <v>34</v>
      </c>
      <c r="E42" s="92">
        <v>9</v>
      </c>
      <c r="F42" s="70">
        <v>0</v>
      </c>
      <c r="G42" s="70">
        <v>0</v>
      </c>
      <c r="H42" s="69">
        <f t="shared" si="8"/>
        <v>0</v>
      </c>
      <c r="I42" s="70">
        <v>0</v>
      </c>
      <c r="J42" s="69">
        <f t="shared" si="9"/>
        <v>0</v>
      </c>
      <c r="K42" s="84">
        <v>0</v>
      </c>
      <c r="L42" s="84">
        <v>0</v>
      </c>
      <c r="M42" s="83">
        <f t="shared" si="10"/>
        <v>0</v>
      </c>
      <c r="N42" s="84">
        <v>0</v>
      </c>
    </row>
    <row r="43" spans="2:14">
      <c r="B43" s="73" t="s">
        <v>23</v>
      </c>
      <c r="C43" s="73" t="s">
        <v>26</v>
      </c>
      <c r="D43" s="82" t="s">
        <v>18</v>
      </c>
      <c r="E43" s="92">
        <v>8</v>
      </c>
      <c r="F43" s="70">
        <v>0</v>
      </c>
      <c r="G43" s="70">
        <v>0</v>
      </c>
      <c r="H43" s="69">
        <f t="shared" si="8"/>
        <v>0</v>
      </c>
      <c r="I43" s="70">
        <v>0</v>
      </c>
      <c r="J43" s="69">
        <f t="shared" si="9"/>
        <v>0</v>
      </c>
      <c r="K43" s="84">
        <v>0</v>
      </c>
      <c r="L43" s="84">
        <v>0</v>
      </c>
      <c r="M43" s="83">
        <f t="shared" si="10"/>
        <v>0</v>
      </c>
      <c r="N43" s="84">
        <v>0</v>
      </c>
    </row>
    <row r="44" spans="2:14">
      <c r="B44" s="73" t="s">
        <v>25</v>
      </c>
      <c r="C44" s="73"/>
      <c r="D44" s="82" t="s">
        <v>33</v>
      </c>
      <c r="E44" s="92">
        <v>7</v>
      </c>
      <c r="F44" s="70">
        <v>0</v>
      </c>
      <c r="G44" s="70">
        <v>0</v>
      </c>
      <c r="H44" s="69">
        <f t="shared" si="8"/>
        <v>0</v>
      </c>
      <c r="I44" s="70">
        <v>0</v>
      </c>
      <c r="J44" s="69">
        <f t="shared" si="9"/>
        <v>0</v>
      </c>
      <c r="K44" s="84">
        <v>0</v>
      </c>
      <c r="L44" s="84">
        <v>0</v>
      </c>
      <c r="M44" s="83">
        <f t="shared" si="10"/>
        <v>0</v>
      </c>
      <c r="N44" s="84">
        <v>0</v>
      </c>
    </row>
    <row r="45" spans="2:14">
      <c r="B45" s="73" t="s">
        <v>18</v>
      </c>
      <c r="C45" s="73"/>
      <c r="D45" s="82" t="s">
        <v>27</v>
      </c>
      <c r="E45" s="92">
        <v>6</v>
      </c>
      <c r="F45" s="70">
        <v>0</v>
      </c>
      <c r="G45" s="70">
        <v>0</v>
      </c>
      <c r="H45" s="69">
        <f t="shared" si="8"/>
        <v>0</v>
      </c>
      <c r="I45" s="70">
        <v>0</v>
      </c>
      <c r="J45" s="69">
        <f t="shared" si="9"/>
        <v>0</v>
      </c>
      <c r="K45" s="84">
        <v>0</v>
      </c>
      <c r="L45" s="84">
        <v>0</v>
      </c>
      <c r="M45" s="83">
        <f t="shared" si="10"/>
        <v>0</v>
      </c>
      <c r="N45" s="84">
        <v>0</v>
      </c>
    </row>
    <row r="46" spans="2:14">
      <c r="B46" s="73" t="s">
        <v>28</v>
      </c>
      <c r="C46" s="79"/>
      <c r="D46" s="82" t="s">
        <v>20</v>
      </c>
      <c r="E46" s="92">
        <v>5</v>
      </c>
      <c r="F46" s="70">
        <v>0</v>
      </c>
      <c r="G46" s="70">
        <v>0</v>
      </c>
      <c r="H46" s="69">
        <f t="shared" si="8"/>
        <v>0</v>
      </c>
      <c r="I46" s="70">
        <v>0</v>
      </c>
      <c r="J46" s="69">
        <f t="shared" si="9"/>
        <v>0</v>
      </c>
      <c r="K46" s="84">
        <v>0</v>
      </c>
      <c r="L46" s="84">
        <v>0</v>
      </c>
      <c r="M46" s="83">
        <f t="shared" si="10"/>
        <v>0</v>
      </c>
      <c r="N46" s="84">
        <v>0</v>
      </c>
    </row>
    <row r="47" spans="2:14">
      <c r="B47" s="73"/>
      <c r="C47" s="73"/>
      <c r="D47" s="82" t="s">
        <v>29</v>
      </c>
      <c r="E47" s="92">
        <v>4</v>
      </c>
      <c r="F47" s="70">
        <v>0</v>
      </c>
      <c r="G47" s="70">
        <v>0</v>
      </c>
      <c r="H47" s="69">
        <f t="shared" si="8"/>
        <v>0</v>
      </c>
      <c r="I47" s="70">
        <v>0</v>
      </c>
      <c r="J47" s="69">
        <f t="shared" si="9"/>
        <v>0</v>
      </c>
      <c r="K47" s="84">
        <v>0</v>
      </c>
      <c r="L47" s="84">
        <v>0</v>
      </c>
      <c r="M47" s="83">
        <f t="shared" si="10"/>
        <v>0</v>
      </c>
      <c r="N47" s="84">
        <v>0</v>
      </c>
    </row>
    <row r="48" spans="2:14">
      <c r="B48" s="73"/>
      <c r="C48" s="73" t="s">
        <v>18</v>
      </c>
      <c r="D48" s="82" t="s">
        <v>18</v>
      </c>
      <c r="E48" s="92">
        <v>3</v>
      </c>
      <c r="F48" s="70">
        <v>0</v>
      </c>
      <c r="G48" s="70">
        <v>0</v>
      </c>
      <c r="H48" s="69">
        <f t="shared" si="8"/>
        <v>0</v>
      </c>
      <c r="I48" s="70">
        <v>0</v>
      </c>
      <c r="J48" s="69">
        <f t="shared" si="9"/>
        <v>0</v>
      </c>
      <c r="K48" s="84">
        <v>0</v>
      </c>
      <c r="L48" s="84">
        <v>0</v>
      </c>
      <c r="M48" s="83">
        <f t="shared" si="10"/>
        <v>0</v>
      </c>
      <c r="N48" s="84">
        <v>0</v>
      </c>
    </row>
    <row r="49" spans="2:14">
      <c r="B49" s="73"/>
      <c r="C49" s="73"/>
      <c r="D49" s="82" t="s">
        <v>23</v>
      </c>
      <c r="E49" s="92">
        <v>2</v>
      </c>
      <c r="F49" s="70">
        <v>0</v>
      </c>
      <c r="G49" s="70">
        <v>0</v>
      </c>
      <c r="H49" s="69">
        <f t="shared" si="8"/>
        <v>0</v>
      </c>
      <c r="I49" s="70">
        <v>0</v>
      </c>
      <c r="J49" s="69">
        <f t="shared" si="9"/>
        <v>0</v>
      </c>
      <c r="K49" s="84">
        <v>0</v>
      </c>
      <c r="L49" s="84">
        <v>0</v>
      </c>
      <c r="M49" s="83">
        <f t="shared" si="10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8"/>
        <v>0</v>
      </c>
      <c r="I50" s="70">
        <v>24</v>
      </c>
      <c r="J50" s="88">
        <f t="shared" si="9"/>
        <v>24</v>
      </c>
      <c r="K50" s="84">
        <v>0</v>
      </c>
      <c r="L50" s="84">
        <v>0</v>
      </c>
      <c r="M50" s="89">
        <f t="shared" si="10"/>
        <v>0</v>
      </c>
      <c r="N50" s="84">
        <v>0</v>
      </c>
    </row>
    <row r="51" spans="2:14" ht="15" customHeight="1">
      <c r="B51" s="214" t="s">
        <v>38</v>
      </c>
      <c r="C51" s="215"/>
      <c r="D51" s="215"/>
      <c r="E51" s="216"/>
      <c r="F51" s="69">
        <f t="shared" ref="F51:N51" si="11">SUM(F38:F50)</f>
        <v>17</v>
      </c>
      <c r="G51" s="69">
        <f t="shared" si="11"/>
        <v>0</v>
      </c>
      <c r="H51" s="69">
        <f t="shared" si="11"/>
        <v>17</v>
      </c>
      <c r="I51" s="69">
        <f t="shared" si="11"/>
        <v>24</v>
      </c>
      <c r="J51" s="69">
        <f t="shared" si="11"/>
        <v>41</v>
      </c>
      <c r="K51" s="69">
        <f t="shared" si="11"/>
        <v>1</v>
      </c>
      <c r="L51" s="69">
        <f t="shared" si="11"/>
        <v>1</v>
      </c>
      <c r="M51" s="69">
        <f t="shared" si="11"/>
        <v>2</v>
      </c>
      <c r="N51" s="69">
        <f t="shared" si="11"/>
        <v>1</v>
      </c>
    </row>
    <row r="52" spans="2:14">
      <c r="B52" s="214" t="s">
        <v>39</v>
      </c>
      <c r="C52" s="215"/>
      <c r="D52" s="215"/>
      <c r="E52" s="216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17</v>
      </c>
      <c r="L52" s="70">
        <v>5</v>
      </c>
      <c r="M52" s="70">
        <v>22</v>
      </c>
      <c r="N52" s="70">
        <v>5</v>
      </c>
    </row>
    <row r="53" spans="2:14" ht="15" customHeight="1">
      <c r="B53" s="209" t="s">
        <v>40</v>
      </c>
      <c r="C53" s="210"/>
      <c r="D53" s="210"/>
      <c r="E53" s="211"/>
      <c r="F53" s="90">
        <f t="shared" ref="F53:N53" si="12">+F23+F37+F51+F52</f>
        <v>3024</v>
      </c>
      <c r="G53" s="90">
        <f t="shared" si="12"/>
        <v>79</v>
      </c>
      <c r="H53" s="90">
        <f t="shared" si="12"/>
        <v>3103</v>
      </c>
      <c r="I53" s="90">
        <f t="shared" si="12"/>
        <v>435</v>
      </c>
      <c r="J53" s="90">
        <f t="shared" si="12"/>
        <v>3538</v>
      </c>
      <c r="K53" s="90">
        <f t="shared" si="12"/>
        <v>1538</v>
      </c>
      <c r="L53" s="90">
        <f t="shared" si="12"/>
        <v>289</v>
      </c>
      <c r="M53" s="90">
        <f t="shared" si="12"/>
        <v>1827</v>
      </c>
      <c r="N53" s="90">
        <f t="shared" si="12"/>
        <v>337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53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20" t="s">
        <v>6</v>
      </c>
      <c r="C7" s="221"/>
      <c r="D7" s="221"/>
      <c r="E7" s="222"/>
      <c r="F7" s="229" t="s">
        <v>7</v>
      </c>
      <c r="G7" s="230"/>
      <c r="H7" s="230"/>
      <c r="I7" s="230"/>
      <c r="J7" s="231"/>
      <c r="K7" s="229" t="s">
        <v>8</v>
      </c>
      <c r="L7" s="230"/>
      <c r="M7" s="230"/>
      <c r="N7" s="231"/>
    </row>
    <row r="8" spans="2:14" ht="15" customHeight="1">
      <c r="B8" s="223"/>
      <c r="C8" s="224"/>
      <c r="D8" s="224"/>
      <c r="E8" s="225"/>
      <c r="F8" s="229" t="s">
        <v>9</v>
      </c>
      <c r="G8" s="230"/>
      <c r="H8" s="231"/>
      <c r="I8" s="212" t="s">
        <v>10</v>
      </c>
      <c r="J8" s="212" t="s">
        <v>11</v>
      </c>
      <c r="K8" s="212" t="s">
        <v>12</v>
      </c>
      <c r="L8" s="212" t="s">
        <v>13</v>
      </c>
      <c r="M8" s="212" t="s">
        <v>11</v>
      </c>
      <c r="N8" s="212" t="s">
        <v>14</v>
      </c>
    </row>
    <row r="9" spans="2:14" ht="24" customHeight="1">
      <c r="B9" s="226"/>
      <c r="C9" s="227"/>
      <c r="D9" s="227"/>
      <c r="E9" s="228"/>
      <c r="F9" s="91" t="s">
        <v>15</v>
      </c>
      <c r="G9" s="91" t="s">
        <v>16</v>
      </c>
      <c r="H9" s="91" t="s">
        <v>17</v>
      </c>
      <c r="I9" s="213"/>
      <c r="J9" s="213"/>
      <c r="K9" s="213"/>
      <c r="L9" s="213"/>
      <c r="M9" s="213"/>
      <c r="N9" s="213"/>
    </row>
    <row r="10" spans="2:14">
      <c r="B10" s="64"/>
      <c r="C10" s="65"/>
      <c r="D10" s="66"/>
      <c r="E10" s="67">
        <v>13</v>
      </c>
      <c r="F10" s="68">
        <v>464</v>
      </c>
      <c r="G10" s="68">
        <v>0</v>
      </c>
      <c r="H10" s="69">
        <f t="shared" ref="H10:H22" si="0">F10+G10</f>
        <v>464</v>
      </c>
      <c r="I10" s="70">
        <v>0</v>
      </c>
      <c r="J10" s="69">
        <f t="shared" ref="J10:J22" si="1">H10+I10</f>
        <v>464</v>
      </c>
      <c r="K10" s="71">
        <v>322</v>
      </c>
      <c r="L10" s="71">
        <v>75</v>
      </c>
      <c r="M10" s="72">
        <f t="shared" ref="M10:M22" si="2">K10+L10</f>
        <v>397</v>
      </c>
      <c r="N10" s="71">
        <v>94</v>
      </c>
    </row>
    <row r="11" spans="2:14">
      <c r="B11" s="73" t="s">
        <v>18</v>
      </c>
      <c r="C11" s="74" t="s">
        <v>19</v>
      </c>
      <c r="D11" s="66"/>
      <c r="E11" s="92">
        <v>12</v>
      </c>
      <c r="F11" s="68">
        <v>125</v>
      </c>
      <c r="G11" s="68">
        <v>0</v>
      </c>
      <c r="H11" s="69">
        <f t="shared" si="0"/>
        <v>125</v>
      </c>
      <c r="I11" s="70">
        <v>0</v>
      </c>
      <c r="J11" s="69">
        <f t="shared" si="1"/>
        <v>125</v>
      </c>
      <c r="K11" s="71">
        <v>7</v>
      </c>
      <c r="L11" s="71">
        <v>6</v>
      </c>
      <c r="M11" s="72">
        <f t="shared" si="2"/>
        <v>13</v>
      </c>
      <c r="N11" s="71">
        <v>8</v>
      </c>
    </row>
    <row r="12" spans="2:14">
      <c r="B12" s="73" t="s">
        <v>20</v>
      </c>
      <c r="C12" s="76"/>
      <c r="D12" s="77" t="s">
        <v>21</v>
      </c>
      <c r="E12" s="92">
        <v>11</v>
      </c>
      <c r="F12" s="68">
        <v>54</v>
      </c>
      <c r="G12" s="68">
        <v>0</v>
      </c>
      <c r="H12" s="69">
        <f t="shared" si="0"/>
        <v>54</v>
      </c>
      <c r="I12" s="70">
        <v>0</v>
      </c>
      <c r="J12" s="69">
        <f t="shared" si="1"/>
        <v>54</v>
      </c>
      <c r="K12" s="71">
        <v>1</v>
      </c>
      <c r="L12" s="71">
        <v>4</v>
      </c>
      <c r="M12" s="72">
        <f t="shared" si="2"/>
        <v>5</v>
      </c>
      <c r="N12" s="71">
        <v>4</v>
      </c>
    </row>
    <row r="13" spans="2:14">
      <c r="B13" s="73" t="s">
        <v>18</v>
      </c>
      <c r="C13" s="74"/>
      <c r="D13" s="77" t="s">
        <v>22</v>
      </c>
      <c r="E13" s="92">
        <v>10</v>
      </c>
      <c r="F13" s="68">
        <v>76</v>
      </c>
      <c r="G13" s="68">
        <v>0</v>
      </c>
      <c r="H13" s="69">
        <f t="shared" si="0"/>
        <v>76</v>
      </c>
      <c r="I13" s="70">
        <v>0</v>
      </c>
      <c r="J13" s="69">
        <f t="shared" si="1"/>
        <v>76</v>
      </c>
      <c r="K13" s="71">
        <v>1</v>
      </c>
      <c r="L13" s="71">
        <v>1</v>
      </c>
      <c r="M13" s="72">
        <f t="shared" si="2"/>
        <v>2</v>
      </c>
      <c r="N13" s="71">
        <v>4</v>
      </c>
    </row>
    <row r="14" spans="2:14">
      <c r="B14" s="73" t="s">
        <v>23</v>
      </c>
      <c r="C14" s="74"/>
      <c r="D14" s="77" t="s">
        <v>24</v>
      </c>
      <c r="E14" s="92">
        <v>9</v>
      </c>
      <c r="F14" s="68">
        <v>30</v>
      </c>
      <c r="G14" s="68">
        <v>0</v>
      </c>
      <c r="H14" s="69">
        <f t="shared" si="0"/>
        <v>30</v>
      </c>
      <c r="I14" s="70">
        <v>0</v>
      </c>
      <c r="J14" s="69">
        <f t="shared" si="1"/>
        <v>30</v>
      </c>
      <c r="K14" s="71">
        <v>0</v>
      </c>
      <c r="L14" s="71">
        <v>0</v>
      </c>
      <c r="M14" s="72">
        <f t="shared" si="2"/>
        <v>0</v>
      </c>
      <c r="N14" s="71">
        <v>0</v>
      </c>
    </row>
    <row r="15" spans="2:14">
      <c r="B15" s="73" t="s">
        <v>25</v>
      </c>
      <c r="C15" s="74" t="s">
        <v>26</v>
      </c>
      <c r="D15" s="77" t="s">
        <v>27</v>
      </c>
      <c r="E15" s="92">
        <v>8</v>
      </c>
      <c r="F15" s="68">
        <v>30</v>
      </c>
      <c r="G15" s="68">
        <v>0</v>
      </c>
      <c r="H15" s="69">
        <f t="shared" si="0"/>
        <v>30</v>
      </c>
      <c r="I15" s="70">
        <v>0</v>
      </c>
      <c r="J15" s="69">
        <f t="shared" si="1"/>
        <v>30</v>
      </c>
      <c r="K15" s="71">
        <v>0</v>
      </c>
      <c r="L15" s="71">
        <v>0</v>
      </c>
      <c r="M15" s="72">
        <f t="shared" si="2"/>
        <v>0</v>
      </c>
      <c r="N15" s="71">
        <v>0</v>
      </c>
    </row>
    <row r="16" spans="2:14">
      <c r="B16" s="73" t="s">
        <v>21</v>
      </c>
      <c r="C16" s="74"/>
      <c r="D16" s="77" t="s">
        <v>28</v>
      </c>
      <c r="E16" s="92">
        <v>7</v>
      </c>
      <c r="F16" s="68">
        <v>12</v>
      </c>
      <c r="G16" s="68">
        <v>0</v>
      </c>
      <c r="H16" s="69">
        <f t="shared" si="0"/>
        <v>12</v>
      </c>
      <c r="I16" s="70">
        <v>0</v>
      </c>
      <c r="J16" s="69">
        <f t="shared" si="1"/>
        <v>12</v>
      </c>
      <c r="K16" s="71">
        <v>0</v>
      </c>
      <c r="L16" s="71">
        <v>0</v>
      </c>
      <c r="M16" s="72">
        <f t="shared" si="2"/>
        <v>0</v>
      </c>
      <c r="N16" s="71">
        <v>0</v>
      </c>
    </row>
    <row r="17" spans="2:14">
      <c r="B17" s="73" t="s">
        <v>29</v>
      </c>
      <c r="C17" s="76"/>
      <c r="D17" s="77" t="s">
        <v>25</v>
      </c>
      <c r="E17" s="92">
        <v>6</v>
      </c>
      <c r="F17" s="68">
        <v>19</v>
      </c>
      <c r="G17" s="68">
        <v>0</v>
      </c>
      <c r="H17" s="69">
        <f t="shared" si="0"/>
        <v>19</v>
      </c>
      <c r="I17" s="70">
        <v>0</v>
      </c>
      <c r="J17" s="69">
        <f t="shared" si="1"/>
        <v>19</v>
      </c>
      <c r="K17" s="71">
        <v>0</v>
      </c>
      <c r="L17" s="71">
        <v>0</v>
      </c>
      <c r="M17" s="72">
        <f t="shared" si="2"/>
        <v>0</v>
      </c>
      <c r="N17" s="71">
        <v>0</v>
      </c>
    </row>
    <row r="18" spans="2:14">
      <c r="B18" s="73" t="s">
        <v>18</v>
      </c>
      <c r="C18" s="74"/>
      <c r="D18" s="77" t="s">
        <v>30</v>
      </c>
      <c r="E18" s="92">
        <v>5</v>
      </c>
      <c r="F18" s="68">
        <v>12</v>
      </c>
      <c r="G18" s="68">
        <v>0</v>
      </c>
      <c r="H18" s="69">
        <f t="shared" si="0"/>
        <v>12</v>
      </c>
      <c r="I18" s="70">
        <v>0</v>
      </c>
      <c r="J18" s="69">
        <f t="shared" si="1"/>
        <v>12</v>
      </c>
      <c r="K18" s="71">
        <v>0</v>
      </c>
      <c r="L18" s="71">
        <v>2</v>
      </c>
      <c r="M18" s="72">
        <f t="shared" si="2"/>
        <v>2</v>
      </c>
      <c r="N18" s="71">
        <v>3</v>
      </c>
    </row>
    <row r="19" spans="2:14">
      <c r="B19" s="73"/>
      <c r="C19" s="74"/>
      <c r="D19" s="77" t="s">
        <v>28</v>
      </c>
      <c r="E19" s="92">
        <v>4</v>
      </c>
      <c r="F19" s="68">
        <v>2</v>
      </c>
      <c r="G19" s="68">
        <v>0</v>
      </c>
      <c r="H19" s="69">
        <f t="shared" si="0"/>
        <v>2</v>
      </c>
      <c r="I19" s="70">
        <v>0</v>
      </c>
      <c r="J19" s="69">
        <f t="shared" si="1"/>
        <v>2</v>
      </c>
      <c r="K19" s="71">
        <v>1</v>
      </c>
      <c r="L19" s="71">
        <v>5</v>
      </c>
      <c r="M19" s="72">
        <f t="shared" si="2"/>
        <v>6</v>
      </c>
      <c r="N19" s="71">
        <v>6</v>
      </c>
    </row>
    <row r="20" spans="2:14">
      <c r="B20" s="73"/>
      <c r="C20" s="74" t="s">
        <v>18</v>
      </c>
      <c r="D20" s="66"/>
      <c r="E20" s="92">
        <v>3</v>
      </c>
      <c r="F20" s="68">
        <v>1</v>
      </c>
      <c r="G20" s="68">
        <v>0</v>
      </c>
      <c r="H20" s="69">
        <f t="shared" si="0"/>
        <v>1</v>
      </c>
      <c r="I20" s="70">
        <v>0</v>
      </c>
      <c r="J20" s="69">
        <f t="shared" si="1"/>
        <v>1</v>
      </c>
      <c r="K20" s="71">
        <v>0</v>
      </c>
      <c r="L20" s="71">
        <v>0</v>
      </c>
      <c r="M20" s="72">
        <f t="shared" si="2"/>
        <v>0</v>
      </c>
      <c r="N20" s="71">
        <v>0</v>
      </c>
    </row>
    <row r="21" spans="2:14">
      <c r="B21" s="73"/>
      <c r="C21" s="74"/>
      <c r="D21" s="66"/>
      <c r="E21" s="92">
        <v>2</v>
      </c>
      <c r="F21" s="68">
        <v>0</v>
      </c>
      <c r="G21" s="68">
        <v>0</v>
      </c>
      <c r="H21" s="69">
        <f t="shared" si="0"/>
        <v>0</v>
      </c>
      <c r="I21" s="70">
        <v>0</v>
      </c>
      <c r="J21" s="69">
        <f t="shared" si="1"/>
        <v>0</v>
      </c>
      <c r="K21" s="71">
        <v>0</v>
      </c>
      <c r="L21" s="71">
        <v>0</v>
      </c>
      <c r="M21" s="72">
        <f t="shared" si="2"/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0</v>
      </c>
      <c r="H22" s="69">
        <f t="shared" si="0"/>
        <v>0</v>
      </c>
      <c r="I22" s="70">
        <v>57</v>
      </c>
      <c r="J22" s="69">
        <f t="shared" si="1"/>
        <v>57</v>
      </c>
      <c r="K22" s="71">
        <v>0</v>
      </c>
      <c r="L22" s="71">
        <v>3</v>
      </c>
      <c r="M22" s="72">
        <f t="shared" si="2"/>
        <v>3</v>
      </c>
      <c r="N22" s="71">
        <v>4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825</v>
      </c>
      <c r="G23" s="69">
        <f t="shared" si="3"/>
        <v>0</v>
      </c>
      <c r="H23" s="80">
        <f t="shared" si="3"/>
        <v>825</v>
      </c>
      <c r="I23" s="69">
        <f t="shared" si="3"/>
        <v>57</v>
      </c>
      <c r="J23" s="80">
        <f t="shared" si="3"/>
        <v>882</v>
      </c>
      <c r="K23" s="81">
        <f t="shared" si="3"/>
        <v>332</v>
      </c>
      <c r="L23" s="81">
        <f t="shared" si="3"/>
        <v>96</v>
      </c>
      <c r="M23" s="69">
        <f t="shared" si="3"/>
        <v>428</v>
      </c>
      <c r="N23" s="69">
        <f t="shared" si="3"/>
        <v>123</v>
      </c>
    </row>
    <row r="24" spans="2:14">
      <c r="B24" s="73"/>
      <c r="C24" s="73"/>
      <c r="D24" s="82"/>
      <c r="E24" s="78">
        <v>13</v>
      </c>
      <c r="F24" s="68">
        <v>909</v>
      </c>
      <c r="G24" s="68">
        <v>0</v>
      </c>
      <c r="H24" s="69">
        <f t="shared" ref="H24:H36" si="4">F24+G24</f>
        <v>909</v>
      </c>
      <c r="I24" s="70">
        <v>0</v>
      </c>
      <c r="J24" s="69">
        <f t="shared" ref="J24:J36" si="5">H24+I24</f>
        <v>909</v>
      </c>
      <c r="K24" s="71">
        <v>479</v>
      </c>
      <c r="L24" s="71">
        <v>90</v>
      </c>
      <c r="M24" s="83">
        <f t="shared" ref="M24:M36" si="6">K24+L24</f>
        <v>569</v>
      </c>
      <c r="N24" s="84">
        <v>121</v>
      </c>
    </row>
    <row r="25" spans="2:14">
      <c r="B25" s="73"/>
      <c r="C25" s="73" t="s">
        <v>19</v>
      </c>
      <c r="D25" s="82"/>
      <c r="E25" s="92">
        <v>12</v>
      </c>
      <c r="F25" s="68">
        <v>45</v>
      </c>
      <c r="G25" s="68">
        <v>1</v>
      </c>
      <c r="H25" s="69">
        <f t="shared" si="4"/>
        <v>46</v>
      </c>
      <c r="I25" s="70">
        <v>0</v>
      </c>
      <c r="J25" s="69">
        <f t="shared" si="5"/>
        <v>46</v>
      </c>
      <c r="K25" s="71">
        <v>0</v>
      </c>
      <c r="L25" s="71">
        <v>0</v>
      </c>
      <c r="M25" s="83">
        <f t="shared" si="6"/>
        <v>0</v>
      </c>
      <c r="N25" s="84">
        <v>1</v>
      </c>
    </row>
    <row r="26" spans="2:14">
      <c r="B26" s="73" t="s">
        <v>29</v>
      </c>
      <c r="C26" s="78"/>
      <c r="D26" s="82"/>
      <c r="E26" s="92">
        <v>11</v>
      </c>
      <c r="F26" s="68">
        <v>34</v>
      </c>
      <c r="G26" s="68">
        <v>0</v>
      </c>
      <c r="H26" s="69">
        <f t="shared" si="4"/>
        <v>34</v>
      </c>
      <c r="I26" s="70">
        <v>0</v>
      </c>
      <c r="J26" s="69">
        <f t="shared" si="5"/>
        <v>34</v>
      </c>
      <c r="K26" s="71">
        <v>0</v>
      </c>
      <c r="L26" s="71">
        <v>0</v>
      </c>
      <c r="M26" s="83">
        <f t="shared" si="6"/>
        <v>0</v>
      </c>
      <c r="N26" s="84">
        <v>0</v>
      </c>
    </row>
    <row r="27" spans="2:14">
      <c r="B27" s="73" t="s">
        <v>32</v>
      </c>
      <c r="C27" s="73"/>
      <c r="D27" s="82" t="s">
        <v>33</v>
      </c>
      <c r="E27" s="92">
        <v>10</v>
      </c>
      <c r="F27" s="68">
        <v>52</v>
      </c>
      <c r="G27" s="68">
        <v>0</v>
      </c>
      <c r="H27" s="69">
        <f t="shared" si="4"/>
        <v>52</v>
      </c>
      <c r="I27" s="70">
        <v>0</v>
      </c>
      <c r="J27" s="69">
        <f t="shared" si="5"/>
        <v>52</v>
      </c>
      <c r="K27" s="71">
        <v>2</v>
      </c>
      <c r="L27" s="71">
        <v>2</v>
      </c>
      <c r="M27" s="83">
        <f t="shared" si="6"/>
        <v>4</v>
      </c>
      <c r="N27" s="84">
        <v>3</v>
      </c>
    </row>
    <row r="28" spans="2:14">
      <c r="B28" s="73" t="s">
        <v>19</v>
      </c>
      <c r="C28" s="73"/>
      <c r="D28" s="82" t="s">
        <v>32</v>
      </c>
      <c r="E28" s="92">
        <v>9</v>
      </c>
      <c r="F28" s="68">
        <v>18</v>
      </c>
      <c r="G28" s="68">
        <v>0</v>
      </c>
      <c r="H28" s="69">
        <f t="shared" si="4"/>
        <v>18</v>
      </c>
      <c r="I28" s="70">
        <v>0</v>
      </c>
      <c r="J28" s="69">
        <f t="shared" si="5"/>
        <v>18</v>
      </c>
      <c r="K28" s="71">
        <v>0</v>
      </c>
      <c r="L28" s="71">
        <v>0</v>
      </c>
      <c r="M28" s="83">
        <f t="shared" si="6"/>
        <v>0</v>
      </c>
      <c r="N28" s="84">
        <v>0</v>
      </c>
    </row>
    <row r="29" spans="2:14">
      <c r="B29" s="73" t="s">
        <v>20</v>
      </c>
      <c r="C29" s="73" t="s">
        <v>26</v>
      </c>
      <c r="D29" s="82" t="s">
        <v>34</v>
      </c>
      <c r="E29" s="92">
        <v>8</v>
      </c>
      <c r="F29" s="68">
        <v>35</v>
      </c>
      <c r="G29" s="68">
        <v>4</v>
      </c>
      <c r="H29" s="69">
        <f t="shared" si="4"/>
        <v>39</v>
      </c>
      <c r="I29" s="70">
        <v>0</v>
      </c>
      <c r="J29" s="69">
        <f t="shared" si="5"/>
        <v>39</v>
      </c>
      <c r="K29" s="71">
        <v>9</v>
      </c>
      <c r="L29" s="71">
        <v>5</v>
      </c>
      <c r="M29" s="83">
        <f t="shared" si="6"/>
        <v>14</v>
      </c>
      <c r="N29" s="84">
        <v>6</v>
      </c>
    </row>
    <row r="30" spans="2:14">
      <c r="B30" s="73" t="s">
        <v>25</v>
      </c>
      <c r="C30" s="73"/>
      <c r="D30" s="82" t="s">
        <v>25</v>
      </c>
      <c r="E30" s="92">
        <v>7</v>
      </c>
      <c r="F30" s="68">
        <v>39</v>
      </c>
      <c r="G30" s="68">
        <v>0</v>
      </c>
      <c r="H30" s="69">
        <f t="shared" si="4"/>
        <v>39</v>
      </c>
      <c r="I30" s="70">
        <v>0</v>
      </c>
      <c r="J30" s="69">
        <f t="shared" si="5"/>
        <v>39</v>
      </c>
      <c r="K30" s="71">
        <v>0</v>
      </c>
      <c r="L30" s="71">
        <v>0</v>
      </c>
      <c r="M30" s="83">
        <f t="shared" si="6"/>
        <v>0</v>
      </c>
      <c r="N30" s="84">
        <v>0</v>
      </c>
    </row>
    <row r="31" spans="2:14">
      <c r="B31" s="73" t="s">
        <v>19</v>
      </c>
      <c r="C31" s="73"/>
      <c r="D31" s="82" t="s">
        <v>30</v>
      </c>
      <c r="E31" s="92">
        <v>6</v>
      </c>
      <c r="F31" s="68">
        <v>42</v>
      </c>
      <c r="G31" s="68">
        <v>0</v>
      </c>
      <c r="H31" s="69">
        <f t="shared" si="4"/>
        <v>42</v>
      </c>
      <c r="I31" s="70">
        <v>0</v>
      </c>
      <c r="J31" s="69">
        <f t="shared" si="5"/>
        <v>42</v>
      </c>
      <c r="K31" s="71">
        <v>4</v>
      </c>
      <c r="L31" s="71">
        <v>1</v>
      </c>
      <c r="M31" s="83">
        <f t="shared" si="6"/>
        <v>5</v>
      </c>
      <c r="N31" s="84">
        <v>1</v>
      </c>
    </row>
    <row r="32" spans="2:14">
      <c r="B32" s="73" t="s">
        <v>30</v>
      </c>
      <c r="C32" s="79"/>
      <c r="D32" s="82"/>
      <c r="E32" s="92">
        <v>5</v>
      </c>
      <c r="F32" s="68">
        <v>34</v>
      </c>
      <c r="G32" s="68">
        <v>1</v>
      </c>
      <c r="H32" s="69">
        <f t="shared" si="4"/>
        <v>35</v>
      </c>
      <c r="I32" s="70">
        <v>0</v>
      </c>
      <c r="J32" s="69">
        <f t="shared" si="5"/>
        <v>35</v>
      </c>
      <c r="K32" s="71">
        <v>0</v>
      </c>
      <c r="L32" s="71">
        <v>0</v>
      </c>
      <c r="M32" s="83">
        <f t="shared" si="6"/>
        <v>0</v>
      </c>
      <c r="N32" s="84">
        <v>0</v>
      </c>
    </row>
    <row r="33" spans="2:14">
      <c r="B33" s="73"/>
      <c r="C33" s="73"/>
      <c r="D33" s="82"/>
      <c r="E33" s="92">
        <v>4</v>
      </c>
      <c r="F33" s="68">
        <v>9</v>
      </c>
      <c r="G33" s="68">
        <v>0</v>
      </c>
      <c r="H33" s="69">
        <f t="shared" si="4"/>
        <v>9</v>
      </c>
      <c r="I33" s="70">
        <v>0</v>
      </c>
      <c r="J33" s="69">
        <f t="shared" si="5"/>
        <v>9</v>
      </c>
      <c r="K33" s="71">
        <v>0</v>
      </c>
      <c r="L33" s="71">
        <v>2</v>
      </c>
      <c r="M33" s="83">
        <f t="shared" si="6"/>
        <v>2</v>
      </c>
      <c r="N33" s="84">
        <v>3</v>
      </c>
    </row>
    <row r="34" spans="2:14">
      <c r="B34" s="73"/>
      <c r="C34" s="73" t="s">
        <v>18</v>
      </c>
      <c r="D34" s="82"/>
      <c r="E34" s="92">
        <v>3</v>
      </c>
      <c r="F34" s="68">
        <v>0</v>
      </c>
      <c r="G34" s="68">
        <v>0</v>
      </c>
      <c r="H34" s="69">
        <f t="shared" si="4"/>
        <v>0</v>
      </c>
      <c r="I34" s="70">
        <v>0</v>
      </c>
      <c r="J34" s="69">
        <f t="shared" si="5"/>
        <v>0</v>
      </c>
      <c r="K34" s="71">
        <v>0</v>
      </c>
      <c r="L34" s="71">
        <v>0</v>
      </c>
      <c r="M34" s="83">
        <f t="shared" si="6"/>
        <v>0</v>
      </c>
      <c r="N34" s="84">
        <v>0</v>
      </c>
    </row>
    <row r="35" spans="2:14">
      <c r="B35" s="73"/>
      <c r="C35" s="73"/>
      <c r="D35" s="82"/>
      <c r="E35" s="92">
        <v>2</v>
      </c>
      <c r="F35" s="68">
        <v>0</v>
      </c>
      <c r="G35" s="68">
        <v>0</v>
      </c>
      <c r="H35" s="69">
        <f t="shared" si="4"/>
        <v>0</v>
      </c>
      <c r="I35" s="70">
        <v>0</v>
      </c>
      <c r="J35" s="69">
        <f t="shared" si="5"/>
        <v>0</v>
      </c>
      <c r="K35" s="71">
        <v>0</v>
      </c>
      <c r="L35" s="71">
        <v>0</v>
      </c>
      <c r="M35" s="83">
        <f t="shared" si="6"/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0</v>
      </c>
      <c r="H36" s="69">
        <f t="shared" si="4"/>
        <v>0</v>
      </c>
      <c r="I36" s="70">
        <v>159</v>
      </c>
      <c r="J36" s="69">
        <f t="shared" si="5"/>
        <v>159</v>
      </c>
      <c r="K36" s="71">
        <v>0</v>
      </c>
      <c r="L36" s="71">
        <v>0</v>
      </c>
      <c r="M36" s="83">
        <f t="shared" si="6"/>
        <v>0</v>
      </c>
      <c r="N36" s="84">
        <v>0</v>
      </c>
    </row>
    <row r="37" spans="2:14" ht="15" customHeight="1">
      <c r="B37" s="214" t="s">
        <v>35</v>
      </c>
      <c r="C37" s="215"/>
      <c r="D37" s="215"/>
      <c r="E37" s="216"/>
      <c r="F37" s="81">
        <f t="shared" ref="F37:N37" si="7">SUM(F24:F36)</f>
        <v>1217</v>
      </c>
      <c r="G37" s="69">
        <f t="shared" si="7"/>
        <v>6</v>
      </c>
      <c r="H37" s="85">
        <f t="shared" si="7"/>
        <v>1223</v>
      </c>
      <c r="I37" s="86">
        <f t="shared" si="7"/>
        <v>159</v>
      </c>
      <c r="J37" s="80">
        <f t="shared" si="7"/>
        <v>1382</v>
      </c>
      <c r="K37" s="81">
        <f t="shared" si="7"/>
        <v>494</v>
      </c>
      <c r="L37" s="69">
        <f t="shared" si="7"/>
        <v>100</v>
      </c>
      <c r="M37" s="80">
        <f t="shared" si="7"/>
        <v>594</v>
      </c>
      <c r="N37" s="81">
        <f t="shared" si="7"/>
        <v>135</v>
      </c>
    </row>
    <row r="38" spans="2:14">
      <c r="B38" s="79"/>
      <c r="C38" s="79"/>
      <c r="D38" s="87"/>
      <c r="E38" s="92">
        <v>13</v>
      </c>
      <c r="F38" s="70">
        <v>9</v>
      </c>
      <c r="G38" s="70">
        <v>0</v>
      </c>
      <c r="H38" s="69">
        <f t="shared" ref="H38:H50" si="8">F38+G38</f>
        <v>9</v>
      </c>
      <c r="I38" s="70">
        <v>0</v>
      </c>
      <c r="J38" s="69">
        <f t="shared" ref="J38:J50" si="9">H38+I38</f>
        <v>9</v>
      </c>
      <c r="K38" s="84">
        <v>0</v>
      </c>
      <c r="L38" s="84">
        <v>6</v>
      </c>
      <c r="M38" s="83">
        <f t="shared" ref="M38:M50" si="10">K38+L38</f>
        <v>6</v>
      </c>
      <c r="N38" s="84">
        <v>23</v>
      </c>
    </row>
    <row r="39" spans="2:14">
      <c r="B39" s="73" t="s">
        <v>18</v>
      </c>
      <c r="C39" s="73" t="s">
        <v>19</v>
      </c>
      <c r="D39" s="82" t="s">
        <v>36</v>
      </c>
      <c r="E39" s="92">
        <v>12</v>
      </c>
      <c r="F39" s="70">
        <v>0</v>
      </c>
      <c r="G39" s="70">
        <v>0</v>
      </c>
      <c r="H39" s="69">
        <f t="shared" si="8"/>
        <v>0</v>
      </c>
      <c r="I39" s="70">
        <v>0</v>
      </c>
      <c r="J39" s="69">
        <f t="shared" si="9"/>
        <v>0</v>
      </c>
      <c r="K39" s="84">
        <v>0</v>
      </c>
      <c r="L39" s="84">
        <v>0</v>
      </c>
      <c r="M39" s="83">
        <f t="shared" si="10"/>
        <v>0</v>
      </c>
      <c r="N39" s="84">
        <v>0</v>
      </c>
    </row>
    <row r="40" spans="2:14">
      <c r="B40" s="73" t="s">
        <v>22</v>
      </c>
      <c r="C40" s="73"/>
      <c r="D40" s="82" t="s">
        <v>22</v>
      </c>
      <c r="E40" s="92">
        <v>11</v>
      </c>
      <c r="F40" s="70">
        <v>0</v>
      </c>
      <c r="G40" s="70">
        <v>0</v>
      </c>
      <c r="H40" s="69">
        <f t="shared" si="8"/>
        <v>0</v>
      </c>
      <c r="I40" s="70">
        <v>0</v>
      </c>
      <c r="J40" s="69">
        <f t="shared" si="9"/>
        <v>0</v>
      </c>
      <c r="K40" s="84">
        <v>0</v>
      </c>
      <c r="L40" s="84">
        <v>1</v>
      </c>
      <c r="M40" s="83">
        <f t="shared" si="10"/>
        <v>1</v>
      </c>
      <c r="N40" s="84">
        <v>2</v>
      </c>
    </row>
    <row r="41" spans="2:14">
      <c r="B41" s="73" t="s">
        <v>37</v>
      </c>
      <c r="C41" s="79"/>
      <c r="D41" s="82" t="s">
        <v>20</v>
      </c>
      <c r="E41" s="92">
        <v>10</v>
      </c>
      <c r="F41" s="70">
        <v>0</v>
      </c>
      <c r="G41" s="70">
        <v>0</v>
      </c>
      <c r="H41" s="69">
        <f t="shared" si="8"/>
        <v>0</v>
      </c>
      <c r="I41" s="70">
        <v>0</v>
      </c>
      <c r="J41" s="69">
        <f t="shared" si="9"/>
        <v>0</v>
      </c>
      <c r="K41" s="84">
        <v>0</v>
      </c>
      <c r="L41" s="84">
        <v>0</v>
      </c>
      <c r="M41" s="83">
        <f t="shared" si="10"/>
        <v>0</v>
      </c>
      <c r="N41" s="84">
        <v>4</v>
      </c>
    </row>
    <row r="42" spans="2:14">
      <c r="B42" s="73" t="s">
        <v>25</v>
      </c>
      <c r="C42" s="73"/>
      <c r="D42" s="82" t="s">
        <v>34</v>
      </c>
      <c r="E42" s="92">
        <v>9</v>
      </c>
      <c r="F42" s="70">
        <v>0</v>
      </c>
      <c r="G42" s="70">
        <v>0</v>
      </c>
      <c r="H42" s="69">
        <f t="shared" si="8"/>
        <v>0</v>
      </c>
      <c r="I42" s="70">
        <v>0</v>
      </c>
      <c r="J42" s="69">
        <f t="shared" si="9"/>
        <v>0</v>
      </c>
      <c r="K42" s="84">
        <v>0</v>
      </c>
      <c r="L42" s="84">
        <v>0</v>
      </c>
      <c r="M42" s="83">
        <f t="shared" si="10"/>
        <v>0</v>
      </c>
      <c r="N42" s="84">
        <v>0</v>
      </c>
    </row>
    <row r="43" spans="2:14">
      <c r="B43" s="73" t="s">
        <v>23</v>
      </c>
      <c r="C43" s="73" t="s">
        <v>26</v>
      </c>
      <c r="D43" s="82" t="s">
        <v>18</v>
      </c>
      <c r="E43" s="92">
        <v>8</v>
      </c>
      <c r="F43" s="70">
        <v>0</v>
      </c>
      <c r="G43" s="70">
        <v>0</v>
      </c>
      <c r="H43" s="69">
        <f t="shared" si="8"/>
        <v>0</v>
      </c>
      <c r="I43" s="70">
        <v>0</v>
      </c>
      <c r="J43" s="69">
        <f t="shared" si="9"/>
        <v>0</v>
      </c>
      <c r="K43" s="84">
        <v>0</v>
      </c>
      <c r="L43" s="84">
        <v>0</v>
      </c>
      <c r="M43" s="83">
        <f t="shared" si="10"/>
        <v>0</v>
      </c>
      <c r="N43" s="84">
        <v>0</v>
      </c>
    </row>
    <row r="44" spans="2:14">
      <c r="B44" s="73" t="s">
        <v>25</v>
      </c>
      <c r="C44" s="73"/>
      <c r="D44" s="82" t="s">
        <v>33</v>
      </c>
      <c r="E44" s="92">
        <v>7</v>
      </c>
      <c r="F44" s="70">
        <v>0</v>
      </c>
      <c r="G44" s="70">
        <v>0</v>
      </c>
      <c r="H44" s="69">
        <f t="shared" si="8"/>
        <v>0</v>
      </c>
      <c r="I44" s="70">
        <v>0</v>
      </c>
      <c r="J44" s="69">
        <f t="shared" si="9"/>
        <v>0</v>
      </c>
      <c r="K44" s="84">
        <v>0</v>
      </c>
      <c r="L44" s="84">
        <v>0</v>
      </c>
      <c r="M44" s="83">
        <f t="shared" si="10"/>
        <v>0</v>
      </c>
      <c r="N44" s="84">
        <v>0</v>
      </c>
    </row>
    <row r="45" spans="2:14">
      <c r="B45" s="73" t="s">
        <v>18</v>
      </c>
      <c r="C45" s="73"/>
      <c r="D45" s="82" t="s">
        <v>27</v>
      </c>
      <c r="E45" s="92">
        <v>6</v>
      </c>
      <c r="F45" s="70">
        <v>0</v>
      </c>
      <c r="G45" s="70">
        <v>0</v>
      </c>
      <c r="H45" s="69">
        <f t="shared" si="8"/>
        <v>0</v>
      </c>
      <c r="I45" s="70">
        <v>0</v>
      </c>
      <c r="J45" s="69">
        <f t="shared" si="9"/>
        <v>0</v>
      </c>
      <c r="K45" s="84">
        <v>0</v>
      </c>
      <c r="L45" s="84">
        <v>1</v>
      </c>
      <c r="M45" s="83">
        <f t="shared" si="10"/>
        <v>1</v>
      </c>
      <c r="N45" s="84">
        <v>2</v>
      </c>
    </row>
    <row r="46" spans="2:14">
      <c r="B46" s="73" t="s">
        <v>28</v>
      </c>
      <c r="C46" s="79"/>
      <c r="D46" s="82" t="s">
        <v>20</v>
      </c>
      <c r="E46" s="92">
        <v>5</v>
      </c>
      <c r="F46" s="70">
        <v>0</v>
      </c>
      <c r="G46" s="70">
        <v>0</v>
      </c>
      <c r="H46" s="69">
        <f t="shared" si="8"/>
        <v>0</v>
      </c>
      <c r="I46" s="70">
        <v>0</v>
      </c>
      <c r="J46" s="69">
        <f t="shared" si="9"/>
        <v>0</v>
      </c>
      <c r="K46" s="84">
        <v>0</v>
      </c>
      <c r="L46" s="84">
        <v>0</v>
      </c>
      <c r="M46" s="83">
        <f t="shared" si="10"/>
        <v>0</v>
      </c>
      <c r="N46" s="84">
        <v>0</v>
      </c>
    </row>
    <row r="47" spans="2:14">
      <c r="B47" s="73"/>
      <c r="C47" s="73"/>
      <c r="D47" s="82" t="s">
        <v>29</v>
      </c>
      <c r="E47" s="92">
        <v>4</v>
      </c>
      <c r="F47" s="70">
        <v>0</v>
      </c>
      <c r="G47" s="70">
        <v>0</v>
      </c>
      <c r="H47" s="69">
        <f t="shared" si="8"/>
        <v>0</v>
      </c>
      <c r="I47" s="70">
        <v>0</v>
      </c>
      <c r="J47" s="69">
        <f t="shared" si="9"/>
        <v>0</v>
      </c>
      <c r="K47" s="84">
        <v>0</v>
      </c>
      <c r="L47" s="84">
        <v>0</v>
      </c>
      <c r="M47" s="83">
        <f t="shared" si="10"/>
        <v>0</v>
      </c>
      <c r="N47" s="84">
        <v>0</v>
      </c>
    </row>
    <row r="48" spans="2:14">
      <c r="B48" s="73"/>
      <c r="C48" s="73" t="s">
        <v>18</v>
      </c>
      <c r="D48" s="82" t="s">
        <v>18</v>
      </c>
      <c r="E48" s="92">
        <v>3</v>
      </c>
      <c r="F48" s="70">
        <v>0</v>
      </c>
      <c r="G48" s="70">
        <v>0</v>
      </c>
      <c r="H48" s="69">
        <f t="shared" si="8"/>
        <v>0</v>
      </c>
      <c r="I48" s="70">
        <v>0</v>
      </c>
      <c r="J48" s="69">
        <f t="shared" si="9"/>
        <v>0</v>
      </c>
      <c r="K48" s="84">
        <v>0</v>
      </c>
      <c r="L48" s="84">
        <v>0</v>
      </c>
      <c r="M48" s="83">
        <f t="shared" si="10"/>
        <v>0</v>
      </c>
      <c r="N48" s="84">
        <v>0</v>
      </c>
    </row>
    <row r="49" spans="2:14">
      <c r="B49" s="73"/>
      <c r="C49" s="73"/>
      <c r="D49" s="82" t="s">
        <v>23</v>
      </c>
      <c r="E49" s="92">
        <v>2</v>
      </c>
      <c r="F49" s="70">
        <v>0</v>
      </c>
      <c r="G49" s="70">
        <v>0</v>
      </c>
      <c r="H49" s="69">
        <f t="shared" si="8"/>
        <v>0</v>
      </c>
      <c r="I49" s="70">
        <v>0</v>
      </c>
      <c r="J49" s="69">
        <f t="shared" si="9"/>
        <v>0</v>
      </c>
      <c r="K49" s="84">
        <v>0</v>
      </c>
      <c r="L49" s="84">
        <v>0</v>
      </c>
      <c r="M49" s="83">
        <f t="shared" si="10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8"/>
        <v>0</v>
      </c>
      <c r="I50" s="70">
        <v>11</v>
      </c>
      <c r="J50" s="88">
        <f t="shared" si="9"/>
        <v>11</v>
      </c>
      <c r="K50" s="84">
        <v>0</v>
      </c>
      <c r="L50" s="84">
        <v>0</v>
      </c>
      <c r="M50" s="89">
        <f t="shared" si="10"/>
        <v>0</v>
      </c>
      <c r="N50" s="84">
        <v>0</v>
      </c>
    </row>
    <row r="51" spans="2:14" ht="15" customHeight="1">
      <c r="B51" s="214" t="s">
        <v>38</v>
      </c>
      <c r="C51" s="215"/>
      <c r="D51" s="215"/>
      <c r="E51" s="216"/>
      <c r="F51" s="69">
        <f t="shared" ref="F51:N51" si="11">SUM(F38:F50)</f>
        <v>9</v>
      </c>
      <c r="G51" s="69">
        <f t="shared" si="11"/>
        <v>0</v>
      </c>
      <c r="H51" s="69">
        <f t="shared" si="11"/>
        <v>9</v>
      </c>
      <c r="I51" s="69">
        <f t="shared" si="11"/>
        <v>11</v>
      </c>
      <c r="J51" s="69">
        <f t="shared" si="11"/>
        <v>20</v>
      </c>
      <c r="K51" s="69">
        <f t="shared" si="11"/>
        <v>0</v>
      </c>
      <c r="L51" s="69">
        <f t="shared" si="11"/>
        <v>8</v>
      </c>
      <c r="M51" s="69">
        <f t="shared" si="11"/>
        <v>8</v>
      </c>
      <c r="N51" s="69">
        <f t="shared" si="11"/>
        <v>31</v>
      </c>
    </row>
    <row r="52" spans="2:14">
      <c r="B52" s="214" t="s">
        <v>39</v>
      </c>
      <c r="C52" s="215"/>
      <c r="D52" s="215"/>
      <c r="E52" s="216"/>
      <c r="F52" s="70"/>
      <c r="G52" s="70"/>
      <c r="H52" s="70"/>
      <c r="I52" s="70"/>
      <c r="J52" s="70"/>
      <c r="K52" s="70">
        <v>6</v>
      </c>
      <c r="L52" s="70">
        <v>14</v>
      </c>
      <c r="M52" s="70"/>
      <c r="N52" s="70">
        <v>15</v>
      </c>
    </row>
    <row r="53" spans="2:14" ht="15" customHeight="1">
      <c r="B53" s="209" t="s">
        <v>40</v>
      </c>
      <c r="C53" s="210"/>
      <c r="D53" s="210"/>
      <c r="E53" s="211"/>
      <c r="F53" s="90">
        <f t="shared" ref="F53:N53" si="12">+F23+F37+F51+F52</f>
        <v>2051</v>
      </c>
      <c r="G53" s="90">
        <f t="shared" si="12"/>
        <v>6</v>
      </c>
      <c r="H53" s="90">
        <f t="shared" si="12"/>
        <v>2057</v>
      </c>
      <c r="I53" s="90">
        <f t="shared" si="12"/>
        <v>227</v>
      </c>
      <c r="J53" s="90">
        <f t="shared" si="12"/>
        <v>2284</v>
      </c>
      <c r="K53" s="90">
        <f t="shared" si="12"/>
        <v>832</v>
      </c>
      <c r="L53" s="90">
        <f t="shared" si="12"/>
        <v>218</v>
      </c>
      <c r="M53" s="90">
        <f t="shared" si="12"/>
        <v>1030</v>
      </c>
      <c r="N53" s="90">
        <f t="shared" si="12"/>
        <v>304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54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 t="s">
        <v>45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20" t="s">
        <v>6</v>
      </c>
      <c r="C7" s="221"/>
      <c r="D7" s="221"/>
      <c r="E7" s="222"/>
      <c r="F7" s="229" t="s">
        <v>7</v>
      </c>
      <c r="G7" s="230"/>
      <c r="H7" s="230"/>
      <c r="I7" s="230"/>
      <c r="J7" s="231"/>
      <c r="K7" s="229" t="s">
        <v>8</v>
      </c>
      <c r="L7" s="230"/>
      <c r="M7" s="230"/>
      <c r="N7" s="231"/>
    </row>
    <row r="8" spans="2:14" ht="15" customHeight="1">
      <c r="B8" s="223"/>
      <c r="C8" s="224"/>
      <c r="D8" s="224"/>
      <c r="E8" s="225"/>
      <c r="F8" s="229" t="s">
        <v>9</v>
      </c>
      <c r="G8" s="230"/>
      <c r="H8" s="231"/>
      <c r="I8" s="212" t="s">
        <v>10</v>
      </c>
      <c r="J8" s="212" t="s">
        <v>11</v>
      </c>
      <c r="K8" s="212" t="s">
        <v>12</v>
      </c>
      <c r="L8" s="212" t="s">
        <v>13</v>
      </c>
      <c r="M8" s="212" t="s">
        <v>11</v>
      </c>
      <c r="N8" s="212" t="s">
        <v>14</v>
      </c>
    </row>
    <row r="9" spans="2:14" ht="24" customHeight="1">
      <c r="B9" s="226"/>
      <c r="C9" s="227"/>
      <c r="D9" s="227"/>
      <c r="E9" s="228"/>
      <c r="F9" s="91" t="s">
        <v>15</v>
      </c>
      <c r="G9" s="91" t="s">
        <v>16</v>
      </c>
      <c r="H9" s="91" t="s">
        <v>17</v>
      </c>
      <c r="I9" s="213"/>
      <c r="J9" s="213"/>
      <c r="K9" s="213"/>
      <c r="L9" s="213"/>
      <c r="M9" s="213"/>
      <c r="N9" s="213"/>
    </row>
    <row r="10" spans="2:14">
      <c r="B10" s="64"/>
      <c r="C10" s="65"/>
      <c r="D10" s="66"/>
      <c r="E10" s="67">
        <v>13</v>
      </c>
      <c r="F10" s="68">
        <v>303</v>
      </c>
      <c r="G10" s="68"/>
      <c r="H10" s="69">
        <f t="shared" ref="H10:H22" si="0">F10+G10</f>
        <v>303</v>
      </c>
      <c r="I10" s="70"/>
      <c r="J10" s="69">
        <f t="shared" ref="J10:J22" si="1">H10+I10</f>
        <v>303</v>
      </c>
      <c r="K10" s="71">
        <v>198</v>
      </c>
      <c r="L10" s="71">
        <v>34</v>
      </c>
      <c r="M10" s="72">
        <f t="shared" ref="M10:M22" si="2">K10+L10</f>
        <v>232</v>
      </c>
      <c r="N10" s="71">
        <v>41</v>
      </c>
    </row>
    <row r="11" spans="2:14">
      <c r="B11" s="73" t="s">
        <v>18</v>
      </c>
      <c r="C11" s="74" t="s">
        <v>19</v>
      </c>
      <c r="D11" s="66"/>
      <c r="E11" s="92">
        <v>12</v>
      </c>
      <c r="F11" s="68">
        <v>16</v>
      </c>
      <c r="G11" s="68"/>
      <c r="H11" s="69">
        <f t="shared" si="0"/>
        <v>16</v>
      </c>
      <c r="I11" s="70"/>
      <c r="J11" s="69">
        <f t="shared" si="1"/>
        <v>16</v>
      </c>
      <c r="K11" s="71">
        <v>3</v>
      </c>
      <c r="L11" s="71">
        <v>2</v>
      </c>
      <c r="M11" s="72">
        <f t="shared" si="2"/>
        <v>5</v>
      </c>
      <c r="N11" s="71">
        <v>2</v>
      </c>
    </row>
    <row r="12" spans="2:14">
      <c r="B12" s="73" t="s">
        <v>20</v>
      </c>
      <c r="C12" s="76"/>
      <c r="D12" s="77" t="s">
        <v>21</v>
      </c>
      <c r="E12" s="92">
        <v>11</v>
      </c>
      <c r="F12" s="68">
        <v>36</v>
      </c>
      <c r="G12" s="68"/>
      <c r="H12" s="69">
        <f t="shared" si="0"/>
        <v>36</v>
      </c>
      <c r="I12" s="70"/>
      <c r="J12" s="69">
        <f t="shared" si="1"/>
        <v>36</v>
      </c>
      <c r="K12" s="71">
        <v>1</v>
      </c>
      <c r="L12" s="71">
        <v>0</v>
      </c>
      <c r="M12" s="72">
        <f t="shared" si="2"/>
        <v>1</v>
      </c>
      <c r="N12" s="71">
        <v>0</v>
      </c>
    </row>
    <row r="13" spans="2:14">
      <c r="B13" s="73" t="s">
        <v>18</v>
      </c>
      <c r="C13" s="74"/>
      <c r="D13" s="77" t="s">
        <v>22</v>
      </c>
      <c r="E13" s="92">
        <v>10</v>
      </c>
      <c r="F13" s="68">
        <v>91</v>
      </c>
      <c r="G13" s="68"/>
      <c r="H13" s="69">
        <f t="shared" si="0"/>
        <v>91</v>
      </c>
      <c r="I13" s="70"/>
      <c r="J13" s="69">
        <f t="shared" si="1"/>
        <v>91</v>
      </c>
      <c r="K13" s="71">
        <v>0</v>
      </c>
      <c r="L13" s="71">
        <v>0</v>
      </c>
      <c r="M13" s="72">
        <f t="shared" si="2"/>
        <v>0</v>
      </c>
      <c r="N13" s="71">
        <v>0</v>
      </c>
    </row>
    <row r="14" spans="2:14">
      <c r="B14" s="73" t="s">
        <v>23</v>
      </c>
      <c r="C14" s="74"/>
      <c r="D14" s="77" t="s">
        <v>24</v>
      </c>
      <c r="E14" s="92">
        <v>9</v>
      </c>
      <c r="F14" s="68">
        <v>25</v>
      </c>
      <c r="G14" s="68"/>
      <c r="H14" s="69">
        <f t="shared" si="0"/>
        <v>25</v>
      </c>
      <c r="I14" s="70"/>
      <c r="J14" s="69">
        <f t="shared" si="1"/>
        <v>25</v>
      </c>
      <c r="K14" s="71">
        <v>0</v>
      </c>
      <c r="L14" s="71">
        <v>1</v>
      </c>
      <c r="M14" s="72">
        <f t="shared" si="2"/>
        <v>1</v>
      </c>
      <c r="N14" s="71">
        <v>1</v>
      </c>
    </row>
    <row r="15" spans="2:14">
      <c r="B15" s="73" t="s">
        <v>25</v>
      </c>
      <c r="C15" s="74" t="s">
        <v>26</v>
      </c>
      <c r="D15" s="77" t="s">
        <v>27</v>
      </c>
      <c r="E15" s="92">
        <v>8</v>
      </c>
      <c r="F15" s="68">
        <v>29</v>
      </c>
      <c r="G15" s="68"/>
      <c r="H15" s="69">
        <f t="shared" si="0"/>
        <v>29</v>
      </c>
      <c r="I15" s="70"/>
      <c r="J15" s="69">
        <f t="shared" si="1"/>
        <v>29</v>
      </c>
      <c r="K15" s="71">
        <v>1</v>
      </c>
      <c r="L15" s="71">
        <v>0</v>
      </c>
      <c r="M15" s="72">
        <f t="shared" si="2"/>
        <v>1</v>
      </c>
      <c r="N15" s="71">
        <v>0</v>
      </c>
    </row>
    <row r="16" spans="2:14">
      <c r="B16" s="73" t="s">
        <v>21</v>
      </c>
      <c r="C16" s="74"/>
      <c r="D16" s="77" t="s">
        <v>28</v>
      </c>
      <c r="E16" s="92">
        <v>7</v>
      </c>
      <c r="F16" s="68">
        <v>8</v>
      </c>
      <c r="G16" s="68"/>
      <c r="H16" s="69">
        <f t="shared" si="0"/>
        <v>8</v>
      </c>
      <c r="I16" s="70"/>
      <c r="J16" s="69">
        <f t="shared" si="1"/>
        <v>8</v>
      </c>
      <c r="K16" s="71">
        <v>1</v>
      </c>
      <c r="L16" s="71">
        <v>3</v>
      </c>
      <c r="M16" s="72">
        <f t="shared" si="2"/>
        <v>4</v>
      </c>
      <c r="N16" s="71">
        <v>6</v>
      </c>
    </row>
    <row r="17" spans="2:14">
      <c r="B17" s="73" t="s">
        <v>29</v>
      </c>
      <c r="C17" s="76"/>
      <c r="D17" s="77" t="s">
        <v>25</v>
      </c>
      <c r="E17" s="92">
        <v>6</v>
      </c>
      <c r="F17" s="68">
        <v>17</v>
      </c>
      <c r="G17" s="68"/>
      <c r="H17" s="69">
        <f t="shared" si="0"/>
        <v>17</v>
      </c>
      <c r="I17" s="70"/>
      <c r="J17" s="69">
        <f t="shared" si="1"/>
        <v>17</v>
      </c>
      <c r="K17" s="71">
        <v>0</v>
      </c>
      <c r="L17" s="71">
        <v>1</v>
      </c>
      <c r="M17" s="72">
        <f t="shared" si="2"/>
        <v>1</v>
      </c>
      <c r="N17" s="71">
        <v>1</v>
      </c>
    </row>
    <row r="18" spans="2:14">
      <c r="B18" s="73" t="s">
        <v>18</v>
      </c>
      <c r="C18" s="74"/>
      <c r="D18" s="77" t="s">
        <v>30</v>
      </c>
      <c r="E18" s="92">
        <v>5</v>
      </c>
      <c r="F18" s="68"/>
      <c r="G18" s="68"/>
      <c r="H18" s="69">
        <f t="shared" si="0"/>
        <v>0</v>
      </c>
      <c r="I18" s="70"/>
      <c r="J18" s="69">
        <f t="shared" si="1"/>
        <v>0</v>
      </c>
      <c r="K18" s="71">
        <v>0</v>
      </c>
      <c r="L18" s="71">
        <v>0</v>
      </c>
      <c r="M18" s="72">
        <f t="shared" si="2"/>
        <v>0</v>
      </c>
      <c r="N18" s="71">
        <v>0</v>
      </c>
    </row>
    <row r="19" spans="2:14">
      <c r="B19" s="73"/>
      <c r="C19" s="74"/>
      <c r="D19" s="77" t="s">
        <v>28</v>
      </c>
      <c r="E19" s="92">
        <v>4</v>
      </c>
      <c r="F19" s="68">
        <v>5</v>
      </c>
      <c r="G19" s="68"/>
      <c r="H19" s="69">
        <f t="shared" si="0"/>
        <v>5</v>
      </c>
      <c r="I19" s="70"/>
      <c r="J19" s="69">
        <f t="shared" si="1"/>
        <v>5</v>
      </c>
      <c r="K19" s="71">
        <v>1</v>
      </c>
      <c r="L19" s="71">
        <v>0</v>
      </c>
      <c r="M19" s="72">
        <f t="shared" si="2"/>
        <v>1</v>
      </c>
      <c r="N19" s="71">
        <v>0</v>
      </c>
    </row>
    <row r="20" spans="2:14">
      <c r="B20" s="73"/>
      <c r="C20" s="74" t="s">
        <v>18</v>
      </c>
      <c r="D20" s="66"/>
      <c r="E20" s="92">
        <v>3</v>
      </c>
      <c r="F20" s="68"/>
      <c r="G20" s="68">
        <v>6</v>
      </c>
      <c r="H20" s="69">
        <f t="shared" si="0"/>
        <v>6</v>
      </c>
      <c r="I20" s="70"/>
      <c r="J20" s="69">
        <f t="shared" si="1"/>
        <v>6</v>
      </c>
      <c r="K20" s="71">
        <v>0</v>
      </c>
      <c r="L20" s="71">
        <v>0</v>
      </c>
      <c r="M20" s="72">
        <f t="shared" si="2"/>
        <v>0</v>
      </c>
      <c r="N20" s="71">
        <v>0</v>
      </c>
    </row>
    <row r="21" spans="2:14">
      <c r="B21" s="73"/>
      <c r="C21" s="74"/>
      <c r="D21" s="66"/>
      <c r="E21" s="92">
        <v>2</v>
      </c>
      <c r="F21" s="68"/>
      <c r="G21" s="68">
        <v>2</v>
      </c>
      <c r="H21" s="69">
        <f t="shared" si="0"/>
        <v>2</v>
      </c>
      <c r="I21" s="70"/>
      <c r="J21" s="69">
        <f t="shared" si="1"/>
        <v>2</v>
      </c>
      <c r="K21" s="71">
        <v>0</v>
      </c>
      <c r="L21" s="71">
        <v>0</v>
      </c>
      <c r="M21" s="72">
        <f t="shared" si="2"/>
        <v>0</v>
      </c>
      <c r="N21" s="71">
        <v>0</v>
      </c>
    </row>
    <row r="22" spans="2:14">
      <c r="B22" s="78"/>
      <c r="C22" s="76"/>
      <c r="D22" s="66"/>
      <c r="E22" s="79">
        <v>1</v>
      </c>
      <c r="F22" s="68"/>
      <c r="G22" s="68">
        <v>20</v>
      </c>
      <c r="H22" s="69">
        <f t="shared" si="0"/>
        <v>20</v>
      </c>
      <c r="I22" s="70">
        <v>20</v>
      </c>
      <c r="J22" s="69">
        <f t="shared" si="1"/>
        <v>40</v>
      </c>
      <c r="K22" s="71">
        <v>0</v>
      </c>
      <c r="L22" s="71">
        <v>0</v>
      </c>
      <c r="M22" s="72">
        <f t="shared" si="2"/>
        <v>0</v>
      </c>
      <c r="N22" s="71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530</v>
      </c>
      <c r="G23" s="69">
        <f t="shared" si="3"/>
        <v>28</v>
      </c>
      <c r="H23" s="80">
        <f t="shared" si="3"/>
        <v>558</v>
      </c>
      <c r="I23" s="69">
        <f t="shared" si="3"/>
        <v>20</v>
      </c>
      <c r="J23" s="80">
        <f t="shared" si="3"/>
        <v>578</v>
      </c>
      <c r="K23" s="81">
        <f t="shared" si="3"/>
        <v>205</v>
      </c>
      <c r="L23" s="81">
        <f t="shared" si="3"/>
        <v>41</v>
      </c>
      <c r="M23" s="69">
        <f t="shared" si="3"/>
        <v>246</v>
      </c>
      <c r="N23" s="69">
        <f t="shared" si="3"/>
        <v>51</v>
      </c>
    </row>
    <row r="24" spans="2:14">
      <c r="B24" s="73"/>
      <c r="C24" s="73"/>
      <c r="D24" s="82"/>
      <c r="E24" s="78">
        <v>13</v>
      </c>
      <c r="F24" s="68">
        <v>771</v>
      </c>
      <c r="G24" s="68"/>
      <c r="H24" s="69">
        <f t="shared" ref="H24:H36" si="4">F24+G24</f>
        <v>771</v>
      </c>
      <c r="I24" s="70"/>
      <c r="J24" s="69">
        <f t="shared" ref="J24:J36" si="5">H24+I24</f>
        <v>771</v>
      </c>
      <c r="K24" s="71">
        <v>363</v>
      </c>
      <c r="L24" s="71">
        <v>102</v>
      </c>
      <c r="M24" s="83">
        <f t="shared" ref="M24:M36" si="6">K24+L24</f>
        <v>465</v>
      </c>
      <c r="N24" s="84">
        <v>141</v>
      </c>
    </row>
    <row r="25" spans="2:14">
      <c r="B25" s="73"/>
      <c r="C25" s="73" t="s">
        <v>19</v>
      </c>
      <c r="D25" s="82"/>
      <c r="E25" s="92">
        <v>12</v>
      </c>
      <c r="F25" s="68">
        <v>13</v>
      </c>
      <c r="G25" s="68"/>
      <c r="H25" s="69">
        <f t="shared" si="4"/>
        <v>13</v>
      </c>
      <c r="I25" s="70"/>
      <c r="J25" s="69">
        <f t="shared" si="5"/>
        <v>13</v>
      </c>
      <c r="K25" s="71">
        <v>1</v>
      </c>
      <c r="L25" s="71">
        <v>4</v>
      </c>
      <c r="M25" s="83">
        <f t="shared" si="6"/>
        <v>5</v>
      </c>
      <c r="N25" s="84">
        <v>5</v>
      </c>
    </row>
    <row r="26" spans="2:14">
      <c r="B26" s="73" t="s">
        <v>29</v>
      </c>
      <c r="C26" s="78"/>
      <c r="D26" s="82"/>
      <c r="E26" s="92">
        <v>11</v>
      </c>
      <c r="F26" s="68">
        <v>35</v>
      </c>
      <c r="G26" s="68"/>
      <c r="H26" s="69">
        <f t="shared" si="4"/>
        <v>35</v>
      </c>
      <c r="I26" s="70"/>
      <c r="J26" s="69">
        <f t="shared" si="5"/>
        <v>35</v>
      </c>
      <c r="K26" s="71">
        <v>1</v>
      </c>
      <c r="L26" s="71">
        <v>0</v>
      </c>
      <c r="M26" s="83">
        <f t="shared" si="6"/>
        <v>1</v>
      </c>
      <c r="N26" s="84">
        <v>0</v>
      </c>
    </row>
    <row r="27" spans="2:14">
      <c r="B27" s="73" t="s">
        <v>32</v>
      </c>
      <c r="C27" s="73"/>
      <c r="D27" s="82" t="s">
        <v>33</v>
      </c>
      <c r="E27" s="92">
        <v>10</v>
      </c>
      <c r="F27" s="68">
        <v>37</v>
      </c>
      <c r="G27" s="68"/>
      <c r="H27" s="69">
        <f t="shared" si="4"/>
        <v>37</v>
      </c>
      <c r="I27" s="70"/>
      <c r="J27" s="69">
        <f t="shared" si="5"/>
        <v>37</v>
      </c>
      <c r="K27" s="71">
        <v>2</v>
      </c>
      <c r="L27" s="71">
        <v>0</v>
      </c>
      <c r="M27" s="83">
        <f t="shared" si="6"/>
        <v>2</v>
      </c>
      <c r="N27" s="84">
        <v>0</v>
      </c>
    </row>
    <row r="28" spans="2:14">
      <c r="B28" s="73" t="s">
        <v>19</v>
      </c>
      <c r="C28" s="73"/>
      <c r="D28" s="82" t="s">
        <v>32</v>
      </c>
      <c r="E28" s="92">
        <v>9</v>
      </c>
      <c r="F28" s="68">
        <v>34</v>
      </c>
      <c r="G28" s="68"/>
      <c r="H28" s="69">
        <f t="shared" si="4"/>
        <v>34</v>
      </c>
      <c r="I28" s="70"/>
      <c r="J28" s="69">
        <f t="shared" si="5"/>
        <v>34</v>
      </c>
      <c r="K28" s="71">
        <v>0</v>
      </c>
      <c r="L28" s="71">
        <v>2</v>
      </c>
      <c r="M28" s="83">
        <f t="shared" si="6"/>
        <v>2</v>
      </c>
      <c r="N28" s="84">
        <v>3</v>
      </c>
    </row>
    <row r="29" spans="2:14">
      <c r="B29" s="73" t="s">
        <v>20</v>
      </c>
      <c r="C29" s="73" t="s">
        <v>26</v>
      </c>
      <c r="D29" s="82" t="s">
        <v>34</v>
      </c>
      <c r="E29" s="92">
        <v>8</v>
      </c>
      <c r="F29" s="68">
        <v>51</v>
      </c>
      <c r="G29" s="68"/>
      <c r="H29" s="69">
        <f t="shared" si="4"/>
        <v>51</v>
      </c>
      <c r="I29" s="70"/>
      <c r="J29" s="69">
        <f t="shared" si="5"/>
        <v>51</v>
      </c>
      <c r="K29" s="71">
        <v>0</v>
      </c>
      <c r="L29" s="71">
        <v>2</v>
      </c>
      <c r="M29" s="83">
        <f t="shared" si="6"/>
        <v>2</v>
      </c>
      <c r="N29" s="84">
        <v>3</v>
      </c>
    </row>
    <row r="30" spans="2:14">
      <c r="B30" s="73" t="s">
        <v>25</v>
      </c>
      <c r="C30" s="73"/>
      <c r="D30" s="82" t="s">
        <v>25</v>
      </c>
      <c r="E30" s="92">
        <v>7</v>
      </c>
      <c r="F30" s="68">
        <v>34</v>
      </c>
      <c r="G30" s="68"/>
      <c r="H30" s="69">
        <f t="shared" si="4"/>
        <v>34</v>
      </c>
      <c r="I30" s="70"/>
      <c r="J30" s="69">
        <f t="shared" si="5"/>
        <v>34</v>
      </c>
      <c r="K30" s="71">
        <v>0</v>
      </c>
      <c r="L30" s="71">
        <v>0</v>
      </c>
      <c r="M30" s="83">
        <f t="shared" si="6"/>
        <v>0</v>
      </c>
      <c r="N30" s="84">
        <v>0</v>
      </c>
    </row>
    <row r="31" spans="2:14">
      <c r="B31" s="73" t="s">
        <v>19</v>
      </c>
      <c r="C31" s="73"/>
      <c r="D31" s="82" t="s">
        <v>30</v>
      </c>
      <c r="E31" s="92">
        <v>6</v>
      </c>
      <c r="F31" s="68">
        <v>44</v>
      </c>
      <c r="G31" s="68"/>
      <c r="H31" s="69">
        <f t="shared" si="4"/>
        <v>44</v>
      </c>
      <c r="I31" s="70"/>
      <c r="J31" s="69">
        <f t="shared" si="5"/>
        <v>44</v>
      </c>
      <c r="K31" s="71">
        <v>0</v>
      </c>
      <c r="L31" s="71">
        <v>2</v>
      </c>
      <c r="M31" s="83">
        <f t="shared" si="6"/>
        <v>2</v>
      </c>
      <c r="N31" s="84">
        <v>5</v>
      </c>
    </row>
    <row r="32" spans="2:14">
      <c r="B32" s="73" t="s">
        <v>30</v>
      </c>
      <c r="C32" s="79"/>
      <c r="D32" s="82"/>
      <c r="E32" s="92">
        <v>5</v>
      </c>
      <c r="F32" s="68">
        <v>9</v>
      </c>
      <c r="G32" s="68"/>
      <c r="H32" s="69">
        <f t="shared" si="4"/>
        <v>9</v>
      </c>
      <c r="I32" s="70"/>
      <c r="J32" s="69">
        <f t="shared" si="5"/>
        <v>9</v>
      </c>
      <c r="K32" s="71">
        <v>0</v>
      </c>
      <c r="L32" s="71">
        <v>1</v>
      </c>
      <c r="M32" s="83">
        <f t="shared" si="6"/>
        <v>1</v>
      </c>
      <c r="N32" s="84">
        <v>3</v>
      </c>
    </row>
    <row r="33" spans="2:14">
      <c r="B33" s="73"/>
      <c r="C33" s="73"/>
      <c r="D33" s="82"/>
      <c r="E33" s="92">
        <v>4</v>
      </c>
      <c r="F33" s="68">
        <v>17</v>
      </c>
      <c r="G33" s="68"/>
      <c r="H33" s="69">
        <f t="shared" si="4"/>
        <v>17</v>
      </c>
      <c r="I33" s="70"/>
      <c r="J33" s="69">
        <f t="shared" si="5"/>
        <v>17</v>
      </c>
      <c r="K33" s="71">
        <v>0</v>
      </c>
      <c r="L33" s="71">
        <v>1</v>
      </c>
      <c r="M33" s="83">
        <f t="shared" si="6"/>
        <v>1</v>
      </c>
      <c r="N33" s="84">
        <v>1</v>
      </c>
    </row>
    <row r="34" spans="2:14">
      <c r="B34" s="73"/>
      <c r="C34" s="73" t="s">
        <v>18</v>
      </c>
      <c r="D34" s="82"/>
      <c r="E34" s="92">
        <v>3</v>
      </c>
      <c r="F34" s="68"/>
      <c r="G34" s="68"/>
      <c r="H34" s="69">
        <f t="shared" si="4"/>
        <v>0</v>
      </c>
      <c r="I34" s="70"/>
      <c r="J34" s="69">
        <f t="shared" si="5"/>
        <v>0</v>
      </c>
      <c r="K34" s="71">
        <v>0</v>
      </c>
      <c r="L34" s="71">
        <v>1</v>
      </c>
      <c r="M34" s="83">
        <f t="shared" si="6"/>
        <v>1</v>
      </c>
      <c r="N34" s="84">
        <v>1</v>
      </c>
    </row>
    <row r="35" spans="2:14">
      <c r="B35" s="73"/>
      <c r="C35" s="73"/>
      <c r="D35" s="82"/>
      <c r="E35" s="92">
        <v>2</v>
      </c>
      <c r="F35" s="68"/>
      <c r="G35" s="68">
        <v>1</v>
      </c>
      <c r="H35" s="69">
        <f t="shared" si="4"/>
        <v>1</v>
      </c>
      <c r="I35" s="70"/>
      <c r="J35" s="69">
        <f t="shared" si="5"/>
        <v>1</v>
      </c>
      <c r="K35" s="71">
        <v>0</v>
      </c>
      <c r="L35" s="71">
        <v>0</v>
      </c>
      <c r="M35" s="83">
        <f t="shared" si="6"/>
        <v>0</v>
      </c>
      <c r="N35" s="84">
        <v>0</v>
      </c>
    </row>
    <row r="36" spans="2:14">
      <c r="B36" s="78"/>
      <c r="C36" s="78"/>
      <c r="D36" s="82"/>
      <c r="E36" s="79">
        <v>1</v>
      </c>
      <c r="F36" s="68"/>
      <c r="G36" s="68">
        <v>19</v>
      </c>
      <c r="H36" s="69">
        <f t="shared" si="4"/>
        <v>19</v>
      </c>
      <c r="I36" s="70">
        <v>106</v>
      </c>
      <c r="J36" s="69">
        <f t="shared" si="5"/>
        <v>125</v>
      </c>
      <c r="K36" s="71">
        <v>4</v>
      </c>
      <c r="L36" s="71">
        <v>4</v>
      </c>
      <c r="M36" s="83">
        <f t="shared" si="6"/>
        <v>8</v>
      </c>
      <c r="N36" s="84">
        <v>4</v>
      </c>
    </row>
    <row r="37" spans="2:14" ht="15" customHeight="1">
      <c r="B37" s="214" t="s">
        <v>35</v>
      </c>
      <c r="C37" s="215"/>
      <c r="D37" s="215"/>
      <c r="E37" s="216"/>
      <c r="F37" s="81">
        <f t="shared" ref="F37:N37" si="7">SUM(F24:F36)</f>
        <v>1045</v>
      </c>
      <c r="G37" s="69">
        <f t="shared" si="7"/>
        <v>20</v>
      </c>
      <c r="H37" s="85">
        <f t="shared" si="7"/>
        <v>1065</v>
      </c>
      <c r="I37" s="86">
        <f t="shared" si="7"/>
        <v>106</v>
      </c>
      <c r="J37" s="80">
        <f t="shared" si="7"/>
        <v>1171</v>
      </c>
      <c r="K37" s="81">
        <f t="shared" si="7"/>
        <v>371</v>
      </c>
      <c r="L37" s="69">
        <f t="shared" si="7"/>
        <v>119</v>
      </c>
      <c r="M37" s="80">
        <f t="shared" si="7"/>
        <v>490</v>
      </c>
      <c r="N37" s="81">
        <f t="shared" si="7"/>
        <v>166</v>
      </c>
    </row>
    <row r="38" spans="2:14">
      <c r="B38" s="79"/>
      <c r="C38" s="79"/>
      <c r="D38" s="87"/>
      <c r="E38" s="92">
        <v>13</v>
      </c>
      <c r="F38" s="70">
        <v>5</v>
      </c>
      <c r="G38" s="70"/>
      <c r="H38" s="69">
        <f t="shared" ref="H38:H50" si="8">F38+G38</f>
        <v>5</v>
      </c>
      <c r="I38" s="70"/>
      <c r="J38" s="69">
        <f t="shared" ref="J38:J50" si="9">H38+I38</f>
        <v>5</v>
      </c>
      <c r="K38" s="84">
        <v>0</v>
      </c>
      <c r="L38" s="84">
        <v>5</v>
      </c>
      <c r="M38" s="83">
        <f t="shared" ref="M38:M50" si="10">K38+L38</f>
        <v>5</v>
      </c>
      <c r="N38" s="84">
        <v>6</v>
      </c>
    </row>
    <row r="39" spans="2:14">
      <c r="B39" s="73" t="s">
        <v>18</v>
      </c>
      <c r="C39" s="73" t="s">
        <v>19</v>
      </c>
      <c r="D39" s="82" t="s">
        <v>36</v>
      </c>
      <c r="E39" s="92">
        <v>12</v>
      </c>
      <c r="F39" s="70"/>
      <c r="G39" s="70"/>
      <c r="H39" s="69">
        <f t="shared" si="8"/>
        <v>0</v>
      </c>
      <c r="I39" s="70"/>
      <c r="J39" s="69">
        <f t="shared" si="9"/>
        <v>0</v>
      </c>
      <c r="K39" s="84">
        <v>0</v>
      </c>
      <c r="L39" s="84">
        <v>0</v>
      </c>
      <c r="M39" s="83">
        <f t="shared" si="10"/>
        <v>0</v>
      </c>
      <c r="N39" s="84">
        <v>0</v>
      </c>
    </row>
    <row r="40" spans="2:14">
      <c r="B40" s="73" t="s">
        <v>22</v>
      </c>
      <c r="C40" s="73"/>
      <c r="D40" s="82" t="s">
        <v>22</v>
      </c>
      <c r="E40" s="92">
        <v>11</v>
      </c>
      <c r="F40" s="70"/>
      <c r="G40" s="70"/>
      <c r="H40" s="69">
        <f t="shared" si="8"/>
        <v>0</v>
      </c>
      <c r="I40" s="70"/>
      <c r="J40" s="69">
        <f t="shared" si="9"/>
        <v>0</v>
      </c>
      <c r="K40" s="84">
        <v>0</v>
      </c>
      <c r="L40" s="84">
        <v>0</v>
      </c>
      <c r="M40" s="83">
        <f t="shared" si="10"/>
        <v>0</v>
      </c>
      <c r="N40" s="84">
        <v>0</v>
      </c>
    </row>
    <row r="41" spans="2:14">
      <c r="B41" s="73" t="s">
        <v>37</v>
      </c>
      <c r="C41" s="79"/>
      <c r="D41" s="82" t="s">
        <v>20</v>
      </c>
      <c r="E41" s="92">
        <v>10</v>
      </c>
      <c r="F41" s="70"/>
      <c r="G41" s="70"/>
      <c r="H41" s="69">
        <f t="shared" si="8"/>
        <v>0</v>
      </c>
      <c r="I41" s="70"/>
      <c r="J41" s="69">
        <f t="shared" si="9"/>
        <v>0</v>
      </c>
      <c r="K41" s="84">
        <v>0</v>
      </c>
      <c r="L41" s="84">
        <v>0</v>
      </c>
      <c r="M41" s="83">
        <f t="shared" si="10"/>
        <v>0</v>
      </c>
      <c r="N41" s="84">
        <v>0</v>
      </c>
    </row>
    <row r="42" spans="2:14">
      <c r="B42" s="73" t="s">
        <v>25</v>
      </c>
      <c r="C42" s="73"/>
      <c r="D42" s="82" t="s">
        <v>34</v>
      </c>
      <c r="E42" s="92">
        <v>9</v>
      </c>
      <c r="F42" s="70"/>
      <c r="G42" s="70"/>
      <c r="H42" s="69">
        <f t="shared" si="8"/>
        <v>0</v>
      </c>
      <c r="I42" s="70"/>
      <c r="J42" s="69">
        <f t="shared" si="9"/>
        <v>0</v>
      </c>
      <c r="K42" s="84">
        <v>0</v>
      </c>
      <c r="L42" s="84">
        <v>0</v>
      </c>
      <c r="M42" s="83">
        <f t="shared" si="10"/>
        <v>0</v>
      </c>
      <c r="N42" s="84">
        <v>0</v>
      </c>
    </row>
    <row r="43" spans="2:14">
      <c r="B43" s="73" t="s">
        <v>23</v>
      </c>
      <c r="C43" s="73" t="s">
        <v>26</v>
      </c>
      <c r="D43" s="82" t="s">
        <v>18</v>
      </c>
      <c r="E43" s="92">
        <v>8</v>
      </c>
      <c r="F43" s="70"/>
      <c r="G43" s="70"/>
      <c r="H43" s="69">
        <f t="shared" si="8"/>
        <v>0</v>
      </c>
      <c r="I43" s="70"/>
      <c r="J43" s="69">
        <f t="shared" si="9"/>
        <v>0</v>
      </c>
      <c r="K43" s="84">
        <v>0</v>
      </c>
      <c r="L43" s="84">
        <v>0</v>
      </c>
      <c r="M43" s="83">
        <f t="shared" si="10"/>
        <v>0</v>
      </c>
      <c r="N43" s="84">
        <v>0</v>
      </c>
    </row>
    <row r="44" spans="2:14">
      <c r="B44" s="73" t="s">
        <v>25</v>
      </c>
      <c r="C44" s="73"/>
      <c r="D44" s="82" t="s">
        <v>33</v>
      </c>
      <c r="E44" s="92">
        <v>7</v>
      </c>
      <c r="F44" s="70"/>
      <c r="G44" s="70"/>
      <c r="H44" s="69">
        <f t="shared" si="8"/>
        <v>0</v>
      </c>
      <c r="I44" s="70"/>
      <c r="J44" s="69">
        <f t="shared" si="9"/>
        <v>0</v>
      </c>
      <c r="K44" s="84">
        <v>0</v>
      </c>
      <c r="L44" s="84">
        <v>0</v>
      </c>
      <c r="M44" s="83">
        <f t="shared" si="10"/>
        <v>0</v>
      </c>
      <c r="N44" s="84">
        <v>0</v>
      </c>
    </row>
    <row r="45" spans="2:14">
      <c r="B45" s="73" t="s">
        <v>18</v>
      </c>
      <c r="C45" s="73"/>
      <c r="D45" s="82" t="s">
        <v>27</v>
      </c>
      <c r="E45" s="92">
        <v>6</v>
      </c>
      <c r="F45" s="70"/>
      <c r="G45" s="70"/>
      <c r="H45" s="69">
        <f t="shared" si="8"/>
        <v>0</v>
      </c>
      <c r="I45" s="70"/>
      <c r="J45" s="69">
        <f t="shared" si="9"/>
        <v>0</v>
      </c>
      <c r="K45" s="84">
        <v>0</v>
      </c>
      <c r="L45" s="84">
        <v>0</v>
      </c>
      <c r="M45" s="83">
        <f t="shared" si="10"/>
        <v>0</v>
      </c>
      <c r="N45" s="84">
        <v>0</v>
      </c>
    </row>
    <row r="46" spans="2:14">
      <c r="B46" s="73" t="s">
        <v>28</v>
      </c>
      <c r="C46" s="79"/>
      <c r="D46" s="82" t="s">
        <v>20</v>
      </c>
      <c r="E46" s="92">
        <v>5</v>
      </c>
      <c r="F46" s="70"/>
      <c r="G46" s="70"/>
      <c r="H46" s="69">
        <f t="shared" si="8"/>
        <v>0</v>
      </c>
      <c r="I46" s="70"/>
      <c r="J46" s="69">
        <f t="shared" si="9"/>
        <v>0</v>
      </c>
      <c r="K46" s="84">
        <v>0</v>
      </c>
      <c r="L46" s="84">
        <v>0</v>
      </c>
      <c r="M46" s="83">
        <f t="shared" si="10"/>
        <v>0</v>
      </c>
      <c r="N46" s="84">
        <v>0</v>
      </c>
    </row>
    <row r="47" spans="2:14">
      <c r="B47" s="73"/>
      <c r="C47" s="73"/>
      <c r="D47" s="82" t="s">
        <v>29</v>
      </c>
      <c r="E47" s="92">
        <v>4</v>
      </c>
      <c r="F47" s="70"/>
      <c r="G47" s="70"/>
      <c r="H47" s="69">
        <f t="shared" si="8"/>
        <v>0</v>
      </c>
      <c r="I47" s="70"/>
      <c r="J47" s="69">
        <f t="shared" si="9"/>
        <v>0</v>
      </c>
      <c r="K47" s="84">
        <v>0</v>
      </c>
      <c r="L47" s="84">
        <v>1</v>
      </c>
      <c r="M47" s="83">
        <f t="shared" si="10"/>
        <v>1</v>
      </c>
      <c r="N47" s="84">
        <v>1</v>
      </c>
    </row>
    <row r="48" spans="2:14">
      <c r="B48" s="73"/>
      <c r="C48" s="73" t="s">
        <v>18</v>
      </c>
      <c r="D48" s="82" t="s">
        <v>18</v>
      </c>
      <c r="E48" s="92">
        <v>3</v>
      </c>
      <c r="F48" s="70"/>
      <c r="G48" s="70"/>
      <c r="H48" s="69">
        <f t="shared" si="8"/>
        <v>0</v>
      </c>
      <c r="I48" s="70"/>
      <c r="J48" s="69">
        <f t="shared" si="9"/>
        <v>0</v>
      </c>
      <c r="K48" s="84">
        <v>0</v>
      </c>
      <c r="L48" s="84">
        <v>0</v>
      </c>
      <c r="M48" s="83">
        <f t="shared" si="10"/>
        <v>0</v>
      </c>
      <c r="N48" s="84">
        <v>0</v>
      </c>
    </row>
    <row r="49" spans="2:14">
      <c r="B49" s="73"/>
      <c r="C49" s="73"/>
      <c r="D49" s="82" t="s">
        <v>23</v>
      </c>
      <c r="E49" s="92">
        <v>2</v>
      </c>
      <c r="F49" s="70"/>
      <c r="G49" s="70"/>
      <c r="H49" s="69">
        <f t="shared" si="8"/>
        <v>0</v>
      </c>
      <c r="I49" s="70"/>
      <c r="J49" s="69">
        <f t="shared" si="9"/>
        <v>0</v>
      </c>
      <c r="K49" s="84">
        <v>0</v>
      </c>
      <c r="L49" s="84">
        <v>0</v>
      </c>
      <c r="M49" s="83">
        <f t="shared" si="10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/>
      <c r="G50" s="70"/>
      <c r="H50" s="88">
        <f t="shared" si="8"/>
        <v>0</v>
      </c>
      <c r="I50" s="70"/>
      <c r="J50" s="88">
        <f t="shared" si="9"/>
        <v>0</v>
      </c>
      <c r="K50" s="84">
        <v>0</v>
      </c>
      <c r="L50" s="84">
        <v>0</v>
      </c>
      <c r="M50" s="89">
        <f t="shared" si="10"/>
        <v>0</v>
      </c>
      <c r="N50" s="84">
        <v>0</v>
      </c>
    </row>
    <row r="51" spans="2:14" ht="15" customHeight="1">
      <c r="B51" s="214" t="s">
        <v>38</v>
      </c>
      <c r="C51" s="215"/>
      <c r="D51" s="215"/>
      <c r="E51" s="216"/>
      <c r="F51" s="69">
        <f t="shared" ref="F51:N51" si="11">SUM(F38:F50)</f>
        <v>5</v>
      </c>
      <c r="G51" s="69">
        <f t="shared" si="11"/>
        <v>0</v>
      </c>
      <c r="H51" s="69">
        <f t="shared" si="11"/>
        <v>5</v>
      </c>
      <c r="I51" s="69">
        <f t="shared" si="11"/>
        <v>0</v>
      </c>
      <c r="J51" s="69">
        <f t="shared" si="11"/>
        <v>5</v>
      </c>
      <c r="K51" s="69">
        <f t="shared" si="11"/>
        <v>0</v>
      </c>
      <c r="L51" s="69">
        <f t="shared" si="11"/>
        <v>6</v>
      </c>
      <c r="M51" s="69">
        <f t="shared" si="11"/>
        <v>6</v>
      </c>
      <c r="N51" s="69">
        <f t="shared" si="11"/>
        <v>7</v>
      </c>
    </row>
    <row r="52" spans="2:14">
      <c r="B52" s="214" t="s">
        <v>39</v>
      </c>
      <c r="C52" s="215"/>
      <c r="D52" s="215"/>
      <c r="E52" s="216"/>
      <c r="F52" s="70"/>
      <c r="G52" s="70"/>
      <c r="H52" s="70"/>
      <c r="I52" s="70"/>
      <c r="J52" s="70"/>
      <c r="K52" s="70">
        <v>3</v>
      </c>
      <c r="L52" s="70">
        <v>9</v>
      </c>
      <c r="M52" s="70"/>
      <c r="N52" s="70">
        <v>10</v>
      </c>
    </row>
    <row r="53" spans="2:14" ht="15" customHeight="1">
      <c r="B53" s="209" t="s">
        <v>40</v>
      </c>
      <c r="C53" s="210"/>
      <c r="D53" s="210"/>
      <c r="E53" s="211"/>
      <c r="F53" s="90">
        <f t="shared" ref="F53:N53" si="12">+F23+F37+F51+F52</f>
        <v>1580</v>
      </c>
      <c r="G53" s="90">
        <f t="shared" si="12"/>
        <v>48</v>
      </c>
      <c r="H53" s="90">
        <f t="shared" si="12"/>
        <v>1628</v>
      </c>
      <c r="I53" s="90">
        <f t="shared" si="12"/>
        <v>126</v>
      </c>
      <c r="J53" s="90">
        <f t="shared" si="12"/>
        <v>1754</v>
      </c>
      <c r="K53" s="90">
        <f t="shared" si="12"/>
        <v>579</v>
      </c>
      <c r="L53" s="90">
        <f t="shared" si="12"/>
        <v>175</v>
      </c>
      <c r="M53" s="90">
        <f t="shared" si="12"/>
        <v>742</v>
      </c>
      <c r="N53" s="90">
        <f t="shared" si="12"/>
        <v>234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5" width="9.140625" style="44"/>
  </cols>
  <sheetData>
    <row r="1" spans="2:14" ht="15" customHeight="1">
      <c r="B1" s="45" t="s">
        <v>0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 customHeight="1">
      <c r="B2" s="50" t="s">
        <v>41</v>
      </c>
      <c r="C2" s="51"/>
      <c r="D2" s="51"/>
      <c r="E2" s="51"/>
      <c r="F2" s="52" t="s">
        <v>71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42</v>
      </c>
      <c r="C3" s="217" t="s">
        <v>43</v>
      </c>
      <c r="D3" s="217"/>
      <c r="E3" s="217"/>
      <c r="F3" s="217"/>
      <c r="G3" s="217"/>
      <c r="H3" s="217"/>
      <c r="I3" s="218"/>
    </row>
    <row r="4" spans="2:14">
      <c r="B4" s="55" t="s">
        <v>44</v>
      </c>
      <c r="C4" s="56"/>
      <c r="D4" s="57">
        <v>44681</v>
      </c>
      <c r="E4" s="58"/>
      <c r="F4" s="58"/>
      <c r="G4" s="59"/>
      <c r="H4" s="59"/>
      <c r="I4" s="60"/>
    </row>
    <row r="5" spans="2:14"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>
      <c r="B6" s="61" t="s">
        <v>46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20" t="s">
        <v>6</v>
      </c>
      <c r="C7" s="221"/>
      <c r="D7" s="221"/>
      <c r="E7" s="222"/>
      <c r="F7" s="229" t="s">
        <v>7</v>
      </c>
      <c r="G7" s="230"/>
      <c r="H7" s="230"/>
      <c r="I7" s="230"/>
      <c r="J7" s="231"/>
      <c r="K7" s="229" t="s">
        <v>8</v>
      </c>
      <c r="L7" s="230"/>
      <c r="M7" s="230"/>
      <c r="N7" s="231"/>
    </row>
    <row r="8" spans="2:14" ht="15" customHeight="1">
      <c r="B8" s="223"/>
      <c r="C8" s="224"/>
      <c r="D8" s="224"/>
      <c r="E8" s="225"/>
      <c r="F8" s="229" t="s">
        <v>9</v>
      </c>
      <c r="G8" s="230"/>
      <c r="H8" s="231"/>
      <c r="I8" s="212" t="s">
        <v>10</v>
      </c>
      <c r="J8" s="212" t="s">
        <v>11</v>
      </c>
      <c r="K8" s="212" t="s">
        <v>12</v>
      </c>
      <c r="L8" s="212" t="s">
        <v>13</v>
      </c>
      <c r="M8" s="212" t="s">
        <v>11</v>
      </c>
      <c r="N8" s="212" t="s">
        <v>14</v>
      </c>
    </row>
    <row r="9" spans="2:14" ht="24" customHeight="1">
      <c r="B9" s="226"/>
      <c r="C9" s="227"/>
      <c r="D9" s="227"/>
      <c r="E9" s="228"/>
      <c r="F9" s="91" t="s">
        <v>15</v>
      </c>
      <c r="G9" s="91" t="s">
        <v>16</v>
      </c>
      <c r="H9" s="91" t="s">
        <v>17</v>
      </c>
      <c r="I9" s="213"/>
      <c r="J9" s="213"/>
      <c r="K9" s="213"/>
      <c r="L9" s="213"/>
      <c r="M9" s="213"/>
      <c r="N9" s="213"/>
    </row>
    <row r="10" spans="2:14">
      <c r="B10" s="64"/>
      <c r="C10" s="65"/>
      <c r="D10" s="66"/>
      <c r="E10" s="67">
        <v>13</v>
      </c>
      <c r="F10" s="149">
        <v>223</v>
      </c>
      <c r="G10" s="149">
        <v>0</v>
      </c>
      <c r="H10" s="69">
        <f t="shared" ref="H10:H22" si="0">F10+G10</f>
        <v>223</v>
      </c>
      <c r="I10" s="150">
        <v>0</v>
      </c>
      <c r="J10" s="69">
        <f t="shared" ref="J10:J22" si="1">H10+I10</f>
        <v>223</v>
      </c>
      <c r="K10" s="151">
        <v>149</v>
      </c>
      <c r="L10" s="151">
        <v>23</v>
      </c>
      <c r="M10" s="72">
        <f t="shared" ref="M10:M22" si="2">K10+L10</f>
        <v>172</v>
      </c>
      <c r="N10" s="152">
        <v>27</v>
      </c>
    </row>
    <row r="11" spans="2:14">
      <c r="B11" s="73" t="s">
        <v>18</v>
      </c>
      <c r="C11" s="74" t="s">
        <v>19</v>
      </c>
      <c r="D11" s="66"/>
      <c r="E11" s="92">
        <v>12</v>
      </c>
      <c r="F11" s="149">
        <v>22</v>
      </c>
      <c r="G11" s="149">
        <v>0</v>
      </c>
      <c r="H11" s="69">
        <f t="shared" si="0"/>
        <v>22</v>
      </c>
      <c r="I11" s="150">
        <v>0</v>
      </c>
      <c r="J11" s="69">
        <f t="shared" si="1"/>
        <v>22</v>
      </c>
      <c r="K11" s="151">
        <v>2</v>
      </c>
      <c r="L11" s="151">
        <v>5</v>
      </c>
      <c r="M11" s="72">
        <f t="shared" si="2"/>
        <v>7</v>
      </c>
      <c r="N11" s="152">
        <v>9</v>
      </c>
    </row>
    <row r="12" spans="2:14">
      <c r="B12" s="73" t="s">
        <v>20</v>
      </c>
      <c r="C12" s="76"/>
      <c r="D12" s="77" t="s">
        <v>21</v>
      </c>
      <c r="E12" s="92">
        <v>11</v>
      </c>
      <c r="F12" s="149">
        <v>24</v>
      </c>
      <c r="G12" s="149">
        <v>0</v>
      </c>
      <c r="H12" s="69">
        <f t="shared" si="0"/>
        <v>24</v>
      </c>
      <c r="I12" s="150">
        <v>0</v>
      </c>
      <c r="J12" s="69">
        <f t="shared" si="1"/>
        <v>24</v>
      </c>
      <c r="K12" s="151">
        <v>1</v>
      </c>
      <c r="L12" s="151">
        <v>0</v>
      </c>
      <c r="M12" s="72">
        <f t="shared" si="2"/>
        <v>1</v>
      </c>
      <c r="N12" s="152">
        <v>0</v>
      </c>
    </row>
    <row r="13" spans="2:14">
      <c r="B13" s="73" t="s">
        <v>18</v>
      </c>
      <c r="C13" s="74"/>
      <c r="D13" s="77" t="s">
        <v>22</v>
      </c>
      <c r="E13" s="92">
        <v>10</v>
      </c>
      <c r="F13" s="149">
        <v>26</v>
      </c>
      <c r="G13" s="149">
        <v>0</v>
      </c>
      <c r="H13" s="69">
        <f t="shared" si="0"/>
        <v>26</v>
      </c>
      <c r="I13" s="150">
        <v>0</v>
      </c>
      <c r="J13" s="69">
        <f t="shared" si="1"/>
        <v>26</v>
      </c>
      <c r="K13" s="151">
        <v>0</v>
      </c>
      <c r="L13" s="151">
        <v>0</v>
      </c>
      <c r="M13" s="72">
        <f t="shared" si="2"/>
        <v>0</v>
      </c>
      <c r="N13" s="152">
        <v>0</v>
      </c>
    </row>
    <row r="14" spans="2:14">
      <c r="B14" s="73" t="s">
        <v>23</v>
      </c>
      <c r="C14" s="74"/>
      <c r="D14" s="77" t="s">
        <v>24</v>
      </c>
      <c r="E14" s="92">
        <v>9</v>
      </c>
      <c r="F14" s="149">
        <v>22</v>
      </c>
      <c r="G14" s="149">
        <v>0</v>
      </c>
      <c r="H14" s="69">
        <f t="shared" si="0"/>
        <v>22</v>
      </c>
      <c r="I14" s="150">
        <v>0</v>
      </c>
      <c r="J14" s="69">
        <f t="shared" si="1"/>
        <v>22</v>
      </c>
      <c r="K14" s="151">
        <v>2</v>
      </c>
      <c r="L14" s="151">
        <v>0</v>
      </c>
      <c r="M14" s="72">
        <f t="shared" si="2"/>
        <v>2</v>
      </c>
      <c r="N14" s="152">
        <v>0</v>
      </c>
    </row>
    <row r="15" spans="2:14">
      <c r="B15" s="73" t="s">
        <v>25</v>
      </c>
      <c r="C15" s="74" t="s">
        <v>26</v>
      </c>
      <c r="D15" s="77" t="s">
        <v>27</v>
      </c>
      <c r="E15" s="92">
        <v>8</v>
      </c>
      <c r="F15" s="149">
        <v>2</v>
      </c>
      <c r="G15" s="149">
        <v>0</v>
      </c>
      <c r="H15" s="69">
        <f t="shared" si="0"/>
        <v>2</v>
      </c>
      <c r="I15" s="150">
        <v>0</v>
      </c>
      <c r="J15" s="69">
        <f t="shared" si="1"/>
        <v>2</v>
      </c>
      <c r="K15" s="151">
        <v>0</v>
      </c>
      <c r="L15" s="151">
        <v>0</v>
      </c>
      <c r="M15" s="72">
        <f t="shared" si="2"/>
        <v>0</v>
      </c>
      <c r="N15" s="152">
        <v>0</v>
      </c>
    </row>
    <row r="16" spans="2:14">
      <c r="B16" s="73" t="s">
        <v>21</v>
      </c>
      <c r="C16" s="74"/>
      <c r="D16" s="77" t="s">
        <v>28</v>
      </c>
      <c r="E16" s="92">
        <v>7</v>
      </c>
      <c r="F16" s="149">
        <v>1</v>
      </c>
      <c r="G16" s="149">
        <v>0</v>
      </c>
      <c r="H16" s="69">
        <f t="shared" si="0"/>
        <v>1</v>
      </c>
      <c r="I16" s="150">
        <v>0</v>
      </c>
      <c r="J16" s="69">
        <f t="shared" si="1"/>
        <v>1</v>
      </c>
      <c r="K16" s="151">
        <v>0</v>
      </c>
      <c r="L16" s="151">
        <v>1</v>
      </c>
      <c r="M16" s="72">
        <f t="shared" si="2"/>
        <v>1</v>
      </c>
      <c r="N16" s="152">
        <v>1</v>
      </c>
    </row>
    <row r="17" spans="2:14">
      <c r="B17" s="73" t="s">
        <v>29</v>
      </c>
      <c r="C17" s="76"/>
      <c r="D17" s="77" t="s">
        <v>25</v>
      </c>
      <c r="E17" s="92">
        <v>6</v>
      </c>
      <c r="F17" s="149">
        <v>1</v>
      </c>
      <c r="G17" s="149">
        <v>0</v>
      </c>
      <c r="H17" s="69">
        <f t="shared" si="0"/>
        <v>1</v>
      </c>
      <c r="I17" s="150">
        <v>0</v>
      </c>
      <c r="J17" s="69">
        <f t="shared" si="1"/>
        <v>1</v>
      </c>
      <c r="K17" s="151">
        <v>1</v>
      </c>
      <c r="L17" s="151">
        <v>0</v>
      </c>
      <c r="M17" s="72">
        <f t="shared" si="2"/>
        <v>1</v>
      </c>
      <c r="N17" s="152">
        <v>0</v>
      </c>
    </row>
    <row r="18" spans="2:14">
      <c r="B18" s="73" t="s">
        <v>18</v>
      </c>
      <c r="C18" s="74"/>
      <c r="D18" s="77" t="s">
        <v>30</v>
      </c>
      <c r="E18" s="92">
        <v>5</v>
      </c>
      <c r="F18" s="149">
        <v>2</v>
      </c>
      <c r="G18" s="149">
        <v>0</v>
      </c>
      <c r="H18" s="69">
        <f t="shared" si="0"/>
        <v>2</v>
      </c>
      <c r="I18" s="150">
        <v>0</v>
      </c>
      <c r="J18" s="69">
        <f t="shared" si="1"/>
        <v>2</v>
      </c>
      <c r="K18" s="151">
        <v>1</v>
      </c>
      <c r="L18" s="151">
        <v>0</v>
      </c>
      <c r="M18" s="72">
        <f t="shared" si="2"/>
        <v>1</v>
      </c>
      <c r="N18" s="152">
        <v>0</v>
      </c>
    </row>
    <row r="19" spans="2:14">
      <c r="B19" s="73"/>
      <c r="C19" s="74"/>
      <c r="D19" s="77" t="s">
        <v>28</v>
      </c>
      <c r="E19" s="92">
        <v>4</v>
      </c>
      <c r="F19" s="149">
        <v>4</v>
      </c>
      <c r="G19" s="149">
        <v>0</v>
      </c>
      <c r="H19" s="69">
        <f t="shared" si="0"/>
        <v>4</v>
      </c>
      <c r="I19" s="150">
        <v>0</v>
      </c>
      <c r="J19" s="69">
        <f t="shared" si="1"/>
        <v>4</v>
      </c>
      <c r="K19" s="151">
        <v>0</v>
      </c>
      <c r="L19" s="151">
        <v>0</v>
      </c>
      <c r="M19" s="72">
        <f t="shared" si="2"/>
        <v>0</v>
      </c>
      <c r="N19" s="152">
        <v>0</v>
      </c>
    </row>
    <row r="20" spans="2:14">
      <c r="B20" s="73"/>
      <c r="C20" s="74" t="s">
        <v>18</v>
      </c>
      <c r="D20" s="66"/>
      <c r="E20" s="92">
        <v>3</v>
      </c>
      <c r="F20" s="149">
        <v>0</v>
      </c>
      <c r="G20" s="149">
        <v>2</v>
      </c>
      <c r="H20" s="69">
        <f t="shared" si="0"/>
        <v>2</v>
      </c>
      <c r="I20" s="150">
        <v>0</v>
      </c>
      <c r="J20" s="69">
        <f t="shared" si="1"/>
        <v>2</v>
      </c>
      <c r="K20" s="151">
        <v>0</v>
      </c>
      <c r="L20" s="151">
        <v>0</v>
      </c>
      <c r="M20" s="72">
        <f t="shared" si="2"/>
        <v>0</v>
      </c>
      <c r="N20" s="152">
        <v>0</v>
      </c>
    </row>
    <row r="21" spans="2:14">
      <c r="B21" s="73"/>
      <c r="C21" s="74"/>
      <c r="D21" s="66"/>
      <c r="E21" s="92">
        <v>2</v>
      </c>
      <c r="F21" s="149">
        <v>0</v>
      </c>
      <c r="G21" s="149">
        <v>0</v>
      </c>
      <c r="H21" s="69">
        <f t="shared" si="0"/>
        <v>0</v>
      </c>
      <c r="I21" s="150">
        <v>0</v>
      </c>
      <c r="J21" s="69">
        <f t="shared" si="1"/>
        <v>0</v>
      </c>
      <c r="K21" s="151">
        <v>0</v>
      </c>
      <c r="L21" s="151">
        <v>0</v>
      </c>
      <c r="M21" s="72">
        <f t="shared" si="2"/>
        <v>0</v>
      </c>
      <c r="N21" s="152">
        <v>0</v>
      </c>
    </row>
    <row r="22" spans="2:14">
      <c r="B22" s="78"/>
      <c r="C22" s="76"/>
      <c r="D22" s="66"/>
      <c r="E22" s="79">
        <v>1</v>
      </c>
      <c r="F22" s="149">
        <v>0</v>
      </c>
      <c r="G22" s="149">
        <v>17</v>
      </c>
      <c r="H22" s="69">
        <f t="shared" si="0"/>
        <v>17</v>
      </c>
      <c r="I22" s="150">
        <v>8</v>
      </c>
      <c r="J22" s="69">
        <f t="shared" si="1"/>
        <v>25</v>
      </c>
      <c r="K22" s="151">
        <v>0</v>
      </c>
      <c r="L22" s="151">
        <v>0</v>
      </c>
      <c r="M22" s="72">
        <f t="shared" si="2"/>
        <v>0</v>
      </c>
      <c r="N22" s="152">
        <v>0</v>
      </c>
    </row>
    <row r="23" spans="2:14" ht="15" customHeight="1">
      <c r="B23" s="214" t="s">
        <v>31</v>
      </c>
      <c r="C23" s="215"/>
      <c r="D23" s="215"/>
      <c r="E23" s="216"/>
      <c r="F23" s="69">
        <f t="shared" ref="F23:N23" si="3">SUM(F10:F22)</f>
        <v>327</v>
      </c>
      <c r="G23" s="69">
        <f t="shared" si="3"/>
        <v>19</v>
      </c>
      <c r="H23" s="80">
        <f t="shared" si="3"/>
        <v>346</v>
      </c>
      <c r="I23" s="69">
        <f t="shared" si="3"/>
        <v>8</v>
      </c>
      <c r="J23" s="80">
        <f t="shared" si="3"/>
        <v>354</v>
      </c>
      <c r="K23" s="81">
        <f t="shared" si="3"/>
        <v>156</v>
      </c>
      <c r="L23" s="81">
        <f t="shared" si="3"/>
        <v>29</v>
      </c>
      <c r="M23" s="69">
        <f t="shared" si="3"/>
        <v>185</v>
      </c>
      <c r="N23" s="69">
        <f t="shared" si="3"/>
        <v>37</v>
      </c>
    </row>
    <row r="24" spans="2:14">
      <c r="B24" s="73"/>
      <c r="C24" s="73"/>
      <c r="D24" s="82"/>
      <c r="E24" s="78">
        <v>13</v>
      </c>
      <c r="F24" s="153">
        <v>378</v>
      </c>
      <c r="G24" s="153">
        <v>0</v>
      </c>
      <c r="H24" s="69">
        <f t="shared" ref="H24:H36" si="4">F24+G24</f>
        <v>378</v>
      </c>
      <c r="I24" s="154">
        <v>0</v>
      </c>
      <c r="J24" s="69">
        <f t="shared" ref="J24:J36" si="5">H24+I24</f>
        <v>378</v>
      </c>
      <c r="K24" s="155">
        <v>146</v>
      </c>
      <c r="L24" s="155">
        <v>33</v>
      </c>
      <c r="M24" s="83">
        <f t="shared" ref="M24:M36" si="6">K24+L24</f>
        <v>179</v>
      </c>
      <c r="N24" s="156">
        <v>40</v>
      </c>
    </row>
    <row r="25" spans="2:14">
      <c r="B25" s="73"/>
      <c r="C25" s="73" t="s">
        <v>19</v>
      </c>
      <c r="D25" s="82"/>
      <c r="E25" s="92">
        <v>12</v>
      </c>
      <c r="F25" s="153">
        <v>23</v>
      </c>
      <c r="G25" s="153">
        <v>0</v>
      </c>
      <c r="H25" s="69">
        <f t="shared" si="4"/>
        <v>23</v>
      </c>
      <c r="I25" s="154">
        <v>0</v>
      </c>
      <c r="J25" s="69">
        <f t="shared" si="5"/>
        <v>23</v>
      </c>
      <c r="K25" s="155">
        <v>1</v>
      </c>
      <c r="L25" s="155">
        <v>0</v>
      </c>
      <c r="M25" s="83">
        <f t="shared" si="6"/>
        <v>1</v>
      </c>
      <c r="N25" s="156">
        <v>0</v>
      </c>
    </row>
    <row r="26" spans="2:14">
      <c r="B26" s="73" t="s">
        <v>29</v>
      </c>
      <c r="C26" s="78"/>
      <c r="D26" s="82"/>
      <c r="E26" s="92">
        <v>11</v>
      </c>
      <c r="F26" s="153">
        <v>21</v>
      </c>
      <c r="G26" s="153">
        <v>0</v>
      </c>
      <c r="H26" s="69">
        <f t="shared" si="4"/>
        <v>21</v>
      </c>
      <c r="I26" s="154">
        <v>0</v>
      </c>
      <c r="J26" s="69">
        <f t="shared" si="5"/>
        <v>21</v>
      </c>
      <c r="K26" s="155">
        <v>1</v>
      </c>
      <c r="L26" s="155">
        <v>1</v>
      </c>
      <c r="M26" s="83">
        <f t="shared" si="6"/>
        <v>2</v>
      </c>
      <c r="N26" s="156">
        <v>1</v>
      </c>
    </row>
    <row r="27" spans="2:14">
      <c r="B27" s="73" t="s">
        <v>32</v>
      </c>
      <c r="C27" s="73"/>
      <c r="D27" s="82" t="s">
        <v>33</v>
      </c>
      <c r="E27" s="92">
        <v>10</v>
      </c>
      <c r="F27" s="153">
        <v>22</v>
      </c>
      <c r="G27" s="153">
        <v>0</v>
      </c>
      <c r="H27" s="69">
        <f t="shared" si="4"/>
        <v>22</v>
      </c>
      <c r="I27" s="154">
        <v>0</v>
      </c>
      <c r="J27" s="69">
        <f t="shared" si="5"/>
        <v>22</v>
      </c>
      <c r="K27" s="155">
        <v>2</v>
      </c>
      <c r="L27" s="155">
        <v>1</v>
      </c>
      <c r="M27" s="83">
        <f t="shared" si="6"/>
        <v>3</v>
      </c>
      <c r="N27" s="156">
        <v>2</v>
      </c>
    </row>
    <row r="28" spans="2:14">
      <c r="B28" s="73" t="s">
        <v>19</v>
      </c>
      <c r="C28" s="73"/>
      <c r="D28" s="82" t="s">
        <v>32</v>
      </c>
      <c r="E28" s="92">
        <v>9</v>
      </c>
      <c r="F28" s="153">
        <v>28</v>
      </c>
      <c r="G28" s="153">
        <v>0</v>
      </c>
      <c r="H28" s="69">
        <f t="shared" si="4"/>
        <v>28</v>
      </c>
      <c r="I28" s="154">
        <v>0</v>
      </c>
      <c r="J28" s="69">
        <f t="shared" si="5"/>
        <v>28</v>
      </c>
      <c r="K28" s="155">
        <v>1</v>
      </c>
      <c r="L28" s="155">
        <v>0</v>
      </c>
      <c r="M28" s="83">
        <f t="shared" si="6"/>
        <v>1</v>
      </c>
      <c r="N28" s="156">
        <v>0</v>
      </c>
    </row>
    <row r="29" spans="2:14">
      <c r="B29" s="73" t="s">
        <v>20</v>
      </c>
      <c r="C29" s="73" t="s">
        <v>26</v>
      </c>
      <c r="D29" s="82" t="s">
        <v>34</v>
      </c>
      <c r="E29" s="92">
        <v>8</v>
      </c>
      <c r="F29" s="153">
        <v>3</v>
      </c>
      <c r="G29" s="153">
        <v>0</v>
      </c>
      <c r="H29" s="69">
        <f t="shared" si="4"/>
        <v>3</v>
      </c>
      <c r="I29" s="154">
        <v>0</v>
      </c>
      <c r="J29" s="69">
        <f t="shared" si="5"/>
        <v>3</v>
      </c>
      <c r="K29" s="155">
        <v>0</v>
      </c>
      <c r="L29" s="155">
        <v>0</v>
      </c>
      <c r="M29" s="83">
        <f t="shared" si="6"/>
        <v>0</v>
      </c>
      <c r="N29" s="156">
        <v>0</v>
      </c>
    </row>
    <row r="30" spans="2:14">
      <c r="B30" s="73" t="s">
        <v>25</v>
      </c>
      <c r="C30" s="73"/>
      <c r="D30" s="82" t="s">
        <v>25</v>
      </c>
      <c r="E30" s="92">
        <v>7</v>
      </c>
      <c r="F30" s="153">
        <v>2</v>
      </c>
      <c r="G30" s="153">
        <v>0</v>
      </c>
      <c r="H30" s="69">
        <f t="shared" si="4"/>
        <v>2</v>
      </c>
      <c r="I30" s="154">
        <v>0</v>
      </c>
      <c r="J30" s="69">
        <f t="shared" si="5"/>
        <v>2</v>
      </c>
      <c r="K30" s="155">
        <v>0</v>
      </c>
      <c r="L30" s="155">
        <v>2</v>
      </c>
      <c r="M30" s="83">
        <f t="shared" si="6"/>
        <v>2</v>
      </c>
      <c r="N30" s="156">
        <v>3</v>
      </c>
    </row>
    <row r="31" spans="2:14">
      <c r="B31" s="73" t="s">
        <v>19</v>
      </c>
      <c r="C31" s="73"/>
      <c r="D31" s="82" t="s">
        <v>30</v>
      </c>
      <c r="E31" s="92">
        <v>6</v>
      </c>
      <c r="F31" s="153">
        <v>0</v>
      </c>
      <c r="G31" s="153">
        <v>0</v>
      </c>
      <c r="H31" s="69">
        <f t="shared" si="4"/>
        <v>0</v>
      </c>
      <c r="I31" s="154">
        <v>0</v>
      </c>
      <c r="J31" s="69">
        <f t="shared" si="5"/>
        <v>0</v>
      </c>
      <c r="K31" s="155">
        <v>1</v>
      </c>
      <c r="L31" s="155">
        <v>1</v>
      </c>
      <c r="M31" s="83">
        <f t="shared" si="6"/>
        <v>2</v>
      </c>
      <c r="N31" s="156">
        <v>2</v>
      </c>
    </row>
    <row r="32" spans="2:14">
      <c r="B32" s="73" t="s">
        <v>30</v>
      </c>
      <c r="C32" s="79"/>
      <c r="D32" s="82"/>
      <c r="E32" s="92">
        <v>5</v>
      </c>
      <c r="F32" s="153">
        <v>0</v>
      </c>
      <c r="G32" s="153">
        <v>0</v>
      </c>
      <c r="H32" s="69">
        <f t="shared" si="4"/>
        <v>0</v>
      </c>
      <c r="I32" s="154">
        <v>0</v>
      </c>
      <c r="J32" s="69">
        <f t="shared" si="5"/>
        <v>0</v>
      </c>
      <c r="K32" s="155">
        <v>0</v>
      </c>
      <c r="L32" s="155">
        <v>0</v>
      </c>
      <c r="M32" s="83">
        <f t="shared" si="6"/>
        <v>0</v>
      </c>
      <c r="N32" s="156">
        <v>0</v>
      </c>
    </row>
    <row r="33" spans="2:14">
      <c r="B33" s="73"/>
      <c r="C33" s="73"/>
      <c r="D33" s="82"/>
      <c r="E33" s="92">
        <v>4</v>
      </c>
      <c r="F33" s="153">
        <v>10</v>
      </c>
      <c r="G33" s="153">
        <v>0</v>
      </c>
      <c r="H33" s="69">
        <f t="shared" si="4"/>
        <v>10</v>
      </c>
      <c r="I33" s="154">
        <v>0</v>
      </c>
      <c r="J33" s="69">
        <f t="shared" si="5"/>
        <v>10</v>
      </c>
      <c r="K33" s="155">
        <v>0</v>
      </c>
      <c r="L33" s="155">
        <v>0</v>
      </c>
      <c r="M33" s="83">
        <f t="shared" si="6"/>
        <v>0</v>
      </c>
      <c r="N33" s="156">
        <v>0</v>
      </c>
    </row>
    <row r="34" spans="2:14">
      <c r="B34" s="73"/>
      <c r="C34" s="73" t="s">
        <v>18</v>
      </c>
      <c r="D34" s="82"/>
      <c r="E34" s="92">
        <v>3</v>
      </c>
      <c r="F34" s="153">
        <v>0</v>
      </c>
      <c r="G34" s="153">
        <v>2</v>
      </c>
      <c r="H34" s="69">
        <f t="shared" si="4"/>
        <v>2</v>
      </c>
      <c r="I34" s="154">
        <v>0</v>
      </c>
      <c r="J34" s="69">
        <f t="shared" si="5"/>
        <v>2</v>
      </c>
      <c r="K34" s="155">
        <v>0</v>
      </c>
      <c r="L34" s="155">
        <v>0</v>
      </c>
      <c r="M34" s="83">
        <f t="shared" si="6"/>
        <v>0</v>
      </c>
      <c r="N34" s="156">
        <v>0</v>
      </c>
    </row>
    <row r="35" spans="2:14">
      <c r="B35" s="73"/>
      <c r="C35" s="73"/>
      <c r="D35" s="82"/>
      <c r="E35" s="92">
        <v>2</v>
      </c>
      <c r="F35" s="153">
        <v>0</v>
      </c>
      <c r="G35" s="153">
        <v>1</v>
      </c>
      <c r="H35" s="69">
        <f t="shared" si="4"/>
        <v>1</v>
      </c>
      <c r="I35" s="154">
        <v>0</v>
      </c>
      <c r="J35" s="69">
        <f t="shared" si="5"/>
        <v>1</v>
      </c>
      <c r="K35" s="155">
        <v>0</v>
      </c>
      <c r="L35" s="155">
        <v>2</v>
      </c>
      <c r="M35" s="83">
        <f t="shared" si="6"/>
        <v>2</v>
      </c>
      <c r="N35" s="156">
        <v>2</v>
      </c>
    </row>
    <row r="36" spans="2:14">
      <c r="B36" s="78"/>
      <c r="C36" s="78"/>
      <c r="D36" s="82"/>
      <c r="E36" s="79">
        <v>1</v>
      </c>
      <c r="F36" s="153">
        <v>0</v>
      </c>
      <c r="G36" s="153">
        <v>13</v>
      </c>
      <c r="H36" s="69">
        <f t="shared" si="4"/>
        <v>13</v>
      </c>
      <c r="I36" s="154">
        <v>58</v>
      </c>
      <c r="J36" s="69">
        <f t="shared" si="5"/>
        <v>71</v>
      </c>
      <c r="K36" s="155">
        <v>0</v>
      </c>
      <c r="L36" s="155">
        <v>1</v>
      </c>
      <c r="M36" s="83">
        <f t="shared" si="6"/>
        <v>1</v>
      </c>
      <c r="N36" s="156">
        <v>1</v>
      </c>
    </row>
    <row r="37" spans="2:14" ht="15" customHeight="1">
      <c r="B37" s="214" t="s">
        <v>35</v>
      </c>
      <c r="C37" s="215"/>
      <c r="D37" s="215"/>
      <c r="E37" s="216"/>
      <c r="F37" s="81">
        <f t="shared" ref="F37:N37" si="7">SUM(F24:F36)</f>
        <v>487</v>
      </c>
      <c r="G37" s="69">
        <f t="shared" si="7"/>
        <v>16</v>
      </c>
      <c r="H37" s="85">
        <f t="shared" si="7"/>
        <v>503</v>
      </c>
      <c r="I37" s="86">
        <f t="shared" si="7"/>
        <v>58</v>
      </c>
      <c r="J37" s="80">
        <f t="shared" si="7"/>
        <v>561</v>
      </c>
      <c r="K37" s="81">
        <f t="shared" si="7"/>
        <v>152</v>
      </c>
      <c r="L37" s="69">
        <f t="shared" si="7"/>
        <v>41</v>
      </c>
      <c r="M37" s="80">
        <f t="shared" si="7"/>
        <v>193</v>
      </c>
      <c r="N37" s="81">
        <f t="shared" si="7"/>
        <v>51</v>
      </c>
    </row>
    <row r="38" spans="2:14">
      <c r="B38" s="79"/>
      <c r="C38" s="79"/>
      <c r="D38" s="87"/>
      <c r="E38" s="92">
        <v>13</v>
      </c>
      <c r="F38" s="157">
        <v>2</v>
      </c>
      <c r="G38" s="157">
        <v>0</v>
      </c>
      <c r="H38" s="69">
        <f t="shared" ref="H38:H50" si="8">F38+G38</f>
        <v>2</v>
      </c>
      <c r="I38" s="158">
        <v>0</v>
      </c>
      <c r="J38" s="69">
        <f t="shared" ref="J38:J50" si="9">H38+I38</f>
        <v>2</v>
      </c>
      <c r="K38" s="159">
        <v>0</v>
      </c>
      <c r="L38" s="159">
        <v>0</v>
      </c>
      <c r="M38" s="83">
        <f t="shared" ref="M38:M50" si="10">K38+L38</f>
        <v>0</v>
      </c>
      <c r="N38" s="160">
        <v>0</v>
      </c>
    </row>
    <row r="39" spans="2:14">
      <c r="B39" s="73" t="s">
        <v>18</v>
      </c>
      <c r="C39" s="73" t="s">
        <v>19</v>
      </c>
      <c r="D39" s="82" t="s">
        <v>36</v>
      </c>
      <c r="E39" s="92">
        <v>12</v>
      </c>
      <c r="F39" s="157">
        <v>0</v>
      </c>
      <c r="G39" s="157">
        <v>0</v>
      </c>
      <c r="H39" s="69">
        <f t="shared" si="8"/>
        <v>0</v>
      </c>
      <c r="I39" s="158">
        <v>0</v>
      </c>
      <c r="J39" s="69">
        <f t="shared" si="9"/>
        <v>0</v>
      </c>
      <c r="K39" s="159">
        <v>0</v>
      </c>
      <c r="L39" s="159">
        <v>1</v>
      </c>
      <c r="M39" s="83">
        <f t="shared" si="10"/>
        <v>1</v>
      </c>
      <c r="N39" s="160">
        <v>1</v>
      </c>
    </row>
    <row r="40" spans="2:14">
      <c r="B40" s="73" t="s">
        <v>22</v>
      </c>
      <c r="C40" s="73"/>
      <c r="D40" s="82" t="s">
        <v>22</v>
      </c>
      <c r="E40" s="92">
        <v>11</v>
      </c>
      <c r="F40" s="157">
        <v>0</v>
      </c>
      <c r="G40" s="157">
        <v>0</v>
      </c>
      <c r="H40" s="69">
        <f t="shared" si="8"/>
        <v>0</v>
      </c>
      <c r="I40" s="158">
        <v>0</v>
      </c>
      <c r="J40" s="69">
        <f t="shared" si="9"/>
        <v>0</v>
      </c>
      <c r="K40" s="159">
        <v>0</v>
      </c>
      <c r="L40" s="159">
        <v>0</v>
      </c>
      <c r="M40" s="83">
        <f t="shared" si="10"/>
        <v>0</v>
      </c>
      <c r="N40" s="160">
        <v>0</v>
      </c>
    </row>
    <row r="41" spans="2:14">
      <c r="B41" s="73" t="s">
        <v>37</v>
      </c>
      <c r="C41" s="79"/>
      <c r="D41" s="82" t="s">
        <v>20</v>
      </c>
      <c r="E41" s="92">
        <v>10</v>
      </c>
      <c r="F41" s="157">
        <v>0</v>
      </c>
      <c r="G41" s="157">
        <v>0</v>
      </c>
      <c r="H41" s="69">
        <f t="shared" si="8"/>
        <v>0</v>
      </c>
      <c r="I41" s="158">
        <v>0</v>
      </c>
      <c r="J41" s="69">
        <f t="shared" si="9"/>
        <v>0</v>
      </c>
      <c r="K41" s="159">
        <v>0</v>
      </c>
      <c r="L41" s="159">
        <v>0</v>
      </c>
      <c r="M41" s="83">
        <f t="shared" si="10"/>
        <v>0</v>
      </c>
      <c r="N41" s="160">
        <v>0</v>
      </c>
    </row>
    <row r="42" spans="2:14">
      <c r="B42" s="73" t="s">
        <v>25</v>
      </c>
      <c r="C42" s="73"/>
      <c r="D42" s="82" t="s">
        <v>34</v>
      </c>
      <c r="E42" s="92">
        <v>9</v>
      </c>
      <c r="F42" s="157">
        <v>0</v>
      </c>
      <c r="G42" s="157">
        <v>0</v>
      </c>
      <c r="H42" s="69">
        <f t="shared" si="8"/>
        <v>0</v>
      </c>
      <c r="I42" s="158">
        <v>0</v>
      </c>
      <c r="J42" s="69">
        <f t="shared" si="9"/>
        <v>0</v>
      </c>
      <c r="K42" s="159">
        <v>0</v>
      </c>
      <c r="L42" s="159">
        <v>0</v>
      </c>
      <c r="M42" s="83">
        <f t="shared" si="10"/>
        <v>0</v>
      </c>
      <c r="N42" s="160">
        <v>0</v>
      </c>
    </row>
    <row r="43" spans="2:14">
      <c r="B43" s="73" t="s">
        <v>23</v>
      </c>
      <c r="C43" s="73" t="s">
        <v>26</v>
      </c>
      <c r="D43" s="82" t="s">
        <v>18</v>
      </c>
      <c r="E43" s="92">
        <v>8</v>
      </c>
      <c r="F43" s="157">
        <v>0</v>
      </c>
      <c r="G43" s="157">
        <v>0</v>
      </c>
      <c r="H43" s="69">
        <f t="shared" si="8"/>
        <v>0</v>
      </c>
      <c r="I43" s="158">
        <v>0</v>
      </c>
      <c r="J43" s="69">
        <f t="shared" si="9"/>
        <v>0</v>
      </c>
      <c r="K43" s="159">
        <v>0</v>
      </c>
      <c r="L43" s="159">
        <v>0</v>
      </c>
      <c r="M43" s="83">
        <f t="shared" si="10"/>
        <v>0</v>
      </c>
      <c r="N43" s="160">
        <v>0</v>
      </c>
    </row>
    <row r="44" spans="2:14">
      <c r="B44" s="73" t="s">
        <v>25</v>
      </c>
      <c r="C44" s="73"/>
      <c r="D44" s="82" t="s">
        <v>33</v>
      </c>
      <c r="E44" s="92">
        <v>7</v>
      </c>
      <c r="F44" s="157">
        <v>0</v>
      </c>
      <c r="G44" s="157">
        <v>0</v>
      </c>
      <c r="H44" s="69">
        <f t="shared" si="8"/>
        <v>0</v>
      </c>
      <c r="I44" s="158">
        <v>0</v>
      </c>
      <c r="J44" s="69">
        <f t="shared" si="9"/>
        <v>0</v>
      </c>
      <c r="K44" s="159">
        <v>0</v>
      </c>
      <c r="L44" s="159">
        <v>0</v>
      </c>
      <c r="M44" s="83">
        <f t="shared" si="10"/>
        <v>0</v>
      </c>
      <c r="N44" s="160">
        <v>0</v>
      </c>
    </row>
    <row r="45" spans="2:14">
      <c r="B45" s="73" t="s">
        <v>18</v>
      </c>
      <c r="C45" s="73"/>
      <c r="D45" s="82" t="s">
        <v>27</v>
      </c>
      <c r="E45" s="92">
        <v>6</v>
      </c>
      <c r="F45" s="157">
        <v>0</v>
      </c>
      <c r="G45" s="157">
        <v>0</v>
      </c>
      <c r="H45" s="69">
        <f t="shared" si="8"/>
        <v>0</v>
      </c>
      <c r="I45" s="158">
        <v>0</v>
      </c>
      <c r="J45" s="69">
        <f t="shared" si="9"/>
        <v>0</v>
      </c>
      <c r="K45" s="159">
        <v>0</v>
      </c>
      <c r="L45" s="159">
        <v>0</v>
      </c>
      <c r="M45" s="83">
        <f t="shared" si="10"/>
        <v>0</v>
      </c>
      <c r="N45" s="160">
        <v>0</v>
      </c>
    </row>
    <row r="46" spans="2:14">
      <c r="B46" s="73" t="s">
        <v>28</v>
      </c>
      <c r="C46" s="79"/>
      <c r="D46" s="82" t="s">
        <v>20</v>
      </c>
      <c r="E46" s="92">
        <v>5</v>
      </c>
      <c r="F46" s="157">
        <v>0</v>
      </c>
      <c r="G46" s="157">
        <v>0</v>
      </c>
      <c r="H46" s="69">
        <f t="shared" si="8"/>
        <v>0</v>
      </c>
      <c r="I46" s="158">
        <v>0</v>
      </c>
      <c r="J46" s="69">
        <f t="shared" si="9"/>
        <v>0</v>
      </c>
      <c r="K46" s="159">
        <v>0</v>
      </c>
      <c r="L46" s="159">
        <v>0</v>
      </c>
      <c r="M46" s="83">
        <f t="shared" si="10"/>
        <v>0</v>
      </c>
      <c r="N46" s="160">
        <v>0</v>
      </c>
    </row>
    <row r="47" spans="2:14">
      <c r="B47" s="73"/>
      <c r="C47" s="73"/>
      <c r="D47" s="82" t="s">
        <v>29</v>
      </c>
      <c r="E47" s="92">
        <v>4</v>
      </c>
      <c r="F47" s="157">
        <v>0</v>
      </c>
      <c r="G47" s="157">
        <v>0</v>
      </c>
      <c r="H47" s="69">
        <f t="shared" si="8"/>
        <v>0</v>
      </c>
      <c r="I47" s="158">
        <v>0</v>
      </c>
      <c r="J47" s="69">
        <f t="shared" si="9"/>
        <v>0</v>
      </c>
      <c r="K47" s="159">
        <v>0</v>
      </c>
      <c r="L47" s="159">
        <v>0</v>
      </c>
      <c r="M47" s="83">
        <f t="shared" si="10"/>
        <v>0</v>
      </c>
      <c r="N47" s="160">
        <v>0</v>
      </c>
    </row>
    <row r="48" spans="2:14">
      <c r="B48" s="73"/>
      <c r="C48" s="73" t="s">
        <v>18</v>
      </c>
      <c r="D48" s="82" t="s">
        <v>18</v>
      </c>
      <c r="E48" s="92">
        <v>3</v>
      </c>
      <c r="F48" s="157">
        <v>0</v>
      </c>
      <c r="G48" s="157">
        <v>0</v>
      </c>
      <c r="H48" s="69">
        <f t="shared" si="8"/>
        <v>0</v>
      </c>
      <c r="I48" s="158">
        <v>0</v>
      </c>
      <c r="J48" s="69">
        <f t="shared" si="9"/>
        <v>0</v>
      </c>
      <c r="K48" s="159">
        <v>0</v>
      </c>
      <c r="L48" s="159">
        <v>0</v>
      </c>
      <c r="M48" s="83">
        <f t="shared" si="10"/>
        <v>0</v>
      </c>
      <c r="N48" s="160">
        <v>0</v>
      </c>
    </row>
    <row r="49" spans="2:14">
      <c r="B49" s="73"/>
      <c r="C49" s="73"/>
      <c r="D49" s="82" t="s">
        <v>23</v>
      </c>
      <c r="E49" s="92">
        <v>2</v>
      </c>
      <c r="F49" s="157">
        <v>0</v>
      </c>
      <c r="G49" s="157">
        <v>0</v>
      </c>
      <c r="H49" s="69">
        <f t="shared" si="8"/>
        <v>0</v>
      </c>
      <c r="I49" s="158">
        <v>0</v>
      </c>
      <c r="J49" s="69">
        <f t="shared" si="9"/>
        <v>0</v>
      </c>
      <c r="K49" s="159">
        <v>0</v>
      </c>
      <c r="L49" s="159">
        <v>0</v>
      </c>
      <c r="M49" s="83">
        <f t="shared" si="10"/>
        <v>0</v>
      </c>
      <c r="N49" s="160">
        <v>0</v>
      </c>
    </row>
    <row r="50" spans="2:14">
      <c r="B50" s="78"/>
      <c r="C50" s="82"/>
      <c r="D50" s="78"/>
      <c r="E50" s="79">
        <v>1</v>
      </c>
      <c r="F50" s="157">
        <v>0</v>
      </c>
      <c r="G50" s="157">
        <v>0</v>
      </c>
      <c r="H50" s="88">
        <f t="shared" si="8"/>
        <v>0</v>
      </c>
      <c r="I50" s="158">
        <v>0</v>
      </c>
      <c r="J50" s="88">
        <f t="shared" si="9"/>
        <v>0</v>
      </c>
      <c r="K50" s="159">
        <v>0</v>
      </c>
      <c r="L50" s="159">
        <v>0</v>
      </c>
      <c r="M50" s="89">
        <f t="shared" si="10"/>
        <v>0</v>
      </c>
      <c r="N50" s="160">
        <v>0</v>
      </c>
    </row>
    <row r="51" spans="2:14" ht="15" customHeight="1">
      <c r="B51" s="214" t="s">
        <v>38</v>
      </c>
      <c r="C51" s="215"/>
      <c r="D51" s="215"/>
      <c r="E51" s="216"/>
      <c r="F51" s="69">
        <f t="shared" ref="F51:N51" si="11">SUM(F38:F50)</f>
        <v>2</v>
      </c>
      <c r="G51" s="69">
        <f t="shared" si="11"/>
        <v>0</v>
      </c>
      <c r="H51" s="69">
        <f t="shared" si="11"/>
        <v>2</v>
      </c>
      <c r="I51" s="69">
        <f t="shared" si="11"/>
        <v>0</v>
      </c>
      <c r="J51" s="69">
        <f t="shared" si="11"/>
        <v>2</v>
      </c>
      <c r="K51" s="69">
        <f t="shared" si="11"/>
        <v>0</v>
      </c>
      <c r="L51" s="69">
        <f t="shared" si="11"/>
        <v>1</v>
      </c>
      <c r="M51" s="69">
        <f t="shared" si="11"/>
        <v>1</v>
      </c>
      <c r="N51" s="69">
        <f t="shared" si="11"/>
        <v>1</v>
      </c>
    </row>
    <row r="52" spans="2:14">
      <c r="B52" s="214" t="s">
        <v>39</v>
      </c>
      <c r="C52" s="215"/>
      <c r="D52" s="215"/>
      <c r="E52" s="216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09" t="s">
        <v>40</v>
      </c>
      <c r="C53" s="210"/>
      <c r="D53" s="210"/>
      <c r="E53" s="211"/>
      <c r="F53" s="90">
        <f t="shared" ref="F53:N53" si="12">+F23+F37+F51+F52</f>
        <v>816</v>
      </c>
      <c r="G53" s="90">
        <f t="shared" si="12"/>
        <v>35</v>
      </c>
      <c r="H53" s="90">
        <f t="shared" si="12"/>
        <v>851</v>
      </c>
      <c r="I53" s="90">
        <f t="shared" si="12"/>
        <v>66</v>
      </c>
      <c r="J53" s="90">
        <f t="shared" si="12"/>
        <v>917</v>
      </c>
      <c r="K53" s="90">
        <f t="shared" si="12"/>
        <v>308</v>
      </c>
      <c r="L53" s="90">
        <f t="shared" si="12"/>
        <v>71</v>
      </c>
      <c r="M53" s="90">
        <f t="shared" si="12"/>
        <v>379</v>
      </c>
      <c r="N53" s="90">
        <f t="shared" si="12"/>
        <v>89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47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formatCells="0" formatColumns="0" formatRows="0" insertColumns="0" insertRows="0" insertHyperlinks="0" deleteColumns="0" deleteRows="0" sort="0" autoFilter="0" pivotTables="0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9"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Manager/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Gilberto Ferreira Junior</cp:lastModifiedBy>
  <dcterms:created xsi:type="dcterms:W3CDTF">2010-01-11T15:46:31Z</dcterms:created>
  <dcterms:modified xsi:type="dcterms:W3CDTF">2022-05-13T17:07:58Z</dcterms:modified>
  <cp:category/>
</cp:coreProperties>
</file>