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15" yWindow="-45" windowWidth="17520" windowHeight="9540" tabRatio="911" activeTab="15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4" i="56" l="1"/>
  <c r="I24" i="56"/>
  <c r="H24" i="56"/>
  <c r="G24" i="56"/>
  <c r="F24" i="56"/>
  <c r="E24" i="56"/>
  <c r="D24" i="56"/>
  <c r="C24" i="56"/>
  <c r="L23" i="56"/>
  <c r="L22" i="56"/>
  <c r="L21" i="56"/>
  <c r="L20" i="56"/>
  <c r="L19" i="56"/>
  <c r="L18" i="56"/>
  <c r="K16" i="56"/>
  <c r="J16" i="56"/>
  <c r="J25" i="56" s="1"/>
  <c r="I16" i="56"/>
  <c r="H16" i="56"/>
  <c r="G16" i="56"/>
  <c r="F16" i="56"/>
  <c r="E16" i="56"/>
  <c r="D16" i="56"/>
  <c r="C16" i="56"/>
  <c r="L15" i="56"/>
  <c r="L14" i="56"/>
  <c r="L13" i="56"/>
  <c r="L12" i="56"/>
  <c r="K24" i="55"/>
  <c r="I24" i="55"/>
  <c r="H24" i="55"/>
  <c r="G24" i="55"/>
  <c r="F24" i="55"/>
  <c r="E24" i="55"/>
  <c r="D24" i="55"/>
  <c r="C24" i="55"/>
  <c r="L23" i="55"/>
  <c r="L22" i="55"/>
  <c r="L21" i="55"/>
  <c r="L20" i="55"/>
  <c r="L19" i="55"/>
  <c r="L18" i="55"/>
  <c r="K16" i="55"/>
  <c r="J16" i="55"/>
  <c r="J25" i="55" s="1"/>
  <c r="I16" i="55"/>
  <c r="H16" i="55"/>
  <c r="G16" i="55"/>
  <c r="F16" i="55"/>
  <c r="E16" i="55"/>
  <c r="D16" i="55"/>
  <c r="C16" i="55"/>
  <c r="L15" i="55"/>
  <c r="L14" i="55"/>
  <c r="L13" i="55"/>
  <c r="L12" i="55"/>
  <c r="C25" i="56" l="1"/>
  <c r="G25" i="56"/>
  <c r="I25" i="56"/>
  <c r="K25" i="56"/>
  <c r="E25" i="56"/>
  <c r="L16" i="56"/>
  <c r="K25" i="55"/>
  <c r="D25" i="55"/>
  <c r="H25" i="55"/>
  <c r="F25" i="55"/>
  <c r="L24" i="55"/>
  <c r="L16" i="55"/>
  <c r="D25" i="56"/>
  <c r="H25" i="56"/>
  <c r="G25" i="55"/>
  <c r="C25" i="55"/>
  <c r="E25" i="55"/>
  <c r="I25" i="55"/>
  <c r="F25" i="56"/>
  <c r="L24" i="56"/>
  <c r="L25" i="55" l="1"/>
  <c r="L25" i="56"/>
  <c r="K24" i="53"/>
  <c r="I24" i="53"/>
  <c r="H24" i="53"/>
  <c r="G24" i="53"/>
  <c r="F24" i="53"/>
  <c r="E24" i="53"/>
  <c r="D24" i="53"/>
  <c r="C24" i="53"/>
  <c r="L23" i="53"/>
  <c r="L22" i="53"/>
  <c r="L21" i="53"/>
  <c r="L20" i="53"/>
  <c r="L19" i="53"/>
  <c r="L18" i="53"/>
  <c r="K16" i="53"/>
  <c r="J16" i="53"/>
  <c r="J25" i="53" s="1"/>
  <c r="I16" i="53"/>
  <c r="H16" i="53"/>
  <c r="G16" i="53"/>
  <c r="F16" i="53"/>
  <c r="E16" i="53"/>
  <c r="D16" i="53"/>
  <c r="C16" i="53"/>
  <c r="L15" i="53"/>
  <c r="L14" i="53"/>
  <c r="L13" i="53"/>
  <c r="L12" i="53"/>
  <c r="K24" i="51"/>
  <c r="I24" i="51"/>
  <c r="H24" i="51"/>
  <c r="G24" i="51"/>
  <c r="F24" i="51"/>
  <c r="E24" i="51"/>
  <c r="D24" i="51"/>
  <c r="C24" i="51"/>
  <c r="L23" i="51"/>
  <c r="L22" i="51"/>
  <c r="L21" i="51"/>
  <c r="L20" i="51"/>
  <c r="L19" i="51"/>
  <c r="L18" i="51"/>
  <c r="K16" i="51"/>
  <c r="J16" i="51"/>
  <c r="J25" i="51" s="1"/>
  <c r="I16" i="51"/>
  <c r="H16" i="51"/>
  <c r="G16" i="51"/>
  <c r="F16" i="51"/>
  <c r="E16" i="51"/>
  <c r="D16" i="51"/>
  <c r="C16" i="51"/>
  <c r="L15" i="51"/>
  <c r="L14" i="51"/>
  <c r="L13" i="51"/>
  <c r="L12" i="51"/>
  <c r="K24" i="50"/>
  <c r="I24" i="50"/>
  <c r="H24" i="50"/>
  <c r="G24" i="50"/>
  <c r="F24" i="50"/>
  <c r="E24" i="50"/>
  <c r="D24" i="50"/>
  <c r="C24" i="50"/>
  <c r="L23" i="50"/>
  <c r="L22" i="50"/>
  <c r="L21" i="50"/>
  <c r="L20" i="50"/>
  <c r="L19" i="50"/>
  <c r="L18" i="50"/>
  <c r="K16" i="50"/>
  <c r="J16" i="50"/>
  <c r="J25" i="50" s="1"/>
  <c r="I16" i="50"/>
  <c r="H16" i="50"/>
  <c r="G16" i="50"/>
  <c r="F16" i="50"/>
  <c r="E16" i="50"/>
  <c r="D16" i="50"/>
  <c r="C16" i="50"/>
  <c r="L15" i="50"/>
  <c r="L14" i="50"/>
  <c r="L13" i="50"/>
  <c r="L12" i="50"/>
  <c r="K24" i="49"/>
  <c r="I24" i="49"/>
  <c r="H24" i="49"/>
  <c r="G24" i="49"/>
  <c r="F24" i="49"/>
  <c r="E24" i="49"/>
  <c r="D24" i="49"/>
  <c r="C24" i="49"/>
  <c r="L23" i="49"/>
  <c r="L22" i="49"/>
  <c r="L21" i="49"/>
  <c r="L20" i="49"/>
  <c r="L19" i="49"/>
  <c r="L18" i="49"/>
  <c r="K16" i="49"/>
  <c r="J16" i="49"/>
  <c r="J25" i="49" s="1"/>
  <c r="I16" i="49"/>
  <c r="H16" i="49"/>
  <c r="G16" i="49"/>
  <c r="F16" i="49"/>
  <c r="E16" i="49"/>
  <c r="D16" i="49"/>
  <c r="C16" i="49"/>
  <c r="L15" i="49"/>
  <c r="L14" i="49"/>
  <c r="L13" i="49"/>
  <c r="L12" i="49"/>
  <c r="K25" i="49" l="1"/>
  <c r="F25" i="50"/>
  <c r="K25" i="51"/>
  <c r="K25" i="53"/>
  <c r="E25" i="53"/>
  <c r="I25" i="53"/>
  <c r="C25" i="53"/>
  <c r="G25" i="53"/>
  <c r="C25" i="51"/>
  <c r="G25" i="51"/>
  <c r="E25" i="51"/>
  <c r="I25" i="51"/>
  <c r="K25" i="50"/>
  <c r="D25" i="50"/>
  <c r="H25" i="50"/>
  <c r="L24" i="50"/>
  <c r="F25" i="49"/>
  <c r="G25" i="49"/>
  <c r="D25" i="49"/>
  <c r="H25" i="49"/>
  <c r="L16" i="49"/>
  <c r="L24" i="49"/>
  <c r="C25" i="49"/>
  <c r="E25" i="50"/>
  <c r="I25" i="50"/>
  <c r="L16" i="51"/>
  <c r="D25" i="51"/>
  <c r="H25" i="51"/>
  <c r="F25" i="53"/>
  <c r="L24" i="53"/>
  <c r="E25" i="49"/>
  <c r="I25" i="49"/>
  <c r="L16" i="50"/>
  <c r="C25" i="50"/>
  <c r="G25" i="50"/>
  <c r="F25" i="51"/>
  <c r="L24" i="51"/>
  <c r="L16" i="53"/>
  <c r="L25" i="53" s="1"/>
  <c r="D25" i="53"/>
  <c r="H25" i="53"/>
  <c r="K24" i="48"/>
  <c r="I24" i="48"/>
  <c r="H24" i="48"/>
  <c r="G24" i="48"/>
  <c r="F24" i="48"/>
  <c r="E24" i="48"/>
  <c r="D24" i="48"/>
  <c r="C24" i="48"/>
  <c r="L23" i="48"/>
  <c r="L22" i="48"/>
  <c r="L21" i="48"/>
  <c r="L20" i="48"/>
  <c r="L19" i="48"/>
  <c r="L18" i="48"/>
  <c r="K16" i="48"/>
  <c r="J16" i="48"/>
  <c r="J25" i="48" s="1"/>
  <c r="I16" i="48"/>
  <c r="H16" i="48"/>
  <c r="G16" i="48"/>
  <c r="F16" i="48"/>
  <c r="E16" i="48"/>
  <c r="D16" i="48"/>
  <c r="C16" i="48"/>
  <c r="L15" i="48"/>
  <c r="L14" i="48"/>
  <c r="L13" i="48"/>
  <c r="L12" i="48"/>
  <c r="K24" i="45"/>
  <c r="I24" i="45"/>
  <c r="H24" i="45"/>
  <c r="G24" i="45"/>
  <c r="F24" i="45"/>
  <c r="E24" i="45"/>
  <c r="D24" i="45"/>
  <c r="C24" i="45"/>
  <c r="L23" i="45"/>
  <c r="L22" i="45"/>
  <c r="L21" i="45"/>
  <c r="L20" i="45"/>
  <c r="L19" i="45"/>
  <c r="L18" i="45"/>
  <c r="K16" i="45"/>
  <c r="J16" i="45"/>
  <c r="J25" i="45" s="1"/>
  <c r="I16" i="45"/>
  <c r="H16" i="45"/>
  <c r="G16" i="45"/>
  <c r="F16" i="45"/>
  <c r="E16" i="45"/>
  <c r="D16" i="45"/>
  <c r="C16" i="45"/>
  <c r="L15" i="45"/>
  <c r="L14" i="45"/>
  <c r="L13" i="45"/>
  <c r="L12" i="45"/>
  <c r="K24" i="44"/>
  <c r="I24" i="44"/>
  <c r="H24" i="44"/>
  <c r="G24" i="44"/>
  <c r="F24" i="44"/>
  <c r="E24" i="44"/>
  <c r="D24" i="44"/>
  <c r="C24" i="44"/>
  <c r="L23" i="44"/>
  <c r="L22" i="44"/>
  <c r="L21" i="44"/>
  <c r="L20" i="44"/>
  <c r="L19" i="44"/>
  <c r="L18" i="44"/>
  <c r="K16" i="44"/>
  <c r="J16" i="44"/>
  <c r="J25" i="44" s="1"/>
  <c r="I16" i="44"/>
  <c r="H16" i="44"/>
  <c r="G16" i="44"/>
  <c r="F16" i="44"/>
  <c r="E16" i="44"/>
  <c r="D16" i="44"/>
  <c r="C16" i="44"/>
  <c r="L15" i="44"/>
  <c r="L14" i="44"/>
  <c r="L13" i="44"/>
  <c r="L12" i="44"/>
  <c r="K24" i="43"/>
  <c r="I24" i="43"/>
  <c r="H24" i="43"/>
  <c r="G24" i="43"/>
  <c r="F24" i="43"/>
  <c r="E24" i="43"/>
  <c r="D24" i="43"/>
  <c r="C24" i="43"/>
  <c r="L23" i="43"/>
  <c r="L22" i="43"/>
  <c r="L21" i="43"/>
  <c r="L20" i="43"/>
  <c r="L19" i="43"/>
  <c r="L18" i="43"/>
  <c r="K16" i="43"/>
  <c r="J16" i="43"/>
  <c r="J25" i="43" s="1"/>
  <c r="I16" i="43"/>
  <c r="H16" i="43"/>
  <c r="G16" i="43"/>
  <c r="F16" i="43"/>
  <c r="E16" i="43"/>
  <c r="D16" i="43"/>
  <c r="C16" i="43"/>
  <c r="L15" i="43"/>
  <c r="L14" i="43"/>
  <c r="L13" i="43"/>
  <c r="L12" i="43"/>
  <c r="D25" i="45" l="1"/>
  <c r="H25" i="45"/>
  <c r="F25" i="43"/>
  <c r="L16" i="45"/>
  <c r="K25" i="48"/>
  <c r="K25" i="43"/>
  <c r="D25" i="44"/>
  <c r="H25" i="44"/>
  <c r="K25" i="45"/>
  <c r="L25" i="50"/>
  <c r="D25" i="48"/>
  <c r="H25" i="48"/>
  <c r="L25" i="49"/>
  <c r="E25" i="48"/>
  <c r="I25" i="48"/>
  <c r="F25" i="48"/>
  <c r="L24" i="48"/>
  <c r="G25" i="48"/>
  <c r="F25" i="45"/>
  <c r="C25" i="45"/>
  <c r="G25" i="45"/>
  <c r="E25" i="44"/>
  <c r="I25" i="44"/>
  <c r="C25" i="44"/>
  <c r="G25" i="44"/>
  <c r="C25" i="43"/>
  <c r="G25" i="43"/>
  <c r="E25" i="43"/>
  <c r="I25" i="43"/>
  <c r="C25" i="48"/>
  <c r="L16" i="43"/>
  <c r="D25" i="43"/>
  <c r="H25" i="43"/>
  <c r="F25" i="44"/>
  <c r="L24" i="44"/>
  <c r="E25" i="45"/>
  <c r="I25" i="45"/>
  <c r="L16" i="44"/>
  <c r="K25" i="44"/>
  <c r="L24" i="45"/>
  <c r="L25" i="45" s="1"/>
  <c r="L16" i="48"/>
  <c r="L25" i="48" s="1"/>
  <c r="L24" i="43"/>
  <c r="L25" i="51"/>
  <c r="K24" i="42"/>
  <c r="I24" i="42"/>
  <c r="H24" i="42"/>
  <c r="G24" i="42"/>
  <c r="F24" i="42"/>
  <c r="E24" i="42"/>
  <c r="D24" i="42"/>
  <c r="C24" i="42"/>
  <c r="L23" i="42"/>
  <c r="L22" i="42"/>
  <c r="L21" i="42"/>
  <c r="L20" i="42"/>
  <c r="L19" i="42"/>
  <c r="L18" i="42"/>
  <c r="K16" i="42"/>
  <c r="J16" i="42"/>
  <c r="J25" i="42" s="1"/>
  <c r="I16" i="42"/>
  <c r="H16" i="42"/>
  <c r="G16" i="42"/>
  <c r="F16" i="42"/>
  <c r="E16" i="42"/>
  <c r="D16" i="42"/>
  <c r="C16" i="42"/>
  <c r="L15" i="42"/>
  <c r="L14" i="42"/>
  <c r="L13" i="42"/>
  <c r="L12" i="42"/>
  <c r="L25" i="44" l="1"/>
  <c r="E25" i="42"/>
  <c r="I25" i="42"/>
  <c r="L24" i="42"/>
  <c r="L16" i="42"/>
  <c r="C25" i="42"/>
  <c r="G25" i="42"/>
  <c r="K25" i="42"/>
  <c r="D25" i="42"/>
  <c r="H25" i="42"/>
  <c r="L25" i="43"/>
  <c r="F25" i="42"/>
  <c r="L25" i="42" l="1"/>
  <c r="K24" i="41"/>
  <c r="I24" i="41"/>
  <c r="H24" i="41"/>
  <c r="G24" i="41"/>
  <c r="F24" i="41"/>
  <c r="E24" i="41"/>
  <c r="D24" i="41"/>
  <c r="C24" i="41"/>
  <c r="L23" i="41"/>
  <c r="L22" i="41"/>
  <c r="L21" i="41"/>
  <c r="L20" i="41"/>
  <c r="L19" i="41"/>
  <c r="L18" i="41"/>
  <c r="K16" i="41"/>
  <c r="J16" i="41"/>
  <c r="J25" i="41" s="1"/>
  <c r="I16" i="41"/>
  <c r="H16" i="41"/>
  <c r="G16" i="41"/>
  <c r="F16" i="41"/>
  <c r="E16" i="41"/>
  <c r="D16" i="41"/>
  <c r="C16" i="41"/>
  <c r="L15" i="41"/>
  <c r="L14" i="41"/>
  <c r="L13" i="41"/>
  <c r="L12" i="41"/>
  <c r="E25" i="41" l="1"/>
  <c r="I25" i="41"/>
  <c r="F25" i="41"/>
  <c r="L24" i="41"/>
  <c r="K25" i="41"/>
  <c r="L16" i="41"/>
  <c r="C25" i="41"/>
  <c r="D25" i="41"/>
  <c r="H25" i="41"/>
  <c r="G25" i="41"/>
  <c r="L25" i="41" l="1"/>
  <c r="K24" i="40"/>
  <c r="I24" i="40"/>
  <c r="H24" i="40"/>
  <c r="G24" i="40"/>
  <c r="F24" i="40"/>
  <c r="E24" i="40"/>
  <c r="D24" i="40"/>
  <c r="C24" i="40"/>
  <c r="L23" i="40"/>
  <c r="L22" i="40"/>
  <c r="L21" i="40"/>
  <c r="L20" i="40"/>
  <c r="L19" i="40"/>
  <c r="L18" i="40"/>
  <c r="K16" i="40"/>
  <c r="J16" i="40"/>
  <c r="J25" i="40" s="1"/>
  <c r="I16" i="40"/>
  <c r="H16" i="40"/>
  <c r="G16" i="40"/>
  <c r="F16" i="40"/>
  <c r="E16" i="40"/>
  <c r="D16" i="40"/>
  <c r="C16" i="40"/>
  <c r="L15" i="40"/>
  <c r="L14" i="40"/>
  <c r="L13" i="40"/>
  <c r="L12" i="40"/>
  <c r="E25" i="40" l="1"/>
  <c r="I25" i="40"/>
  <c r="K25" i="40"/>
  <c r="D25" i="40"/>
  <c r="H25" i="40"/>
  <c r="G25" i="40"/>
  <c r="C25" i="40"/>
  <c r="L24" i="40"/>
  <c r="F25" i="40"/>
  <c r="L16" i="40"/>
  <c r="K24" i="39"/>
  <c r="I24" i="39"/>
  <c r="H24" i="39"/>
  <c r="G24" i="39"/>
  <c r="F24" i="39"/>
  <c r="E24" i="39"/>
  <c r="D24" i="39"/>
  <c r="C24" i="39"/>
  <c r="L23" i="39"/>
  <c r="L22" i="39"/>
  <c r="L21" i="39"/>
  <c r="L20" i="39"/>
  <c r="L19" i="39"/>
  <c r="L18" i="39"/>
  <c r="K16" i="39"/>
  <c r="J16" i="39"/>
  <c r="J25" i="39" s="1"/>
  <c r="I16" i="39"/>
  <c r="H16" i="39"/>
  <c r="G16" i="39"/>
  <c r="F16" i="39"/>
  <c r="E16" i="39"/>
  <c r="D16" i="39"/>
  <c r="C16" i="39"/>
  <c r="L15" i="39"/>
  <c r="L14" i="39"/>
  <c r="L13" i="39"/>
  <c r="L12" i="39"/>
  <c r="L25" i="40" l="1"/>
  <c r="K25" i="39"/>
  <c r="C25" i="39"/>
  <c r="G25" i="39"/>
  <c r="E25" i="39"/>
  <c r="I25" i="39"/>
  <c r="L16" i="39"/>
  <c r="D25" i="39"/>
  <c r="H25" i="39"/>
  <c r="F25" i="39"/>
  <c r="L24" i="39"/>
  <c r="L25" i="39" l="1"/>
  <c r="K24" i="37"/>
  <c r="I24" i="37"/>
  <c r="H24" i="37"/>
  <c r="G24" i="37"/>
  <c r="F24" i="37"/>
  <c r="E24" i="37"/>
  <c r="D24" i="37"/>
  <c r="C24" i="37"/>
  <c r="L23" i="37"/>
  <c r="L22" i="37"/>
  <c r="L21" i="37"/>
  <c r="L20" i="37"/>
  <c r="L19" i="37"/>
  <c r="L18" i="37"/>
  <c r="K16" i="37"/>
  <c r="K25" i="37" s="1"/>
  <c r="J16" i="37"/>
  <c r="J25" i="37" s="1"/>
  <c r="I16" i="37"/>
  <c r="H16" i="37"/>
  <c r="G16" i="37"/>
  <c r="G25" i="37" s="1"/>
  <c r="F16" i="37"/>
  <c r="E16" i="37"/>
  <c r="D16" i="37"/>
  <c r="C16" i="37"/>
  <c r="C25" i="37" s="1"/>
  <c r="L15" i="37"/>
  <c r="L14" i="37"/>
  <c r="L13" i="37"/>
  <c r="L12" i="37"/>
  <c r="E25" i="37" l="1"/>
  <c r="I25" i="37"/>
  <c r="D25" i="37"/>
  <c r="H25" i="37"/>
  <c r="F25" i="37"/>
  <c r="L24" i="37"/>
  <c r="L16" i="37"/>
  <c r="K24" i="34"/>
  <c r="I24" i="34"/>
  <c r="H24" i="34"/>
  <c r="G24" i="34"/>
  <c r="F24" i="34"/>
  <c r="E24" i="34"/>
  <c r="D24" i="34"/>
  <c r="C24" i="34"/>
  <c r="L23" i="34"/>
  <c r="L22" i="34"/>
  <c r="L21" i="34"/>
  <c r="L20" i="34"/>
  <c r="L19" i="34"/>
  <c r="L18" i="34"/>
  <c r="K16" i="34"/>
  <c r="J16" i="34"/>
  <c r="J25" i="34" s="1"/>
  <c r="I16" i="34"/>
  <c r="H16" i="34"/>
  <c r="G16" i="34"/>
  <c r="F16" i="34"/>
  <c r="E16" i="34"/>
  <c r="D16" i="34"/>
  <c r="C16" i="34"/>
  <c r="L15" i="34"/>
  <c r="L14" i="34"/>
  <c r="L13" i="34"/>
  <c r="L12" i="34"/>
  <c r="G25" i="34" l="1"/>
  <c r="L25" i="37"/>
  <c r="D25" i="34"/>
  <c r="H25" i="34"/>
  <c r="I25" i="34"/>
  <c r="E25" i="34"/>
  <c r="F25" i="34"/>
  <c r="L24" i="34"/>
  <c r="C25" i="34"/>
  <c r="L16" i="34"/>
  <c r="K25" i="34"/>
  <c r="K24" i="31"/>
  <c r="I24" i="31"/>
  <c r="H24" i="31"/>
  <c r="G24" i="31"/>
  <c r="F24" i="31"/>
  <c r="E24" i="31"/>
  <c r="D24" i="31"/>
  <c r="C24" i="31"/>
  <c r="L23" i="31"/>
  <c r="L22" i="31"/>
  <c r="L21" i="31"/>
  <c r="L20" i="31"/>
  <c r="L19" i="31"/>
  <c r="L18" i="31"/>
  <c r="K16" i="31"/>
  <c r="J16" i="31"/>
  <c r="J25" i="31" s="1"/>
  <c r="I16" i="31"/>
  <c r="H16" i="31"/>
  <c r="G16" i="31"/>
  <c r="F16" i="31"/>
  <c r="E16" i="31"/>
  <c r="D16" i="31"/>
  <c r="C16" i="31"/>
  <c r="L15" i="31"/>
  <c r="L14" i="31"/>
  <c r="L13" i="31"/>
  <c r="L12" i="31"/>
  <c r="K24" i="54"/>
  <c r="I24" i="54"/>
  <c r="H24" i="54"/>
  <c r="G24" i="54"/>
  <c r="F24" i="54"/>
  <c r="E24" i="54"/>
  <c r="D24" i="54"/>
  <c r="C24" i="54"/>
  <c r="L23" i="54"/>
  <c r="L22" i="54"/>
  <c r="L21" i="54"/>
  <c r="L20" i="54"/>
  <c r="L19" i="54"/>
  <c r="L18" i="54"/>
  <c r="K16" i="54"/>
  <c r="J16" i="54"/>
  <c r="J25" i="54" s="1"/>
  <c r="I16" i="54"/>
  <c r="H16" i="54"/>
  <c r="G16" i="54"/>
  <c r="G25" i="54" s="1"/>
  <c r="F16" i="54"/>
  <c r="E16" i="54"/>
  <c r="D16" i="54"/>
  <c r="C16" i="54"/>
  <c r="C25" i="54" s="1"/>
  <c r="L15" i="54"/>
  <c r="L14" i="54"/>
  <c r="L13" i="54"/>
  <c r="L12" i="54"/>
  <c r="K24" i="52"/>
  <c r="I24" i="52"/>
  <c r="H24" i="52"/>
  <c r="G24" i="52"/>
  <c r="F24" i="52"/>
  <c r="E24" i="52"/>
  <c r="D24" i="52"/>
  <c r="C24" i="52"/>
  <c r="L23" i="52"/>
  <c r="L22" i="52"/>
  <c r="L21" i="52"/>
  <c r="L20" i="52"/>
  <c r="L19" i="52"/>
  <c r="L18" i="52"/>
  <c r="K16" i="52"/>
  <c r="J16" i="52"/>
  <c r="J25" i="52" s="1"/>
  <c r="I16" i="52"/>
  <c r="H16" i="52"/>
  <c r="G16" i="52"/>
  <c r="F16" i="52"/>
  <c r="E16" i="52"/>
  <c r="D16" i="52"/>
  <c r="C16" i="52"/>
  <c r="L15" i="52"/>
  <c r="L14" i="52"/>
  <c r="L13" i="52"/>
  <c r="L12" i="52"/>
  <c r="K24" i="47"/>
  <c r="I24" i="47"/>
  <c r="H24" i="47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J25" i="47" s="1"/>
  <c r="I16" i="47"/>
  <c r="H16" i="47"/>
  <c r="G16" i="47"/>
  <c r="F16" i="47"/>
  <c r="E16" i="47"/>
  <c r="D16" i="47"/>
  <c r="C16" i="47"/>
  <c r="L15" i="47"/>
  <c r="L14" i="47"/>
  <c r="L13" i="47"/>
  <c r="L12" i="47"/>
  <c r="K24" i="46"/>
  <c r="I24" i="46"/>
  <c r="H24" i="46"/>
  <c r="G24" i="46"/>
  <c r="F24" i="46"/>
  <c r="E24" i="46"/>
  <c r="D24" i="46"/>
  <c r="C24" i="46"/>
  <c r="L23" i="46"/>
  <c r="L22" i="46"/>
  <c r="L21" i="46"/>
  <c r="L20" i="46"/>
  <c r="L19" i="46"/>
  <c r="L18" i="46"/>
  <c r="K16" i="46"/>
  <c r="J16" i="46"/>
  <c r="J25" i="46" s="1"/>
  <c r="I16" i="46"/>
  <c r="H16" i="46"/>
  <c r="H25" i="46" s="1"/>
  <c r="G16" i="46"/>
  <c r="F16" i="46"/>
  <c r="E16" i="46"/>
  <c r="D16" i="46"/>
  <c r="D25" i="46" s="1"/>
  <c r="C16" i="46"/>
  <c r="L15" i="46"/>
  <c r="L14" i="46"/>
  <c r="L13" i="46"/>
  <c r="L12" i="46"/>
  <c r="K24" i="38"/>
  <c r="I24" i="38"/>
  <c r="H24" i="38"/>
  <c r="G24" i="38"/>
  <c r="F24" i="38"/>
  <c r="E24" i="38"/>
  <c r="D24" i="38"/>
  <c r="C24" i="38"/>
  <c r="L23" i="38"/>
  <c r="L22" i="38"/>
  <c r="L21" i="38"/>
  <c r="L20" i="38"/>
  <c r="L19" i="38"/>
  <c r="L18" i="38"/>
  <c r="K16" i="38"/>
  <c r="J16" i="38"/>
  <c r="J25" i="38" s="1"/>
  <c r="I16" i="38"/>
  <c r="H16" i="38"/>
  <c r="G16" i="38"/>
  <c r="F16" i="38"/>
  <c r="E16" i="38"/>
  <c r="D16" i="38"/>
  <c r="C16" i="38"/>
  <c r="L15" i="38"/>
  <c r="L14" i="38"/>
  <c r="L13" i="38"/>
  <c r="L12" i="38"/>
  <c r="K24" i="36"/>
  <c r="I24" i="36"/>
  <c r="H24" i="36"/>
  <c r="G24" i="36"/>
  <c r="F24" i="36"/>
  <c r="E24" i="36"/>
  <c r="D24" i="36"/>
  <c r="C24" i="36"/>
  <c r="L23" i="36"/>
  <c r="L22" i="36"/>
  <c r="L21" i="36"/>
  <c r="L20" i="36"/>
  <c r="L19" i="36"/>
  <c r="L18" i="36"/>
  <c r="K16" i="36"/>
  <c r="J16" i="36"/>
  <c r="J25" i="36" s="1"/>
  <c r="I16" i="36"/>
  <c r="H16" i="36"/>
  <c r="G16" i="36"/>
  <c r="F16" i="36"/>
  <c r="E16" i="36"/>
  <c r="D16" i="36"/>
  <c r="C16" i="36"/>
  <c r="L15" i="36"/>
  <c r="L14" i="36"/>
  <c r="L13" i="36"/>
  <c r="L12" i="36"/>
  <c r="K24" i="35"/>
  <c r="I24" i="35"/>
  <c r="H24" i="35"/>
  <c r="G24" i="35"/>
  <c r="F24" i="35"/>
  <c r="E24" i="35"/>
  <c r="D24" i="35"/>
  <c r="C24" i="35"/>
  <c r="L23" i="35"/>
  <c r="L22" i="35"/>
  <c r="L21" i="35"/>
  <c r="L20" i="35"/>
  <c r="L19" i="35"/>
  <c r="L18" i="35"/>
  <c r="K16" i="35"/>
  <c r="J16" i="35"/>
  <c r="J25" i="35" s="1"/>
  <c r="I16" i="35"/>
  <c r="H16" i="35"/>
  <c r="G16" i="35"/>
  <c r="F16" i="35"/>
  <c r="E16" i="35"/>
  <c r="D16" i="35"/>
  <c r="C16" i="35"/>
  <c r="L15" i="35"/>
  <c r="L14" i="35"/>
  <c r="L13" i="35"/>
  <c r="L12" i="35"/>
  <c r="K24" i="33"/>
  <c r="I24" i="33"/>
  <c r="H24" i="33"/>
  <c r="G24" i="33"/>
  <c r="F24" i="33"/>
  <c r="E24" i="33"/>
  <c r="D24" i="33"/>
  <c r="C24" i="33"/>
  <c r="L23" i="33"/>
  <c r="L22" i="33"/>
  <c r="L21" i="33"/>
  <c r="L20" i="33"/>
  <c r="L19" i="33"/>
  <c r="L18" i="33"/>
  <c r="K16" i="33"/>
  <c r="J16" i="33"/>
  <c r="J25" i="33" s="1"/>
  <c r="I16" i="33"/>
  <c r="H16" i="33"/>
  <c r="H25" i="33" s="1"/>
  <c r="G16" i="33"/>
  <c r="F16" i="33"/>
  <c r="E16" i="33"/>
  <c r="D16" i="33"/>
  <c r="D25" i="33" s="1"/>
  <c r="C16" i="33"/>
  <c r="L15" i="33"/>
  <c r="L14" i="33"/>
  <c r="L13" i="33"/>
  <c r="L12" i="33"/>
  <c r="D25" i="31" l="1"/>
  <c r="H25" i="31"/>
  <c r="C25" i="33"/>
  <c r="G25" i="33"/>
  <c r="D25" i="35"/>
  <c r="F25" i="38"/>
  <c r="D25" i="47"/>
  <c r="H25" i="47"/>
  <c r="F25" i="54"/>
  <c r="C25" i="31"/>
  <c r="G25" i="31"/>
  <c r="K25" i="38"/>
  <c r="I25" i="52"/>
  <c r="E25" i="36"/>
  <c r="I25" i="36"/>
  <c r="C25" i="35"/>
  <c r="G25" i="35"/>
  <c r="D25" i="36"/>
  <c r="H25" i="36"/>
  <c r="E25" i="38"/>
  <c r="I25" i="38"/>
  <c r="F25" i="46"/>
  <c r="I25" i="54"/>
  <c r="F25" i="31"/>
  <c r="K25" i="46"/>
  <c r="K25" i="47"/>
  <c r="E25" i="31"/>
  <c r="E25" i="33"/>
  <c r="I25" i="33"/>
  <c r="F25" i="35"/>
  <c r="C25" i="36"/>
  <c r="G25" i="36"/>
  <c r="D25" i="38"/>
  <c r="H25" i="38"/>
  <c r="E25" i="54"/>
  <c r="L16" i="35"/>
  <c r="K25" i="35"/>
  <c r="H25" i="35"/>
  <c r="L24" i="46"/>
  <c r="L24" i="38"/>
  <c r="L16" i="47"/>
  <c r="L25" i="34"/>
  <c r="K25" i="52"/>
  <c r="C25" i="52"/>
  <c r="G25" i="52"/>
  <c r="E25" i="52"/>
  <c r="I25" i="31"/>
  <c r="L24" i="31"/>
  <c r="L16" i="31"/>
  <c r="K25" i="31"/>
  <c r="D25" i="54"/>
  <c r="H25" i="54"/>
  <c r="L24" i="54"/>
  <c r="L16" i="54"/>
  <c r="K25" i="54"/>
  <c r="D25" i="52"/>
  <c r="H25" i="52"/>
  <c r="F25" i="52"/>
  <c r="L24" i="52"/>
  <c r="L16" i="52"/>
  <c r="E25" i="47"/>
  <c r="I25" i="47"/>
  <c r="F25" i="47"/>
  <c r="L24" i="47"/>
  <c r="C25" i="47"/>
  <c r="G25" i="47"/>
  <c r="C25" i="46"/>
  <c r="G25" i="46"/>
  <c r="E25" i="46"/>
  <c r="I25" i="46"/>
  <c r="L16" i="46"/>
  <c r="C25" i="38"/>
  <c r="G25" i="38"/>
  <c r="L16" i="38"/>
  <c r="F25" i="36"/>
  <c r="L24" i="36"/>
  <c r="K25" i="36"/>
  <c r="L16" i="36"/>
  <c r="E25" i="35"/>
  <c r="I25" i="35"/>
  <c r="L24" i="35"/>
  <c r="L25" i="35" s="1"/>
  <c r="F25" i="33"/>
  <c r="L24" i="33"/>
  <c r="K25" i="33"/>
  <c r="L16" i="33"/>
  <c r="L25" i="33" l="1"/>
  <c r="L25" i="54"/>
  <c r="L25" i="38"/>
  <c r="L25" i="46"/>
  <c r="L25" i="36"/>
  <c r="L25" i="47"/>
  <c r="L25" i="31"/>
  <c r="L25" i="52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<sst xmlns="http://schemas.openxmlformats.org/spreadsheetml/2006/main" count="982" uniqueCount="81">
  <si>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</si>
  <si>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</si>
  <si>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</si>
  <si>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</si>
  <si>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</si>
  <si>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</si>
  <si>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</si>
  <si>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</si>
  <si>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</si>
  <si>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</si>
  <si>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</si>
  <si>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</si>
  <si>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</si>
  <si>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</si>
  <si>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</si>
  <si>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</si>
  <si>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</si>
  <si>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</si>
  <si>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</si>
  <si>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</si>
  <si>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</si>
  <si>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</si>
  <si>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</si>
  <si>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</si>
  <si>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</si>
  <si>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</si>
  <si>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</si>
  <si>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</si>
  <si>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</si>
  <si>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</si>
  <si>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</si>
  <si>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</si>
  <si>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</si>
  <si>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RESOLUÇÃO 102 CNJ - ANEXO IV- QUANTITATIVO DE CARGOS E FUNÇÕES</t>
  </si>
  <si>
    <t>Funções de Confiança</t>
  </si>
  <si>
    <t>FC-03</t>
  </si>
  <si>
    <t>Consolidado da Justiça do Trabalho</t>
  </si>
  <si>
    <t>UNIDADE: Coordenadoria de Gestão de Pessoas CSJT</t>
  </si>
  <si>
    <t>CARGOS EM COMISSÃO</t>
  </si>
  <si>
    <t>FUNÇÕES DE CONFIANÇA</t>
  </si>
  <si>
    <t>Data de referência: 31/12/2017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</si>
  <si>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</si>
  <si>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</si>
  <si>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</si>
  <si>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</si>
  <si>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</si>
  <si>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</si>
  <si>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</si>
  <si>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</si>
  <si>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12/2017</t>
  </si>
  <si>
    <t xml:space="preserve">TRIBUNAL REGIONAL DO TRABALHO DA SEXTA REGIÃO 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</si>
  <si>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</si>
  <si>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</si>
  <si>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</si>
  <si>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</si>
  <si>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</si>
  <si>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</si>
  <si>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</si>
  <si>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</si>
  <si>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</si>
  <si>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</si>
  <si>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</si>
  <si>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</si>
  <si>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</si>
  <si>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</si>
  <si>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</si>
  <si>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</si>
  <si>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</si>
  <si>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</si>
  <si>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</si>
  <si>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</si>
  <si>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</si>
  <si>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</si>
  <si>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</si>
  <si>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</si>
  <si>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</si>
  <si>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</si>
  <si>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</si>
  <si>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</si>
  <si>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</si>
  <si>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COORDENADORA DE ADMINISTRAÇÃO E PAGAMENTO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</si>
</sst>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2" fillId="0" borderId="0"/>
    <xf numFmtId="0" fontId="52" fillId="0" borderId="6" applyNumberFormat="0" applyFill="0" applyProtection="0"/>
    <xf numFmtId="0" fontId="23" fillId="42" borderId="0" applyNumberFormat="0" applyBorder="0" applyProtection="0"/>
    <xf numFmtId="0" fontId="23" fillId="3" borderId="0" applyNumberFormat="0" applyBorder="0" applyProtection="0"/>
    <xf numFmtId="43" fontId="6" fillId="0" borderId="0" applyFont="0" applyFill="0" applyBorder="0" applyAlignment="0" applyProtection="0"/>
    <xf numFmtId="0" fontId="23" fillId="4" borderId="0" applyNumberFormat="0" applyBorder="0" applyProtection="0"/>
    <xf numFmtId="0" fontId="23" fillId="43" borderId="0" applyNumberFormat="0" applyBorder="0" applyProtection="0"/>
    <xf numFmtId="0" fontId="23" fillId="44" borderId="0" applyNumberFormat="0" applyBorder="0" applyProtection="0"/>
    <xf numFmtId="0" fontId="6" fillId="28" borderId="0" applyNumberFormat="0" applyBorder="0" applyAlignment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6" fillId="44" borderId="0" applyNumberFormat="0" applyBorder="0" applyAlignment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89" fillId="73" borderId="37"/>
    <xf numFmtId="0" fontId="23" fillId="3" borderId="0" applyNumberFormat="0" applyBorder="0" applyProtection="0"/>
    <xf numFmtId="0" fontId="23" fillId="3" borderId="0" applyNumberFormat="0" applyBorder="0" applyProtection="0"/>
    <xf numFmtId="0" fontId="6" fillId="23" borderId="0" applyNumberFormat="0" applyBorder="0" applyAlignment="0" applyProtection="0"/>
    <xf numFmtId="0" fontId="23" fillId="4" borderId="0" applyNumberFormat="0" applyBorder="0" applyProtection="0"/>
    <xf numFmtId="0" fontId="23" fillId="4" borderId="0" applyNumberFormat="0" applyBorder="0" applyProtection="0"/>
    <xf numFmtId="0" fontId="89" fillId="73" borderId="37"/>
    <xf numFmtId="0" fontId="23" fillId="4" borderId="0" applyNumberFormat="0" applyBorder="0" applyProtection="0"/>
    <xf numFmtId="0" fontId="23" fillId="4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0" fontId="99" fillId="58" borderId="38"/>
    <xf numFmtId="0" fontId="23" fillId="5" borderId="0" applyNumberFormat="0" applyBorder="0" applyProtection="0"/>
    <xf numFmtId="0" fontId="23" fillId="5" borderId="0" applyNumberFormat="0" applyBorder="0" applyProtection="0"/>
    <xf numFmtId="0" fontId="6" fillId="43" borderId="0" applyNumberFormat="0" applyBorder="0" applyAlignment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6" fillId="44" borderId="0" applyNumberFormat="0" applyBorder="0" applyAlignment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8" borderId="0" applyNumberFormat="0" applyBorder="0" applyProtection="0"/>
    <xf numFmtId="0" fontId="23" fillId="9" borderId="0" applyNumberFormat="0" applyBorder="0" applyProtection="0"/>
    <xf numFmtId="0" fontId="23" fillId="10" borderId="0" applyNumberFormat="0" applyBorder="0" applyProtection="0"/>
    <xf numFmtId="0" fontId="23" fillId="11" borderId="0" applyNumberFormat="0" applyBorder="0" applyProtection="0"/>
    <xf numFmtId="0" fontId="23" fillId="5" borderId="0" applyNumberFormat="0" applyBorder="0" applyProtection="0"/>
    <xf numFmtId="0" fontId="23" fillId="9" borderId="0" applyNumberFormat="0" applyBorder="0" applyProtection="0"/>
    <xf numFmtId="0" fontId="23" fillId="12" borderId="0" applyNumberFormat="0" applyBorder="0" applyProtection="0"/>
    <xf numFmtId="0" fontId="6" fillId="28" borderId="0" applyNumberFormat="0" applyBorder="0" applyAlignment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173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188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0" fontId="6" fillId="22" borderId="0" applyNumberFormat="0" applyBorder="0" applyAlignment="0" applyProtection="0"/>
    <xf numFmtId="0" fontId="23" fillId="11" borderId="0" applyNumberFormat="0" applyBorder="0" applyProtection="0"/>
    <xf numFmtId="0" fontId="23" fillId="11" borderId="0" applyNumberFormat="0" applyBorder="0" applyProtection="0"/>
    <xf numFmtId="9" fontId="89" fillId="0" borderId="0"/>
    <xf numFmtId="0" fontId="23" fillId="11" borderId="0" applyNumberFormat="0" applyBorder="0" applyProtection="0"/>
    <xf numFmtId="0" fontId="23" fillId="11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9" fontId="100" fillId="0" borderId="0"/>
    <xf numFmtId="0" fontId="23" fillId="5" borderId="0" applyNumberFormat="0" applyBorder="0" applyProtection="0"/>
    <xf numFmtId="0" fontId="23" fillId="5" borderId="0" applyNumberFormat="0" applyBorder="0" applyProtection="0"/>
    <xf numFmtId="9" fontId="74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9" fontId="89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0" fontId="6" fillId="44" borderId="0" applyNumberFormat="0" applyBorder="0" applyAlignment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4" fillId="13" borderId="0" applyNumberFormat="0" applyBorder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6" borderId="0" applyNumberFormat="0" applyBorder="0" applyProtection="0"/>
    <xf numFmtId="0" fontId="7" fillId="15" borderId="0" applyNumberFormat="0" applyBorder="0" applyAlignment="0" applyProtection="0"/>
    <xf numFmtId="0" fontId="24" fillId="13" borderId="0" applyNumberFormat="0" applyBorder="0" applyProtection="0"/>
    <xf numFmtId="0" fontId="24" fillId="13" borderId="0" applyNumberFormat="0" applyBorder="0" applyProtection="0"/>
    <xf numFmtId="9" fontId="74" fillId="0" borderId="0"/>
    <xf numFmtId="0" fontId="24" fillId="13" borderId="0" applyNumberFormat="0" applyBorder="0" applyProtection="0"/>
    <xf numFmtId="0" fontId="24" fillId="13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0" fontId="7" fillId="22" borderId="0" applyNumberFormat="0" applyBorder="0" applyAlignment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9" fontId="89" fillId="0" borderId="0"/>
    <xf numFmtId="0" fontId="24" fillId="11" borderId="0" applyNumberFormat="0" applyBorder="0" applyProtection="0"/>
    <xf numFmtId="0" fontId="24" fillId="11" borderId="0" applyNumberFormat="0" applyBorder="0" applyProtection="0"/>
    <xf numFmtId="0" fontId="7" fillId="8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9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9" fontId="6" fillId="0" borderId="0" applyFont="0" applyFill="0" applyBorder="0" applyAlignment="0" applyProtection="0"/>
    <xf numFmtId="9" fontId="89" fillId="0" borderId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4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7" fillId="44" borderId="0" applyNumberFormat="0" applyBorder="0" applyAlignment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9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6" fillId="44" borderId="0" applyNumberFormat="0" applyBorder="0" applyAlignment="0" applyProtection="0"/>
    <xf numFmtId="0" fontId="39" fillId="3" borderId="0" applyNumberFormat="0" applyBorder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1" fillId="0" borderId="0"/>
    <xf numFmtId="9" fontId="89" fillId="0" borderId="0"/>
    <xf numFmtId="0" fontId="101" fillId="0" borderId="0"/>
    <xf numFmtId="189" fontId="101" fillId="0" borderId="0"/>
    <xf numFmtId="0" fontId="34" fillId="8" borderId="2" applyNumberFormat="0" applyProtection="0"/>
    <xf numFmtId="0" fontId="9" fillId="45" borderId="2" applyNumberFormat="0" applyAlignment="0" applyProtection="0"/>
    <xf numFmtId="0" fontId="34" fillId="8" borderId="2" applyNumberFormat="0" applyProtection="0"/>
    <xf numFmtId="0" fontId="79" fillId="0" borderId="0"/>
    <xf numFmtId="0" fontId="99" fillId="58" borderId="38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99" fillId="58" borderId="38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5" fillId="46" borderId="3" applyNumberFormat="0" applyProtection="0"/>
    <xf numFmtId="0" fontId="99" fillId="58" borderId="38"/>
    <xf numFmtId="0" fontId="99" fillId="58" borderId="38"/>
    <xf numFmtId="165" fontId="43" fillId="0" borderId="0" applyBorder="0" applyProtection="0"/>
    <xf numFmtId="165" fontId="43" fillId="0" borderId="0" applyBorder="0" applyProtection="0"/>
    <xf numFmtId="190" fontId="74" fillId="0" borderId="0"/>
    <xf numFmtId="190" fontId="102" fillId="0" borderId="39"/>
    <xf numFmtId="175" fontId="89" fillId="0" borderId="0">
      <protection locked="0"/>
    </xf>
    <xf numFmtId="183" fontId="89" fillId="0" borderId="0"/>
    <xf numFmtId="183" fontId="89" fillId="0" borderId="0"/>
    <xf numFmtId="183" fontId="89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4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3" borderId="0" applyNumberFormat="0" applyBorder="0" applyAlignment="0" applyProtection="0"/>
    <xf numFmtId="0" fontId="24" fillId="19" borderId="0" applyNumberFormat="0" applyBorder="0" applyProtection="0"/>
    <xf numFmtId="0" fontId="24" fillId="19" borderId="0" applyNumberFormat="0" applyBorder="0" applyProtection="0"/>
    <xf numFmtId="183" fontId="89" fillId="0" borderId="0"/>
    <xf numFmtId="0" fontId="24" fillId="19" borderId="0" applyNumberFormat="0" applyBorder="0" applyProtection="0"/>
    <xf numFmtId="0" fontId="24" fillId="19" borderId="0" applyNumberFormat="0" applyBorder="0" applyProtection="0"/>
    <xf numFmtId="0" fontId="7" fillId="47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183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2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12" fillId="44" borderId="2" applyNumberFormat="0" applyAlignment="0" applyProtection="0"/>
    <xf numFmtId="0" fontId="66" fillId="44" borderId="2" applyNumberFormat="0" applyProtection="0"/>
    <xf numFmtId="0" fontId="66" fillId="44" borderId="2" applyNumberFormat="0" applyProtection="0"/>
    <xf numFmtId="0" fontId="66" fillId="44" borderId="2" applyNumberFormat="0" applyProtection="0"/>
    <xf numFmtId="0" fontId="66" fillId="8" borderId="2" applyNumberFormat="0" applyProtection="0"/>
    <xf numFmtId="170" fontId="43" fillId="0" borderId="0" applyFill="0" applyBorder="0" applyProtection="0"/>
    <xf numFmtId="0" fontId="43" fillId="0" borderId="0" applyFill="0" applyBorder="0" applyProtection="0"/>
    <xf numFmtId="0" fontId="47" fillId="0" borderId="0" applyNumberFormat="0" applyFill="0" applyBorder="0" applyProtection="0"/>
    <xf numFmtId="0" fontId="54" fillId="0" borderId="7" applyNumberFormat="0" applyFill="0" applyProtection="0"/>
    <xf numFmtId="0" fontId="55" fillId="0" borderId="8" applyNumberFormat="0" applyFill="0" applyProtection="0"/>
    <xf numFmtId="0" fontId="55" fillId="0" borderId="0" applyNumberFormat="0" applyFill="0" applyBorder="0" applyProtection="0"/>
    <xf numFmtId="0" fontId="1" fillId="0" borderId="0"/>
    <xf numFmtId="0" fontId="1" fillId="0" borderId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25" fillId="0" borderId="0"/>
    <xf numFmtId="0" fontId="66" fillId="44" borderId="2" applyNumberFormat="0" applyProtection="0"/>
    <xf numFmtId="0" fontId="36" fillId="0" borderId="4" applyNumberFormat="0" applyFill="0" applyProtection="0"/>
    <xf numFmtId="172" fontId="43" fillId="0" borderId="0" applyFill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25" applyNumberFormat="0" applyAlignmen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4" fillId="8" borderId="12" applyNumberFormat="0" applyProtection="0"/>
    <xf numFmtId="0" fontId="71" fillId="48" borderId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0" fontId="15" fillId="45" borderId="12" applyNumberFormat="0" applyAlignmen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3" fillId="0" borderId="0"/>
    <xf numFmtId="165" fontId="43" fillId="0" borderId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56" fillId="0" borderId="0" applyNumberFormat="0" applyFill="0" applyBorder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68" fillId="0" borderId="0" applyNumberFormat="0" applyFill="0" applyBorder="0" applyProtection="0"/>
    <xf numFmtId="0" fontId="56" fillId="0" borderId="0" applyNumberFormat="0" applyFill="0" applyBorder="0" applyProtection="0"/>
    <xf numFmtId="0" fontId="69" fillId="0" borderId="7" applyNumberFormat="0" applyFill="0" applyAlignment="0" applyProtection="0"/>
    <xf numFmtId="0" fontId="54" fillId="0" borderId="7" applyNumberFormat="0" applyFill="0" applyProtection="0"/>
    <xf numFmtId="43" fontId="1" fillId="0" borderId="0" applyFont="0" applyFill="0" applyBorder="0" applyAlignment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34" fillId="8" borderId="2" applyNumberFormat="0" applyProtection="0"/>
    <xf numFmtId="0" fontId="34" fillId="8" borderId="2" applyNumberForma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4" borderId="0" applyNumberFormat="0" applyBorder="0" applyProtection="0"/>
    <xf numFmtId="0" fontId="34" fillId="8" borderId="2" applyNumberFormat="0" applyProtection="0"/>
    <xf numFmtId="0" fontId="10" fillId="29" borderId="3" applyNumberFormat="0" applyAlignment="0" applyProtection="0"/>
    <xf numFmtId="0" fontId="28" fillId="4" borderId="0" applyNumberFormat="0" applyBorder="0" applyProtection="0"/>
    <xf numFmtId="9" fontId="1" fillId="0" borderId="0" applyFont="0" applyFill="0" applyBorder="0" applyAlignment="0" applyProtection="0"/>
    <xf numFmtId="0" fontId="23" fillId="5" borderId="0" applyNumberFormat="0" applyBorder="0" applyProtection="0"/>
    <xf numFmtId="0" fontId="70" fillId="0" borderId="27" applyNumberFormat="0" applyFill="0" applyAlignment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71" fillId="48" borderId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22" fillId="0" borderId="28" applyNumberFormat="0" applyFill="0" applyAlignment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6" fillId="0" borderId="0" applyNumberFormat="0" applyFill="0" applyBorder="0" applyProtection="0"/>
    <xf numFmtId="0" fontId="89" fillId="73" borderId="37"/>
    <xf numFmtId="0" fontId="89" fillId="73" borderId="37"/>
    <xf numFmtId="0" fontId="89" fillId="73" borderId="37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72" borderId="0"/>
    <xf numFmtId="187" fontId="89" fillId="0" borderId="0"/>
    <xf numFmtId="0" fontId="88" fillId="0" borderId="32"/>
    <xf numFmtId="171" fontId="74" fillId="0" borderId="0"/>
    <xf numFmtId="0" fontId="90" fillId="57" borderId="30"/>
    <xf numFmtId="0" fontId="76" fillId="0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94" fillId="0" borderId="0">
      <alignment horizontal="center" textRotation="90"/>
    </xf>
    <xf numFmtId="0" fontId="97" fillId="0" borderId="0"/>
    <xf numFmtId="0" fontId="97" fillId="0" borderId="36"/>
    <xf numFmtId="0" fontId="96" fillId="0" borderId="35"/>
    <xf numFmtId="0" fontId="95" fillId="0" borderId="34"/>
    <xf numFmtId="0" fontId="94" fillId="0" borderId="0">
      <alignment horizontal="center"/>
    </xf>
    <xf numFmtId="0" fontId="80" fillId="54" borderId="0"/>
    <xf numFmtId="0" fontId="93" fillId="0" borderId="0">
      <alignment horizontal="left"/>
    </xf>
    <xf numFmtId="2" fontId="74" fillId="0" borderId="0"/>
    <xf numFmtId="2" fontId="74" fillId="0" borderId="0"/>
    <xf numFmtId="0" fontId="92" fillId="0" borderId="33">
      <alignment horizontal="center"/>
    </xf>
    <xf numFmtId="0" fontId="91" fillId="0" borderId="0"/>
    <xf numFmtId="0" fontId="89" fillId="0" borderId="0"/>
    <xf numFmtId="186" fontId="89" fillId="0" borderId="0"/>
    <xf numFmtId="0" fontId="90" fillId="58" borderId="30"/>
    <xf numFmtId="0" fontId="90" fillId="57" borderId="30"/>
    <xf numFmtId="0" fontId="90" fillId="57" borderId="30"/>
    <xf numFmtId="0" fontId="90" fillId="57" borderId="30"/>
    <xf numFmtId="0" fontId="75" fillId="70" borderId="0"/>
    <xf numFmtId="0" fontId="75" fillId="70" borderId="0"/>
    <xf numFmtId="0" fontId="75" fillId="70" borderId="0"/>
    <xf numFmtId="0" fontId="75" fillId="70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75" fillId="68" borderId="0"/>
    <xf numFmtId="0" fontId="75" fillId="67" borderId="0"/>
    <xf numFmtId="0" fontId="75" fillId="67" borderId="0"/>
    <xf numFmtId="0" fontId="75" fillId="68" borderId="0"/>
    <xf numFmtId="0" fontId="75" fillId="67" borderId="0"/>
    <xf numFmtId="185" fontId="74" fillId="0" borderId="0"/>
    <xf numFmtId="0" fontId="75" fillId="67" borderId="0"/>
    <xf numFmtId="0" fontId="75" fillId="64" borderId="0"/>
    <xf numFmtId="0" fontId="75" fillId="64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75" fillId="69" borderId="0"/>
    <xf numFmtId="0" fontId="75" fillId="69" borderId="0"/>
    <xf numFmtId="0" fontId="75" fillId="68" borderId="0"/>
    <xf numFmtId="0" fontId="75" fillId="68" borderId="0"/>
    <xf numFmtId="168" fontId="74" fillId="0" borderId="0"/>
    <xf numFmtId="0" fontId="74" fillId="0" borderId="0"/>
    <xf numFmtId="0" fontId="74" fillId="0" borderId="0"/>
    <xf numFmtId="184" fontId="74" fillId="0" borderId="0"/>
    <xf numFmtId="0" fontId="12" fillId="44" borderId="2" applyNumberFormat="0" applyAlignment="0" applyProtection="0"/>
    <xf numFmtId="0" fontId="12" fillId="44" borderId="2" applyNumberFormat="0" applyAlignment="0" applyProtection="0"/>
    <xf numFmtId="0" fontId="12" fillId="44" borderId="2" applyNumberFormat="0" applyAlignment="0" applyProtection="0"/>
    <xf numFmtId="0" fontId="80" fillId="54" borderId="0"/>
    <xf numFmtId="0" fontId="80" fillId="54" borderId="0"/>
    <xf numFmtId="0" fontId="80" fillId="54" borderId="0"/>
    <xf numFmtId="0" fontId="80" fillId="54" borderId="0"/>
    <xf numFmtId="182" fontId="79" fillId="0" borderId="0">
      <alignment horizontal="left"/>
    </xf>
    <xf numFmtId="182" fontId="79" fillId="0" borderId="0">
      <alignment horizontal="right"/>
    </xf>
    <xf numFmtId="182" fontId="78" fillId="0" borderId="0">
      <alignment vertical="top"/>
    </xf>
    <xf numFmtId="0" fontId="77" fillId="53" borderId="0"/>
    <xf numFmtId="182" fontId="76" fillId="0" borderId="29"/>
    <xf numFmtId="0" fontId="75" fillId="70" borderId="0"/>
    <xf numFmtId="0" fontId="75" fillId="65" borderId="0"/>
    <xf numFmtId="0" fontId="75" fillId="64" borderId="0"/>
    <xf numFmtId="0" fontId="75" fillId="69" borderId="0"/>
    <xf numFmtId="0" fontId="75" fillId="68" borderId="0"/>
    <xf numFmtId="0" fontId="75" fillId="67" borderId="0"/>
    <xf numFmtId="0" fontId="75" fillId="66" borderId="0"/>
    <xf numFmtId="0" fontId="75" fillId="66" borderId="0"/>
    <xf numFmtId="0" fontId="75" fillId="66" borderId="0"/>
    <xf numFmtId="0" fontId="12" fillId="44" borderId="2" applyNumberFormat="0" applyAlignment="0" applyProtection="0"/>
    <xf numFmtId="0" fontId="75" fillId="66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4" borderId="0"/>
    <xf numFmtId="0" fontId="75" fillId="64" borderId="0"/>
    <xf numFmtId="0" fontId="75" fillId="64" borderId="0"/>
    <xf numFmtId="0" fontId="75" fillId="61" borderId="0"/>
    <xf numFmtId="0" fontId="75" fillId="61" borderId="0"/>
    <xf numFmtId="0" fontId="75" fillId="61" borderId="0"/>
    <xf numFmtId="0" fontId="75" fillId="61" borderId="0"/>
    <xf numFmtId="0" fontId="75" fillId="60" borderId="0"/>
    <xf numFmtId="0" fontId="75" fillId="60" borderId="0"/>
    <xf numFmtId="0" fontId="6" fillId="0" borderId="0"/>
    <xf numFmtId="0" fontId="75" fillId="60" borderId="0"/>
    <xf numFmtId="0" fontId="75" fillId="60" borderId="0"/>
    <xf numFmtId="0" fontId="75" fillId="63" borderId="0"/>
    <xf numFmtId="0" fontId="75" fillId="63" borderId="0"/>
    <xf numFmtId="0" fontId="75" fillId="63" borderId="0"/>
    <xf numFmtId="0" fontId="75" fillId="63" borderId="0"/>
    <xf numFmtId="0" fontId="75" fillId="66" borderId="0"/>
    <xf numFmtId="0" fontId="75" fillId="65" borderId="0"/>
    <xf numFmtId="0" fontId="75" fillId="64" borderId="0"/>
    <xf numFmtId="0" fontId="75" fillId="61" borderId="0"/>
    <xf numFmtId="0" fontId="75" fillId="60" borderId="0"/>
    <xf numFmtId="0" fontId="75" fillId="63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61" borderId="0"/>
    <xf numFmtId="9" fontId="72" fillId="0" borderId="0" applyFill="0" applyBorder="0" applyAlignment="0" applyProtection="0"/>
    <xf numFmtId="0" fontId="74" fillId="61" borderId="0"/>
    <xf numFmtId="0" fontId="74" fillId="61" borderId="0"/>
    <xf numFmtId="0" fontId="74" fillId="61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62" borderId="0"/>
    <xf numFmtId="0" fontId="74" fillId="59" borderId="0"/>
    <xf numFmtId="181" fontId="23" fillId="0" borderId="0"/>
    <xf numFmtId="181" fontId="45" fillId="0" borderId="13"/>
    <xf numFmtId="0" fontId="74" fillId="55" borderId="0"/>
    <xf numFmtId="0" fontId="74" fillId="61" borderId="0"/>
    <xf numFmtId="0" fontId="74" fillId="60" borderId="0"/>
    <xf numFmtId="0" fontId="74" fillId="59" borderId="0"/>
    <xf numFmtId="0" fontId="74" fillId="58" borderId="0"/>
    <xf numFmtId="0" fontId="74" fillId="57" borderId="0"/>
    <xf numFmtId="0" fontId="74" fillId="57" borderId="0"/>
    <xf numFmtId="0" fontId="74" fillId="57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4" borderId="0"/>
    <xf numFmtId="0" fontId="74" fillId="54" borderId="0"/>
    <xf numFmtId="0" fontId="74" fillId="54" borderId="0"/>
    <xf numFmtId="0" fontId="74" fillId="54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7" borderId="0"/>
    <xf numFmtId="0" fontId="74" fillId="56" borderId="0"/>
    <xf numFmtId="0" fontId="74" fillId="55" borderId="0"/>
    <xf numFmtId="0" fontId="74" fillId="54" borderId="0"/>
    <xf numFmtId="0" fontId="74" fillId="53" borderId="0"/>
    <xf numFmtId="0" fontId="74" fillId="52" borderId="0"/>
    <xf numFmtId="0" fontId="73" fillId="0" borderId="0"/>
    <xf numFmtId="184" fontId="74" fillId="0" borderId="0"/>
    <xf numFmtId="176" fontId="72" fillId="0" borderId="0" applyFill="0" applyBorder="0" applyAlignment="0" applyProtection="0"/>
    <xf numFmtId="3" fontId="74" fillId="0" borderId="0"/>
    <xf numFmtId="183" fontId="89" fillId="0" borderId="0"/>
    <xf numFmtId="183" fontId="89" fillId="0" borderId="0"/>
    <xf numFmtId="4" fontId="74" fillId="0" borderId="0"/>
    <xf numFmtId="0" fontId="87" fillId="71" borderId="31"/>
    <xf numFmtId="0" fontId="88" fillId="0" borderId="32"/>
    <xf numFmtId="0" fontId="88" fillId="0" borderId="32"/>
    <xf numFmtId="0" fontId="88" fillId="0" borderId="32"/>
    <xf numFmtId="0" fontId="88" fillId="0" borderId="32"/>
    <xf numFmtId="0" fontId="87" fillId="71" borderId="31"/>
    <xf numFmtId="0" fontId="87" fillId="71" borderId="31"/>
    <xf numFmtId="0" fontId="87" fillId="71" borderId="31"/>
    <xf numFmtId="0" fontId="87" fillId="71" borderId="31"/>
    <xf numFmtId="0" fontId="86" fillId="0" borderId="0">
      <alignment vertical="center"/>
    </xf>
    <xf numFmtId="0" fontId="85" fillId="58" borderId="30"/>
    <xf numFmtId="0" fontId="85" fillId="58" borderId="30"/>
    <xf numFmtId="0" fontId="85" fillId="58" borderId="30"/>
    <xf numFmtId="0" fontId="85" fillId="58" borderId="30"/>
    <xf numFmtId="0" fontId="85" fillId="58" borderId="30"/>
    <xf numFmtId="0" fontId="84" fillId="0" borderId="0"/>
    <xf numFmtId="0" fontId="83" fillId="0" borderId="0"/>
    <xf numFmtId="2" fontId="82" fillId="0" borderId="0">
      <protection locked="0"/>
    </xf>
    <xf numFmtId="2" fontId="81" fillId="0" borderId="0">
      <protection locked="0"/>
    </xf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74" fillId="0" borderId="0"/>
    <xf numFmtId="191" fontId="89" fillId="0" borderId="0"/>
    <xf numFmtId="183" fontId="89" fillId="0" borderId="0"/>
    <xf numFmtId="0" fontId="89" fillId="0" borderId="0"/>
    <xf numFmtId="183" fontId="89" fillId="0" borderId="0"/>
    <xf numFmtId="183" fontId="8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7" fontId="74" fillId="0" borderId="0"/>
    <xf numFmtId="178" fontId="74" fillId="0" borderId="0"/>
    <xf numFmtId="0" fontId="104" fillId="0" borderId="0"/>
    <xf numFmtId="0" fontId="105" fillId="0" borderId="40"/>
    <xf numFmtId="0" fontId="95" fillId="0" borderId="34"/>
    <xf numFmtId="0" fontId="95" fillId="0" borderId="34"/>
    <xf numFmtId="0" fontId="95" fillId="0" borderId="34"/>
    <xf numFmtId="0" fontId="95" fillId="0" borderId="34"/>
    <xf numFmtId="0" fontId="95" fillId="0" borderId="34"/>
    <xf numFmtId="0" fontId="106" fillId="0" borderId="0"/>
    <xf numFmtId="0" fontId="104" fillId="0" borderId="0"/>
    <xf numFmtId="0" fontId="96" fillId="0" borderId="35"/>
    <xf numFmtId="0" fontId="96" fillId="0" borderId="35"/>
    <xf numFmtId="0" fontId="96" fillId="0" borderId="35"/>
    <xf numFmtId="0" fontId="96" fillId="0" borderId="35"/>
    <xf numFmtId="0" fontId="97" fillId="0" borderId="36"/>
    <xf numFmtId="0" fontId="97" fillId="0" borderId="36"/>
    <xf numFmtId="0" fontId="97" fillId="0" borderId="36"/>
    <xf numFmtId="0" fontId="97" fillId="0" borderId="36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" fontId="107" fillId="0" borderId="0">
      <protection locked="0"/>
    </xf>
    <xf numFmtId="2" fontId="107" fillId="0" borderId="0">
      <protection locked="0"/>
    </xf>
    <xf numFmtId="0" fontId="108" fillId="0" borderId="41"/>
    <xf numFmtId="0" fontId="108" fillId="0" borderId="41"/>
    <xf numFmtId="0" fontId="108" fillId="0" borderId="41"/>
    <xf numFmtId="0" fontId="108" fillId="0" borderId="41"/>
    <xf numFmtId="188" fontId="81" fillId="0" borderId="0">
      <protection locked="0"/>
    </xf>
    <xf numFmtId="192" fontId="81" fillId="0" borderId="0">
      <protection locked="0"/>
    </xf>
    <xf numFmtId="0" fontId="89" fillId="0" borderId="0"/>
    <xf numFmtId="191" fontId="100" fillId="0" borderId="0"/>
    <xf numFmtId="183" fontId="89" fillId="0" borderId="0"/>
    <xf numFmtId="191" fontId="89" fillId="0" borderId="0"/>
    <xf numFmtId="183" fontId="89" fillId="0" borderId="0"/>
    <xf numFmtId="191" fontId="89" fillId="0" borderId="0"/>
    <xf numFmtId="3" fontId="74" fillId="0" borderId="0"/>
    <xf numFmtId="0" fontId="103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59" fillId="24" borderId="17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59" fillId="39" borderId="17" xfId="0" applyFont="1" applyFill="1" applyBorder="1" applyAlignment="1">
      <alignment horizontal="center"/>
    </xf>
    <xf numFmtId="3" fontId="59" fillId="38" borderId="17" xfId="0" applyNumberFormat="1" applyFont="1" applyFill="1" applyBorder="1" applyAlignment="1">
      <alignment horizontal="right"/>
    </xf>
    <xf numFmtId="0" fontId="59" fillId="41" borderId="17" xfId="0" applyFont="1" applyFill="1" applyBorder="1" applyAlignment="1">
      <alignment horizontal="center"/>
    </xf>
    <xf numFmtId="3" fontId="59" fillId="40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3" fontId="59" fillId="24" borderId="17" xfId="0" applyNumberFormat="1" applyFont="1" applyFill="1" applyBorder="1" applyAlignment="1">
      <alignment horizontal="right"/>
    </xf>
    <xf numFmtId="0" fontId="59" fillId="24" borderId="21" xfId="0" applyFont="1" applyFill="1" applyBorder="1" applyAlignment="1">
      <alignment horizontal="center" vertical="center" wrapText="1"/>
    </xf>
    <xf numFmtId="0" fontId="59" fillId="26" borderId="21" xfId="0" applyFont="1" applyFill="1" applyBorder="1" applyAlignment="1">
      <alignment horizontal="center" vertical="center" wrapText="1"/>
    </xf>
    <xf numFmtId="3" fontId="59" fillId="27" borderId="21" xfId="0" applyNumberFormat="1" applyFont="1" applyFill="1" applyBorder="1" applyAlignment="1">
      <alignment horizontal="right"/>
    </xf>
    <xf numFmtId="0" fontId="60" fillId="26" borderId="21" xfId="0" applyFont="1" applyFill="1" applyBorder="1" applyAlignment="1">
      <alignment horizontal="center"/>
    </xf>
    <xf numFmtId="3" fontId="60" fillId="26" borderId="21" xfId="0" applyNumberFormat="1" applyFont="1" applyFill="1" applyBorder="1" applyAlignment="1">
      <alignment horizontal="right"/>
    </xf>
    <xf numFmtId="3" fontId="59" fillId="37" borderId="21" xfId="0" applyNumberFormat="1" applyFont="1" applyFill="1" applyBorder="1" applyAlignment="1">
      <alignment horizontal="right"/>
    </xf>
    <xf numFmtId="3" fontId="60" fillId="37" borderId="21" xfId="0" applyNumberFormat="1" applyFont="1" applyFill="1" applyBorder="1" applyAlignment="1">
      <alignment horizontal="right"/>
    </xf>
    <xf numFmtId="3" fontId="59" fillId="34" borderId="21" xfId="0" applyNumberFormat="1" applyFont="1" applyFill="1" applyBorder="1" applyAlignment="1">
      <alignment horizontal="right"/>
    </xf>
    <xf numFmtId="3" fontId="60" fillId="34" borderId="21" xfId="0" applyNumberFormat="1" applyFont="1" applyFill="1" applyBorder="1" applyAlignment="1">
      <alignment horizontal="right"/>
    </xf>
    <xf numFmtId="14" fontId="63" fillId="33" borderId="0" xfId="0" applyNumberFormat="1" applyFont="1" applyFill="1" applyAlignment="1">
      <alignment horizontal="lef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59" fillId="25" borderId="21" xfId="0" applyNumberFormat="1" applyFont="1" applyFill="1" applyBorder="1" applyAlignment="1">
      <alignment horizontal="right"/>
    </xf>
    <xf numFmtId="0" fontId="60" fillId="24" borderId="21" xfId="0" applyFont="1" applyFill="1" applyBorder="1" applyAlignment="1">
      <alignment horizontal="center"/>
    </xf>
    <xf numFmtId="3" fontId="60" fillId="24" borderId="21" xfId="0" applyNumberFormat="1" applyFont="1" applyFill="1" applyBorder="1" applyAlignment="1">
      <alignment horizontal="right"/>
    </xf>
    <xf numFmtId="14" fontId="63" fillId="33" borderId="0" xfId="228" applyNumberFormat="1" applyFont="1" applyFill="1" applyAlignment="1">
      <alignment horizontal="left"/>
    </xf>
    <xf numFmtId="3" fontId="59" fillId="25" borderId="21" xfId="228" applyNumberFormat="1" applyFont="1" applyFill="1" applyBorder="1" applyAlignment="1">
      <alignment horizontal="right"/>
    </xf>
    <xf numFmtId="0" fontId="60" fillId="24" borderId="21" xfId="228" applyFont="1" applyFill="1" applyBorder="1" applyAlignment="1">
      <alignment horizontal="center"/>
    </xf>
    <xf numFmtId="3" fontId="60" fillId="24" borderId="21" xfId="228" applyNumberFormat="1" applyFont="1" applyFill="1" applyBorder="1" applyAlignment="1">
      <alignment horizontal="right"/>
    </xf>
    <xf numFmtId="3" fontId="59" fillId="34" borderId="21" xfId="228" applyNumberFormat="1" applyFont="1" applyFill="1" applyBorder="1" applyAlignment="1">
      <alignment horizontal="right"/>
    </xf>
    <xf numFmtId="3" fontId="60" fillId="34" borderId="21" xfId="228" applyNumberFormat="1" applyFont="1" applyFill="1" applyBorder="1" applyAlignment="1">
      <alignment horizontal="right"/>
    </xf>
    <xf numFmtId="0" fontId="59" fillId="0" borderId="21" xfId="228" applyFont="1" applyBorder="1" applyAlignment="1">
      <alignment horizontal="center"/>
    </xf>
    <xf numFmtId="3" fontId="59" fillId="0" borderId="21" xfId="228" applyNumberFormat="1" applyFont="1" applyBorder="1" applyAlignment="1">
      <alignment horizontal="right"/>
    </xf>
    <xf numFmtId="0" fontId="60" fillId="0" borderId="21" xfId="228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61" fillId="51" borderId="21" xfId="0" applyNumberFormat="1" applyFont="1" applyFill="1" applyBorder="1" applyAlignment="1">
      <alignment horizontal="right"/>
    </xf>
    <xf numFmtId="3" fontId="61" fillId="32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51" borderId="21" xfId="0" applyNumberFormat="1" applyFont="1" applyFill="1" applyBorder="1" applyAlignment="1">
      <alignment horizontal="right"/>
    </xf>
    <xf numFmtId="0" fontId="62" fillId="50" borderId="21" xfId="0" applyFont="1" applyFill="1" applyBorder="1" applyAlignment="1">
      <alignment horizontal="center"/>
    </xf>
    <xf numFmtId="3" fontId="62" fillId="50" borderId="21" xfId="0" applyNumberFormat="1" applyFont="1" applyFill="1" applyBorder="1" applyAlignment="1">
      <alignment horizontal="right"/>
    </xf>
    <xf numFmtId="17" fontId="63" fillId="33" borderId="0" xfId="0" applyNumberFormat="1" applyFont="1" applyFill="1" applyAlignment="1">
      <alignment horizontal="left"/>
    </xf>
    <xf numFmtId="0" fontId="5" fillId="0" borderId="0" xfId="228"/>
    <xf numFmtId="0" fontId="59" fillId="0" borderId="0" xfId="228" applyFont="1" applyAlignment="1"/>
    <xf numFmtId="0" fontId="59" fillId="0" borderId="0" xfId="228" applyFont="1"/>
    <xf numFmtId="0" fontId="60" fillId="0" borderId="0" xfId="228" applyFont="1"/>
    <xf numFmtId="0" fontId="59" fillId="24" borderId="21" xfId="228" applyFont="1" applyFill="1" applyBorder="1" applyAlignment="1">
      <alignment horizontal="center" vertical="center" wrapText="1"/>
    </xf>
    <xf numFmtId="180" fontId="64" fillId="49" borderId="0" xfId="0" applyNumberFormat="1" applyFont="1" applyFill="1" applyAlignment="1">
      <alignment horizontal="left"/>
    </xf>
    <xf numFmtId="3" fontId="61" fillId="0" borderId="21" xfId="0" applyNumberFormat="1" applyFont="1" applyBorder="1" applyAlignment="1">
      <alignment horizontal="right"/>
    </xf>
    <xf numFmtId="0" fontId="0" fillId="0" borderId="21" xfId="0" applyBorder="1" applyProtection="1">
      <protection locked="0"/>
    </xf>
    <xf numFmtId="0" fontId="59" fillId="0" borderId="21" xfId="0" applyFont="1" applyFill="1" applyBorder="1"/>
    <xf numFmtId="180" fontId="64" fillId="35" borderId="0" xfId="0" applyNumberFormat="1" applyFont="1" applyFill="1" applyAlignment="1">
      <alignment horizontal="left"/>
    </xf>
    <xf numFmtId="0" fontId="61" fillId="30" borderId="21" xfId="0" applyFont="1" applyFill="1" applyBorder="1" applyAlignment="1">
      <alignment horizontal="center" vertical="center" wrapText="1"/>
    </xf>
    <xf numFmtId="3" fontId="61" fillId="36" borderId="21" xfId="0" applyNumberFormat="1" applyFont="1" applyFill="1" applyBorder="1" applyAlignment="1">
      <alignment horizontal="right"/>
    </xf>
    <xf numFmtId="3" fontId="61" fillId="31" borderId="21" xfId="0" applyNumberFormat="1" applyFont="1" applyFill="1" applyBorder="1" applyAlignment="1">
      <alignment horizontal="right"/>
    </xf>
    <xf numFmtId="3" fontId="62" fillId="36" borderId="21" xfId="0" applyNumberFormat="1" applyFont="1" applyFill="1" applyBorder="1" applyAlignment="1">
      <alignment horizontal="right"/>
    </xf>
    <xf numFmtId="0" fontId="62" fillId="30" borderId="21" xfId="0" applyFont="1" applyFill="1" applyBorder="1" applyAlignment="1">
      <alignment horizontal="center"/>
    </xf>
    <xf numFmtId="3" fontId="62" fillId="30" borderId="21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 applyProtection="1">
      <alignment horizontal="right"/>
    </xf>
    <xf numFmtId="0" fontId="65" fillId="39" borderId="17" xfId="0" applyFont="1" applyFill="1" applyBorder="1" applyAlignment="1">
      <alignment horizontal="center" vertical="center"/>
    </xf>
    <xf numFmtId="3" fontId="65" fillId="39" borderId="17" xfId="0" applyNumberFormat="1" applyFont="1" applyFill="1" applyBorder="1" applyAlignment="1">
      <alignment horizontal="right" vertical="center"/>
    </xf>
    <xf numFmtId="0" fontId="65" fillId="41" borderId="17" xfId="0" applyFont="1" applyFill="1" applyBorder="1" applyAlignment="1">
      <alignment horizontal="center" vertical="center"/>
    </xf>
    <xf numFmtId="3" fontId="65" fillId="41" borderId="17" xfId="0" applyNumberFormat="1" applyFont="1" applyFill="1" applyBorder="1" applyAlignment="1">
      <alignment horizontal="right" vertical="center"/>
    </xf>
    <xf numFmtId="14" fontId="64" fillId="49" borderId="0" xfId="0" applyNumberFormat="1" applyFont="1" applyFill="1" applyAlignment="1">
      <alignment horizontal="left"/>
    </xf>
    <xf numFmtId="3" fontId="5" fillId="0" borderId="42" xfId="0" applyNumberFormat="1" applyFont="1" applyBorder="1" applyAlignment="1" applyProtection="1">
      <alignment horizontal="right"/>
      <protection locked="0"/>
    </xf>
    <xf numFmtId="3" fontId="5" fillId="0" borderId="43" xfId="0" applyNumberFormat="1" applyFont="1" applyBorder="1" applyAlignment="1" applyProtection="1">
      <alignment horizontal="right"/>
      <protection locked="0"/>
    </xf>
    <xf numFmtId="3" fontId="61" fillId="31" borderId="43" xfId="0" applyNumberFormat="1" applyFont="1" applyFill="1" applyBorder="1" applyAlignment="1">
      <alignment horizontal="right"/>
    </xf>
    <xf numFmtId="0" fontId="65" fillId="0" borderId="0" xfId="0" applyFont="1" applyAlignment="1">
      <alignment horizontal="center" vertical="center"/>
    </xf>
    <xf numFmtId="0" fontId="110" fillId="38" borderId="18" xfId="0" applyFont="1" applyFill="1" applyBorder="1" applyAlignment="1">
      <alignment horizontal="left" vertical="center" wrapText="1"/>
    </xf>
    <xf numFmtId="0" fontId="110" fillId="38" borderId="19" xfId="0" applyFont="1" applyFill="1" applyBorder="1" applyAlignment="1">
      <alignment horizontal="left" vertical="center" wrapText="1"/>
    </xf>
    <xf numFmtId="0" fontId="110" fillId="38" borderId="20" xfId="0" applyFont="1" applyFill="1" applyBorder="1" applyAlignment="1">
      <alignment horizontal="left" vertical="center" wrapText="1"/>
    </xf>
    <xf numFmtId="0" fontId="109" fillId="40" borderId="22" xfId="0" applyFont="1" applyFill="1" applyBorder="1" applyAlignment="1">
      <alignment horizontal="left" vertical="center"/>
    </xf>
    <xf numFmtId="0" fontId="109" fillId="40" borderId="23" xfId="0" applyFont="1" applyFill="1" applyBorder="1" applyAlignment="1">
      <alignment horizontal="left" vertical="center"/>
    </xf>
    <xf numFmtId="0" fontId="109" fillId="40" borderId="24" xfId="0" applyFont="1" applyFill="1" applyBorder="1" applyAlignment="1">
      <alignment horizontal="left" vertical="center"/>
    </xf>
    <xf numFmtId="0" fontId="59" fillId="24" borderId="17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left"/>
    </xf>
    <xf numFmtId="0" fontId="63" fillId="33" borderId="0" xfId="0" applyFont="1" applyFill="1" applyAlignment="1">
      <alignment horizontal="left"/>
    </xf>
    <xf numFmtId="0" fontId="60" fillId="24" borderId="22" xfId="0" applyFont="1" applyFill="1" applyBorder="1" applyAlignment="1">
      <alignment horizontal="left" vertical="center" wrapText="1"/>
    </xf>
    <xf numFmtId="0" fontId="60" fillId="24" borderId="19" xfId="0" applyFont="1" applyFill="1" applyBorder="1" applyAlignment="1">
      <alignment horizontal="left" vertical="center" wrapText="1"/>
    </xf>
    <xf numFmtId="0" fontId="60" fillId="24" borderId="24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/>
    </xf>
    <xf numFmtId="0" fontId="59" fillId="24" borderId="21" xfId="0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left"/>
    </xf>
    <xf numFmtId="0" fontId="62" fillId="50" borderId="21" xfId="0" applyFont="1" applyFill="1" applyBorder="1" applyAlignment="1">
      <alignment horizontal="left" vertical="center" wrapText="1"/>
    </xf>
    <xf numFmtId="0" fontId="62" fillId="50" borderId="21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0" fillId="24" borderId="21" xfId="228" applyFont="1" applyFill="1" applyBorder="1" applyAlignment="1">
      <alignment horizontal="left"/>
    </xf>
    <xf numFmtId="0" fontId="63" fillId="33" borderId="0" xfId="228" applyFont="1" applyFill="1" applyAlignment="1">
      <alignment horizontal="left"/>
    </xf>
    <xf numFmtId="0" fontId="63" fillId="33" borderId="0" xfId="228" applyFont="1" applyFill="1" applyAlignment="1" applyProtection="1">
      <alignment horizontal="left"/>
    </xf>
    <xf numFmtId="0" fontId="60" fillId="24" borderId="22" xfId="228" applyFont="1" applyFill="1" applyBorder="1" applyAlignment="1">
      <alignment horizontal="left" vertical="center" wrapText="1"/>
    </xf>
    <xf numFmtId="0" fontId="60" fillId="24" borderId="19" xfId="228" applyFont="1" applyFill="1" applyBorder="1" applyAlignment="1">
      <alignment horizontal="left" vertical="center" wrapText="1"/>
    </xf>
    <xf numFmtId="0" fontId="60" fillId="24" borderId="24" xfId="228" applyFont="1" applyFill="1" applyBorder="1" applyAlignment="1">
      <alignment horizontal="left" vertical="center" wrapText="1"/>
    </xf>
    <xf numFmtId="0" fontId="60" fillId="0" borderId="0" xfId="228" applyFont="1" applyAlignment="1">
      <alignment horizontal="center"/>
    </xf>
    <xf numFmtId="0" fontId="59" fillId="24" borderId="21" xfId="228" applyFont="1" applyFill="1" applyBorder="1" applyAlignment="1">
      <alignment horizontal="center" vertical="center" wrapText="1"/>
    </xf>
    <xf numFmtId="0" fontId="60" fillId="26" borderId="21" xfId="0" applyFont="1" applyFill="1" applyBorder="1" applyAlignment="1">
      <alignment horizontal="left"/>
    </xf>
    <xf numFmtId="0" fontId="60" fillId="26" borderId="22" xfId="0" applyFont="1" applyFill="1" applyBorder="1" applyAlignment="1">
      <alignment horizontal="left" vertical="center" wrapText="1"/>
    </xf>
    <xf numFmtId="0" fontId="60" fillId="26" borderId="19" xfId="0" applyFont="1" applyFill="1" applyBorder="1" applyAlignment="1">
      <alignment horizontal="left" vertical="center" wrapText="1"/>
    </xf>
    <xf numFmtId="0" fontId="60" fillId="26" borderId="24" xfId="0" applyFont="1" applyFill="1" applyBorder="1" applyAlignment="1">
      <alignment horizontal="left" vertical="center" wrapText="1"/>
    </xf>
    <xf numFmtId="0" fontId="59" fillId="26" borderId="21" xfId="0" applyFont="1" applyFill="1" applyBorder="1" applyAlignment="1">
      <alignment horizontal="center" vertical="center" wrapText="1"/>
    </xf>
    <xf numFmtId="0" fontId="62" fillId="30" borderId="21" xfId="0" applyFont="1" applyFill="1" applyBorder="1" applyAlignment="1">
      <alignment horizontal="left"/>
    </xf>
    <xf numFmtId="0" fontId="64" fillId="35" borderId="0" xfId="0" applyFont="1" applyFill="1" applyBorder="1" applyAlignment="1">
      <alignment horizontal="left"/>
    </xf>
    <xf numFmtId="0" fontId="62" fillId="30" borderId="21" xfId="0" applyFont="1" applyFill="1" applyBorder="1" applyAlignment="1">
      <alignment horizontal="left" vertical="center" wrapText="1"/>
    </xf>
    <xf numFmtId="0" fontId="61" fillId="30" borderId="21" xfId="0" applyFont="1" applyFill="1" applyBorder="1" applyAlignment="1">
      <alignment horizontal="center" vertical="center" wrapText="1"/>
    </xf>
  </cellXfs>
  <cellStyles count="1046">
    <cellStyle name="20% - Accent1" xfId="1"/>
    <cellStyle name="20% - Accent1 2" xfId="384"/>
    <cellStyle name="20% - Accent1 3" xfId="578"/>
    <cellStyle name="20% - Accent1 4" xfId="943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3" xfId="391"/>
    <cellStyle name="20% - Ênfase1 2 4" xfId="558"/>
    <cellStyle name="20% - Ênfase1 2 5" xfId="937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4" xfId="11"/>
    <cellStyle name="20% - Ênfase1 4 2" xfId="394"/>
    <cellStyle name="20% - Ênfase1 4 3" xfId="550"/>
    <cellStyle name="20% - Ênfase1 4 4" xfId="934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3" xfId="419"/>
    <cellStyle name="20% - Ênfase6 2 4" xfId="513"/>
    <cellStyle name="20% - Ênfase6 2 5" xfId="917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3" xfId="459"/>
    <cellStyle name="40% - Ênfase6 2 4" xfId="884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4" xfId="72"/>
    <cellStyle name="40% - Ênfase6 4 2" xfId="462"/>
    <cellStyle name="40% - Ênfase6 4 3" xfId="881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ad" xfId="116"/>
    <cellStyle name="Bad 2" xfId="512"/>
    <cellStyle name="Bad 3" xfId="841"/>
    <cellStyle name="Bol-Data" xfId="117"/>
    <cellStyle name="Bol-Data 2" xfId="840"/>
    <cellStyle name="bolet" xfId="118"/>
    <cellStyle name="bolet 2" xfId="839"/>
    <cellStyle name="Boletim" xfId="119"/>
    <cellStyle name="Boletim 2" xfId="838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2" xfId="126"/>
    <cellStyle name="Cabe‡alho 2 2" xfId="968"/>
    <cellStyle name="Cabeçalho 1" xfId="127"/>
    <cellStyle name="Cabeçalho 1 2" xfId="967"/>
    <cellStyle name="Cabeçalho 2" xfId="128"/>
    <cellStyle name="Cabeçalho 2 2" xfId="966"/>
    <cellStyle name="Calculation" xfId="129"/>
    <cellStyle name="Calculation 2" xfId="525"/>
    <cellStyle name="Calculation 3" xfId="965"/>
    <cellStyle name="Cálculo 2" xfId="130"/>
    <cellStyle name="Cálculo 2 2" xfId="131"/>
    <cellStyle name="Cálculo 2 2 2" xfId="527"/>
    <cellStyle name="Cálculo 2 2 3" xfId="963"/>
    <cellStyle name="Cálculo 2 3" xfId="699"/>
    <cellStyle name="Cálculo 2 4" xfId="964"/>
    <cellStyle name="Cálculo 2_05_Impactos_Demais PLs_2013_Dados CNJ de jul-12" xfId="132"/>
    <cellStyle name="Cálculo 3" xfId="133"/>
    <cellStyle name="Cálculo 3 2" xfId="706"/>
    <cellStyle name="Cálculo 3 3" xfId="962"/>
    <cellStyle name="Cálculo 4" xfId="134"/>
    <cellStyle name="Cálculo 4 2" xfId="698"/>
    <cellStyle name="Cálculo 4 3" xfId="961"/>
    <cellStyle name="Cálculo 5" xfId="526"/>
    <cellStyle name="Capítulo" xfId="135"/>
    <cellStyle name="Capítulo 2" xfId="960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3" xfId="150"/>
    <cellStyle name="Comma 3 2" xfId="543"/>
    <cellStyle name="Comma 3 3" xfId="948"/>
    <cellStyle name="Comma 4" xfId="950"/>
    <cellStyle name="Comma_Agenda" xfId="151"/>
    <cellStyle name="Comma0" xfId="152"/>
    <cellStyle name="Comma0 2" xfId="947"/>
    <cellStyle name="Currency [0]_Auxiliar" xfId="153"/>
    <cellStyle name="Currency_Auxiliar" xfId="154"/>
    <cellStyle name="Currency0" xfId="155"/>
    <cellStyle name="Currency0 2" xfId="830"/>
    <cellStyle name="Data" xfId="156"/>
    <cellStyle name="Data 2" xfId="829"/>
    <cellStyle name="Date" xfId="157"/>
    <cellStyle name="Date 2" xfId="828"/>
    <cellStyle name="Decimal 0, derecha" xfId="158"/>
    <cellStyle name="Decimal 0, derecha 2" xfId="827"/>
    <cellStyle name="Decimal 2, derecha" xfId="159"/>
    <cellStyle name="Decimal 2, derecha 2" xfId="813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3" xfId="586"/>
    <cellStyle name="Entrada 2 4" xfId="831"/>
    <cellStyle name="Entrada 2 5" xfId="796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4" xfId="194"/>
    <cellStyle name="Entrada 4 2" xfId="589"/>
    <cellStyle name="Entrada 4 3" xfId="793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xed" xfId="200"/>
    <cellStyle name="Fixed 2" xfId="788"/>
    <cellStyle name="Fixo" xfId="201"/>
    <cellStyle name="Fixo 2" xfId="787"/>
    <cellStyle name="Fonte" xfId="202"/>
    <cellStyle name="Fonte 2" xfId="786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Jr_Normal" xfId="215"/>
    <cellStyle name="Leg_It_1" xfId="216"/>
    <cellStyle name="Linea horizontal" xfId="217"/>
    <cellStyle name="Linea horizontal 2" xfId="772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0" xfId="221"/>
    <cellStyle name="Moeda0 2" xfId="945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2" xfId="233"/>
    <cellStyle name="Normal 2 10" xfId="596"/>
    <cellStyle name="Normal 2 11" xfId="616"/>
    <cellStyle name="Normal 2 12" xfId="868"/>
    <cellStyle name="Normal 2 13" xfId="759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9" xfId="521"/>
    <cellStyle name="Normal 2_00_Decisão Anexo V 2015_MEMORIAL_Oficial SOF" xfId="242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7" xfId="249"/>
    <cellStyle name="Normal 7 2" xfId="746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3" xfId="630"/>
    <cellStyle name="Nota 2 4" xfId="743"/>
    <cellStyle name="Nota 2_00_Decisão Anexo V 2015_MEMORIAL_Oficial SOF" xfId="254"/>
    <cellStyle name="Nota 3" xfId="255"/>
    <cellStyle name="Nota 3 2" xfId="632"/>
    <cellStyle name="Nota 3 3" xfId="741"/>
    <cellStyle name="Nota 4" xfId="256"/>
    <cellStyle name="Nota 4 2" xfId="633"/>
    <cellStyle name="Nota 4 3" xfId="398"/>
    <cellStyle name="Nota 5" xfId="629"/>
    <cellStyle name="Note" xfId="257"/>
    <cellStyle name="Note 2" xfId="634"/>
    <cellStyle name="Note 3" xfId="404"/>
    <cellStyle name="Output" xfId="258"/>
    <cellStyle name="Output 2" xfId="635"/>
    <cellStyle name="Output 3" xfId="410"/>
    <cellStyle name="Percent_Agenda" xfId="259"/>
    <cellStyle name="Percentual" xfId="260"/>
    <cellStyle name="Percentual 2" xfId="434"/>
    <cellStyle name="Ponto" xfId="261"/>
    <cellStyle name="Ponto 2" xfId="437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2" xfId="263"/>
    <cellStyle name="Porcentagem 2 2" xfId="264"/>
    <cellStyle name="Porcentagem 2 2 2" xfId="45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Saída 2" xfId="275"/>
    <cellStyle name="Saída 2 2" xfId="276"/>
    <cellStyle name="Saída 2 2 2" xfId="648"/>
    <cellStyle name="Saída 2 2 3" xfId="534"/>
    <cellStyle name="Saída 2 3" xfId="647"/>
    <cellStyle name="Saída 2 4" xfId="529"/>
    <cellStyle name="Saída 2_05_Impactos_Demais PLs_2013_Dados CNJ de jul-12" xfId="277"/>
    <cellStyle name="Saída 3" xfId="278"/>
    <cellStyle name="Saída 3 2" xfId="649"/>
    <cellStyle name="Saída 3 3" xfId="540"/>
    <cellStyle name="Saída 4" xfId="279"/>
    <cellStyle name="Saída 4 2" xfId="650"/>
    <cellStyle name="Saída 4 3" xfId="541"/>
    <cellStyle name="Saída 5" xfId="646"/>
    <cellStyle name="Sep. milhar [0]" xfId="280"/>
    <cellStyle name="Sep. milhar [0] 2" xfId="908"/>
    <cellStyle name="Sep. milhar [0] 3" xfId="544"/>
    <cellStyle name="Sep. milhar [2]" xfId="281"/>
    <cellStyle name="Sep. milhar [2] 2" xfId="909"/>
    <cellStyle name="Sep. milhar [2] 3" xfId="545"/>
    <cellStyle name="Separador de m" xfId="282"/>
    <cellStyle name="Separador de m 2" xfId="546"/>
    <cellStyle name="Separador de milhares 10" xfId="283"/>
    <cellStyle name="Separador de milhares 10 2" xfId="651"/>
    <cellStyle name="Separador de milhares 10 3" xfId="547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4" xfId="549"/>
    <cellStyle name="Separador de milhares 2 2 6" xfId="287"/>
    <cellStyle name="Separador de milhares 2 2 6 2" xfId="655"/>
    <cellStyle name="Separador de milhares 2 2 6 3" xfId="57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3" xfId="658"/>
    <cellStyle name="Separador de milhares 2 3 2 2 4" xfId="972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4" xfId="656"/>
    <cellStyle name="Separador de milhares 2 3 5" xfId="97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3" xfId="662"/>
    <cellStyle name="Separador de milhares 2 5 4" xfId="976"/>
    <cellStyle name="Separador de milhares 2 5_00_Decisão Anexo V 2015_MEMORIAL_Oficial SOF" xfId="300"/>
    <cellStyle name="Separador de milhares 2 6" xfId="652"/>
    <cellStyle name="Separador de milhares 2 7" xfId="5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3" xfId="304"/>
    <cellStyle name="Separador de milhares 3 3 2" xfId="666"/>
    <cellStyle name="Separador de milhares 3 3 3" xfId="980"/>
    <cellStyle name="Separador de milhares 3 4" xfId="664"/>
    <cellStyle name="Separador de milhares 3 5" xfId="978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5" xfId="307"/>
    <cellStyle name="Separador de milhares 5 2" xfId="668"/>
    <cellStyle name="Separador de milhares 5 3" xfId="982"/>
    <cellStyle name="Separador de milhares 6" xfId="308"/>
    <cellStyle name="Separador de milhares 6 2" xfId="669"/>
    <cellStyle name="Separador de milhares 6 3" xfId="983"/>
    <cellStyle name="Separador de milhares 7" xfId="309"/>
    <cellStyle name="Separador de milhares 7 2" xfId="670"/>
    <cellStyle name="Separador de milhares 7 3" xfId="984"/>
    <cellStyle name="Separador de milhares 8" xfId="310"/>
    <cellStyle name="Separador de milhares 8 2" xfId="985"/>
    <cellStyle name="Separador de milhares 9" xfId="311"/>
    <cellStyle name="Separador de milhares 9 2" xfId="671"/>
    <cellStyle name="Separador de milhares 9 3" xfId="986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4" xfId="987"/>
    <cellStyle name="TableStyleLight1 5" xfId="315"/>
    <cellStyle name="TableStyleLight1 5 2" xfId="99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, derecha" xfId="327"/>
    <cellStyle name="Texto, derecha 2" xfId="999"/>
    <cellStyle name="Texto, izquierda" xfId="328"/>
    <cellStyle name="Texto, izquierda 2" xfId="1000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2" xfId="366"/>
    <cellStyle name="Titulo2 2" xfId="1031"/>
    <cellStyle name="Total 2" xfId="367"/>
    <cellStyle name="Total 2 2" xfId="368"/>
    <cellStyle name="Total 2 2 2" xfId="732"/>
    <cellStyle name="Total 2 2 3" xfId="1033"/>
    <cellStyle name="Total 2 3" xfId="731"/>
    <cellStyle name="Total 2 4" xfId="1032"/>
    <cellStyle name="Total 2_05_Impactos_Demais PLs_2013_Dados CNJ de jul-12" xfId="369"/>
    <cellStyle name="Total 3" xfId="370"/>
    <cellStyle name="Total 3 2" xfId="733"/>
    <cellStyle name="Total 3 3" xfId="1034"/>
    <cellStyle name="Total 4" xfId="371"/>
    <cellStyle name="Total 4 2" xfId="734"/>
    <cellStyle name="Total 4 3" xfId="1035"/>
    <cellStyle name="Total 5" xfId="730"/>
    <cellStyle name="V¡rgula" xfId="372"/>
    <cellStyle name="V¡rgula 2" xfId="1036"/>
    <cellStyle name="V¡rgula0" xfId="373"/>
    <cellStyle name="V¡rgula0 2" xfId="1037"/>
    <cellStyle name="Vírgul - Estilo1" xfId="374"/>
    <cellStyle name="Vírgul - Estilo1 2" xfId="1038"/>
    <cellStyle name="Vírgula 2" xfId="375"/>
    <cellStyle name="Vírgula 2 2" xfId="376"/>
    <cellStyle name="Vírgula 2 2 2" xfId="736"/>
    <cellStyle name="Vírgula 2 2 3" xfId="1040"/>
    <cellStyle name="Vírgula 2 3" xfId="694"/>
    <cellStyle name="Vírgula 2 4" xfId="386"/>
    <cellStyle name="Vírgula 2 5" xfId="735"/>
    <cellStyle name="Vírgula 2 6" xfId="946"/>
    <cellStyle name="Vírgula 2 7" xfId="1039"/>
    <cellStyle name="Vírgula 3" xfId="377"/>
    <cellStyle name="Vírgula 3 2" xfId="737"/>
    <cellStyle name="Vírgula 3 3" xfId="1041"/>
    <cellStyle name="Vírgula 4" xfId="378"/>
    <cellStyle name="Vírgula 4 2" xfId="738"/>
    <cellStyle name="Vírgula 4 3" xfId="1042"/>
    <cellStyle name="Vírgula 5" xfId="379"/>
    <cellStyle name="Vírgula 5 2" xfId="739"/>
    <cellStyle name="Vírgula 5 3" xfId="1043"/>
    <cellStyle name="Vírgula0" xfId="380"/>
    <cellStyle name="Vírgula0 2" xfId="1044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B17" sqref="B17:L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7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4" t="s">
        <v>32</v>
      </c>
      <c r="C8" s="84" t="s">
        <v>11</v>
      </c>
      <c r="D8" s="84"/>
      <c r="E8" s="84"/>
      <c r="F8" s="84"/>
      <c r="G8" s="84"/>
      <c r="H8" s="84"/>
      <c r="I8" s="84"/>
      <c r="J8" s="84" t="s">
        <v>12</v>
      </c>
      <c r="K8" s="84" t="s">
        <v>13</v>
      </c>
      <c r="L8" s="84" t="s">
        <v>0</v>
      </c>
      <c r="M8" s="1"/>
    </row>
    <row r="9" spans="2:13">
      <c r="B9" s="84"/>
      <c r="C9" s="84" t="s">
        <v>14</v>
      </c>
      <c r="D9" s="84"/>
      <c r="E9" s="84"/>
      <c r="F9" s="84"/>
      <c r="G9" s="84" t="s">
        <v>15</v>
      </c>
      <c r="H9" s="84"/>
      <c r="I9" s="84"/>
      <c r="J9" s="84"/>
      <c r="K9" s="84"/>
      <c r="L9" s="84"/>
      <c r="M9" s="1"/>
    </row>
    <row r="10" spans="2:13" ht="45.75" customHeight="1">
      <c r="B10" s="84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84"/>
      <c r="K10" s="84"/>
      <c r="L10" s="84"/>
      <c r="M10" s="1"/>
    </row>
    <row r="11" spans="2:13" ht="15" customHeight="1">
      <c r="B11" s="78" t="s">
        <v>38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1"/>
    </row>
    <row r="12" spans="2:13">
      <c r="B12" s="10" t="s">
        <v>1</v>
      </c>
      <c r="C12" s="11">
        <f>SUM('TST:TRT24'!C12)</f>
        <v>62</v>
      </c>
      <c r="D12" s="11">
        <f>SUM('TST:TRT24'!D12)</f>
        <v>2</v>
      </c>
      <c r="E12" s="11">
        <f>SUM('TST:TRT24'!E12)</f>
        <v>0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2</v>
      </c>
      <c r="K12" s="11">
        <f>SUM('TST:TRT24'!K12)</f>
        <v>0</v>
      </c>
      <c r="L12" s="11">
        <f>C12+D12+E12+F12+G12+H12+I12+J12+K12</f>
        <v>66</v>
      </c>
      <c r="M12" s="1"/>
    </row>
    <row r="13" spans="2:13">
      <c r="B13" s="10" t="s">
        <v>2</v>
      </c>
      <c r="C13" s="11">
        <f>SUM('TST:TRT24'!C13)</f>
        <v>2870</v>
      </c>
      <c r="D13" s="11">
        <f>SUM('TST:TRT24'!D13)</f>
        <v>93</v>
      </c>
      <c r="E13" s="11">
        <f>SUM('TST:TRT24'!E13)</f>
        <v>13</v>
      </c>
      <c r="F13" s="11">
        <f>SUM('TST:TRT24'!F13)</f>
        <v>0</v>
      </c>
      <c r="G13" s="11">
        <f>SUM('TST:TRT24'!G13)</f>
        <v>5</v>
      </c>
      <c r="H13" s="11">
        <f>SUM('TST:TRT24'!H13)</f>
        <v>14</v>
      </c>
      <c r="I13" s="11">
        <f>SUM('TST:TRT24'!I13)</f>
        <v>1</v>
      </c>
      <c r="J13" s="11">
        <f>SUM('TST:TRT24'!J13)</f>
        <v>153</v>
      </c>
      <c r="K13" s="11">
        <f>SUM('TST:TRT24'!K13)</f>
        <v>36</v>
      </c>
      <c r="L13" s="11">
        <f>C13+D13+E13+F13+G13+H13+I13+J13+K13</f>
        <v>3185</v>
      </c>
      <c r="M13" s="1"/>
    </row>
    <row r="14" spans="2:13">
      <c r="B14" s="10" t="s">
        <v>3</v>
      </c>
      <c r="C14" s="11">
        <f>SUM('TST:TRT24'!C14)</f>
        <v>588</v>
      </c>
      <c r="D14" s="11">
        <f>SUM('TST:TRT24'!D14)</f>
        <v>27</v>
      </c>
      <c r="E14" s="11">
        <f>SUM('TST:TRT24'!E14)</f>
        <v>7</v>
      </c>
      <c r="F14" s="11">
        <f>SUM('TST:TRT24'!F14)</f>
        <v>0</v>
      </c>
      <c r="G14" s="11">
        <f>SUM('TST:TRT24'!G14)</f>
        <v>1</v>
      </c>
      <c r="H14" s="11">
        <f>SUM('TST:TRT24'!H14)</f>
        <v>7</v>
      </c>
      <c r="I14" s="11">
        <f>SUM('TST:TRT24'!I14)</f>
        <v>1</v>
      </c>
      <c r="J14" s="11">
        <f>SUM('TST:TRT24'!J14)</f>
        <v>36</v>
      </c>
      <c r="K14" s="11">
        <f>SUM('TST:TRT24'!K14)</f>
        <v>6</v>
      </c>
      <c r="L14" s="11">
        <f>C14+D14+E14+F14+G14+H14+I14+J14+K14</f>
        <v>673</v>
      </c>
      <c r="M14" s="1"/>
    </row>
    <row r="15" spans="2:13">
      <c r="B15" s="10" t="s">
        <v>25</v>
      </c>
      <c r="C15" s="11">
        <f>SUM('TST:TRT24'!C15)</f>
        <v>426</v>
      </c>
      <c r="D15" s="11">
        <f>SUM('TST:TRT24'!D15)</f>
        <v>13</v>
      </c>
      <c r="E15" s="11">
        <f>SUM('TST:TRT24'!E15)</f>
        <v>3</v>
      </c>
      <c r="F15" s="11">
        <f>SUM('TST:TRT24'!F15)</f>
        <v>0</v>
      </c>
      <c r="G15" s="11">
        <f>SUM('TST:TRT24'!G15)</f>
        <v>0</v>
      </c>
      <c r="H15" s="11">
        <f>SUM('TST:TRT24'!H15)</f>
        <v>3</v>
      </c>
      <c r="I15" s="11">
        <f>SUM('TST:TRT24'!I15)</f>
        <v>0</v>
      </c>
      <c r="J15" s="11">
        <f>SUM('TST:TRT24'!J15)</f>
        <v>21</v>
      </c>
      <c r="K15" s="11">
        <f>SUM('TST:TRT24'!K15)</f>
        <v>10</v>
      </c>
      <c r="L15" s="11">
        <f>C15+D15+E15+F15+G15+H15+I15+J15+K15</f>
        <v>476</v>
      </c>
      <c r="M15" s="1"/>
    </row>
    <row r="16" spans="2:13" ht="19.5" customHeight="1">
      <c r="B16" s="69" t="s">
        <v>23</v>
      </c>
      <c r="C16" s="70">
        <f>SUM(C12:C15)</f>
        <v>3946</v>
      </c>
      <c r="D16" s="70">
        <f t="shared" ref="D16:L16" si="0">SUM(D12:D15)</f>
        <v>135</v>
      </c>
      <c r="E16" s="70">
        <f t="shared" si="0"/>
        <v>23</v>
      </c>
      <c r="F16" s="70">
        <f t="shared" si="0"/>
        <v>0</v>
      </c>
      <c r="G16" s="70">
        <f t="shared" si="0"/>
        <v>6</v>
      </c>
      <c r="H16" s="70">
        <f t="shared" si="0"/>
        <v>24</v>
      </c>
      <c r="I16" s="70">
        <f t="shared" si="0"/>
        <v>2</v>
      </c>
      <c r="J16" s="70">
        <f t="shared" si="0"/>
        <v>212</v>
      </c>
      <c r="K16" s="70">
        <f t="shared" si="0"/>
        <v>52</v>
      </c>
      <c r="L16" s="70">
        <f t="shared" si="0"/>
        <v>4400</v>
      </c>
      <c r="M16" s="1"/>
    </row>
    <row r="17" spans="2:13" ht="15" customHeight="1">
      <c r="B17" s="81" t="s">
        <v>39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1"/>
    </row>
    <row r="18" spans="2:13">
      <c r="B18" s="12" t="s">
        <v>4</v>
      </c>
      <c r="C18" s="13">
        <f>SUM('TST:TRT24'!C18)</f>
        <v>701</v>
      </c>
      <c r="D18" s="13">
        <f>SUM('TST:TRT24'!D18)</f>
        <v>44</v>
      </c>
      <c r="E18" s="13">
        <f>SUM('TST:TRT24'!E18)</f>
        <v>8</v>
      </c>
      <c r="F18" s="13">
        <f>SUM('TST:TRT24'!F18)</f>
        <v>0</v>
      </c>
      <c r="G18" s="13">
        <f>SUM('TST:TRT24'!G18)</f>
        <v>6</v>
      </c>
      <c r="H18" s="13">
        <f>SUM('TST:TRT24'!H18)</f>
        <v>16</v>
      </c>
      <c r="I18" s="13">
        <f>SUM('TST:TRT24'!I18)</f>
        <v>0</v>
      </c>
      <c r="J18" s="17"/>
      <c r="K18" s="13">
        <f>SUM('TST:TRT24'!K18)</f>
        <v>8</v>
      </c>
      <c r="L18" s="13">
        <f t="shared" ref="L18:L24" si="1">C18+D18+E18+F18+G18+H18+I18+K18</f>
        <v>783</v>
      </c>
      <c r="M18" s="1"/>
    </row>
    <row r="19" spans="2:13">
      <c r="B19" s="12" t="s">
        <v>5</v>
      </c>
      <c r="C19" s="13">
        <f>SUM('TST:TRT24'!C19)</f>
        <v>8631</v>
      </c>
      <c r="D19" s="13">
        <f>SUM('TST:TRT24'!D19)</f>
        <v>412</v>
      </c>
      <c r="E19" s="13">
        <f>SUM('TST:TRT24'!E19)</f>
        <v>36</v>
      </c>
      <c r="F19" s="13">
        <f>SUM('TST:TRT24'!F19)</f>
        <v>2</v>
      </c>
      <c r="G19" s="13">
        <f>SUM('TST:TRT24'!G19)</f>
        <v>30</v>
      </c>
      <c r="H19" s="13">
        <f>SUM('TST:TRT24'!H19)</f>
        <v>149</v>
      </c>
      <c r="I19" s="13">
        <f>SUM('TST:TRT24'!I19)</f>
        <v>5</v>
      </c>
      <c r="J19" s="17"/>
      <c r="K19" s="13">
        <f>SUM('TST:TRT24'!K19)</f>
        <v>195</v>
      </c>
      <c r="L19" s="13">
        <f t="shared" si="1"/>
        <v>9460</v>
      </c>
      <c r="M19" s="1"/>
    </row>
    <row r="20" spans="2:13">
      <c r="B20" s="12" t="s">
        <v>6</v>
      </c>
      <c r="C20" s="13">
        <f>SUM('TST:TRT24'!C20)</f>
        <v>5704</v>
      </c>
      <c r="D20" s="13">
        <f>SUM('TST:TRT24'!D20)</f>
        <v>327</v>
      </c>
      <c r="E20" s="13">
        <f>SUM('TST:TRT24'!E20)</f>
        <v>71</v>
      </c>
      <c r="F20" s="13">
        <f>SUM('TST:TRT24'!F20)</f>
        <v>3</v>
      </c>
      <c r="G20" s="13">
        <f>SUM('TST:TRT24'!G20)</f>
        <v>58</v>
      </c>
      <c r="H20" s="13">
        <f>SUM('TST:TRT24'!H20)</f>
        <v>295</v>
      </c>
      <c r="I20" s="13">
        <f>SUM('TST:TRT24'!I20)</f>
        <v>27</v>
      </c>
      <c r="J20" s="17"/>
      <c r="K20" s="13">
        <f>SUM('TST:TRT24'!K20)</f>
        <v>113</v>
      </c>
      <c r="L20" s="13">
        <f t="shared" si="1"/>
        <v>6598</v>
      </c>
      <c r="M20" s="1"/>
    </row>
    <row r="21" spans="2:13">
      <c r="B21" s="12" t="s">
        <v>35</v>
      </c>
      <c r="C21" s="13">
        <f>SUM('TST:TRT24'!C21)</f>
        <v>3205</v>
      </c>
      <c r="D21" s="13">
        <f>SUM('TST:TRT24'!D21)</f>
        <v>188</v>
      </c>
      <c r="E21" s="13">
        <f>SUM('TST:TRT24'!E21)</f>
        <v>30</v>
      </c>
      <c r="F21" s="13">
        <f>SUM('TST:TRT24'!F21)</f>
        <v>3</v>
      </c>
      <c r="G21" s="13">
        <f>SUM('TST:TRT24'!G21)</f>
        <v>22</v>
      </c>
      <c r="H21" s="13">
        <f>SUM('TST:TRT24'!H21)</f>
        <v>151</v>
      </c>
      <c r="I21" s="13">
        <f>SUM('TST:TRT24'!I21)</f>
        <v>11</v>
      </c>
      <c r="J21" s="17"/>
      <c r="K21" s="13">
        <f>SUM('TST:TRT24'!K21)</f>
        <v>199</v>
      </c>
      <c r="L21" s="13">
        <f t="shared" si="1"/>
        <v>3809</v>
      </c>
      <c r="M21" s="1"/>
    </row>
    <row r="22" spans="2:13">
      <c r="B22" s="12" t="s">
        <v>8</v>
      </c>
      <c r="C22" s="13">
        <f>SUM('TST:TRT24'!C22)</f>
        <v>3738</v>
      </c>
      <c r="D22" s="13">
        <f>SUM('TST:TRT24'!D22)</f>
        <v>271</v>
      </c>
      <c r="E22" s="13">
        <f>SUM('TST:TRT24'!E22)</f>
        <v>42</v>
      </c>
      <c r="F22" s="13">
        <f>SUM('TST:TRT24'!F22)</f>
        <v>4</v>
      </c>
      <c r="G22" s="13">
        <f>SUM('TST:TRT24'!G22)</f>
        <v>31</v>
      </c>
      <c r="H22" s="13">
        <f>SUM('TST:TRT24'!H22)</f>
        <v>288</v>
      </c>
      <c r="I22" s="13">
        <f>SUM('TST:TRT24'!I22)</f>
        <v>34</v>
      </c>
      <c r="J22" s="17"/>
      <c r="K22" s="13">
        <f>SUM('TST:TRT24'!K22)</f>
        <v>181</v>
      </c>
      <c r="L22" s="13">
        <f>C22+D22+E22+F22+G22+H22+I22+K22</f>
        <v>4589</v>
      </c>
      <c r="M22" s="1"/>
    </row>
    <row r="23" spans="2:13">
      <c r="B23" s="12" t="s">
        <v>9</v>
      </c>
      <c r="C23" s="13">
        <f>SUM('TST:TRT24'!C23)</f>
        <v>452</v>
      </c>
      <c r="D23" s="13">
        <f>SUM('TST:TRT24'!D23)</f>
        <v>38</v>
      </c>
      <c r="E23" s="13">
        <f>SUM('TST:TRT24'!E23)</f>
        <v>7</v>
      </c>
      <c r="F23" s="13">
        <f>SUM('TST:TRT24'!F23)</f>
        <v>0</v>
      </c>
      <c r="G23" s="13">
        <f>SUM('TST:TRT24'!G23)</f>
        <v>22</v>
      </c>
      <c r="H23" s="13">
        <f>SUM('TST:TRT24'!H23)</f>
        <v>194</v>
      </c>
      <c r="I23" s="13">
        <f>SUM('TST:TRT24'!I23)</f>
        <v>87</v>
      </c>
      <c r="J23" s="17"/>
      <c r="K23" s="13">
        <f>SUM('TST:TRT24'!K23)</f>
        <v>81</v>
      </c>
      <c r="L23" s="13">
        <f t="shared" si="1"/>
        <v>881</v>
      </c>
      <c r="M23" s="1"/>
    </row>
    <row r="24" spans="2:13" ht="19.5" customHeight="1">
      <c r="B24" s="71" t="s">
        <v>24</v>
      </c>
      <c r="C24" s="72">
        <f>SUM(C18:C23)</f>
        <v>22431</v>
      </c>
      <c r="D24" s="72">
        <f t="shared" ref="D24:I24" si="2">SUM(D18:D23)</f>
        <v>1280</v>
      </c>
      <c r="E24" s="72">
        <f t="shared" si="2"/>
        <v>194</v>
      </c>
      <c r="F24" s="72">
        <f t="shared" si="2"/>
        <v>12</v>
      </c>
      <c r="G24" s="72">
        <f t="shared" si="2"/>
        <v>169</v>
      </c>
      <c r="H24" s="72">
        <f t="shared" si="2"/>
        <v>1093</v>
      </c>
      <c r="I24" s="72">
        <f t="shared" si="2"/>
        <v>164</v>
      </c>
      <c r="J24" s="15"/>
      <c r="K24" s="72">
        <f>SUM(K18:K23)</f>
        <v>777</v>
      </c>
      <c r="L24" s="72">
        <f t="shared" si="1"/>
        <v>26120</v>
      </c>
      <c r="M24" s="1"/>
    </row>
    <row r="25" spans="2:13" ht="19.5" customHeight="1">
      <c r="B25" s="14" t="s">
        <v>0</v>
      </c>
      <c r="C25" s="15">
        <f>C16+C24</f>
        <v>26377</v>
      </c>
      <c r="D25" s="15">
        <f t="shared" ref="D25:L25" si="3">D16+D24</f>
        <v>1415</v>
      </c>
      <c r="E25" s="15">
        <f t="shared" si="3"/>
        <v>217</v>
      </c>
      <c r="F25" s="15">
        <f t="shared" si="3"/>
        <v>12</v>
      </c>
      <c r="G25" s="15">
        <f t="shared" si="3"/>
        <v>175</v>
      </c>
      <c r="H25" s="15">
        <f t="shared" si="3"/>
        <v>1117</v>
      </c>
      <c r="I25" s="15">
        <f t="shared" si="3"/>
        <v>166</v>
      </c>
      <c r="J25" s="15">
        <f t="shared" si="3"/>
        <v>212</v>
      </c>
      <c r="K25" s="15">
        <f t="shared" si="3"/>
        <v>829</v>
      </c>
      <c r="L25" s="15">
        <f t="shared" si="3"/>
        <v>30520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J27" sqref="J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52"/>
      <c r="B1" s="5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>
      <c r="A2" s="52"/>
      <c r="B2" s="53" t="s">
        <v>29</v>
      </c>
      <c r="C2" s="98" t="s">
        <v>54</v>
      </c>
      <c r="D2" s="98"/>
      <c r="E2" s="98"/>
      <c r="F2" s="98"/>
      <c r="G2" s="98"/>
      <c r="H2" s="54"/>
      <c r="I2" s="54"/>
      <c r="J2" s="54"/>
      <c r="K2" s="54"/>
      <c r="L2" s="54"/>
    </row>
    <row r="3" spans="1:12">
      <c r="A3" s="52"/>
      <c r="B3" s="53" t="s">
        <v>28</v>
      </c>
      <c r="C3" s="99" t="s">
        <v>55</v>
      </c>
      <c r="D3" s="99"/>
      <c r="E3" s="99"/>
      <c r="F3" s="99"/>
      <c r="G3" s="99"/>
      <c r="H3" s="54"/>
      <c r="I3" s="54"/>
      <c r="J3" s="54"/>
      <c r="K3" s="54"/>
      <c r="L3" s="54"/>
    </row>
    <row r="4" spans="1:12">
      <c r="A4" s="52"/>
      <c r="B4" s="54" t="s">
        <v>30</v>
      </c>
      <c r="C4" s="54"/>
      <c r="D4" s="34">
        <v>43100</v>
      </c>
      <c r="E4" s="54"/>
      <c r="F4" s="54"/>
      <c r="G4" s="54"/>
      <c r="H4" s="54"/>
      <c r="I4" s="54"/>
      <c r="J4" s="54"/>
      <c r="K4" s="54"/>
      <c r="L4" s="54"/>
    </row>
    <row r="5" spans="1:12">
      <c r="A5" s="52"/>
      <c r="B5" s="103" t="s">
        <v>26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>
      <c r="A7" s="52"/>
      <c r="B7" s="55" t="s"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2.75" customHeight="1">
      <c r="A8" s="52"/>
      <c r="B8" s="104" t="s">
        <v>32</v>
      </c>
      <c r="C8" s="104" t="s">
        <v>11</v>
      </c>
      <c r="D8" s="104"/>
      <c r="E8" s="104"/>
      <c r="F8" s="104"/>
      <c r="G8" s="104"/>
      <c r="H8" s="104"/>
      <c r="I8" s="104"/>
      <c r="J8" s="104" t="s">
        <v>12</v>
      </c>
      <c r="K8" s="104" t="s">
        <v>13</v>
      </c>
      <c r="L8" s="104" t="s">
        <v>0</v>
      </c>
    </row>
    <row r="9" spans="1:12" ht="12.75" customHeight="1">
      <c r="A9" s="52"/>
      <c r="B9" s="104"/>
      <c r="C9" s="104" t="s">
        <v>14</v>
      </c>
      <c r="D9" s="104"/>
      <c r="E9" s="104"/>
      <c r="F9" s="104"/>
      <c r="G9" s="104" t="s">
        <v>15</v>
      </c>
      <c r="H9" s="104"/>
      <c r="I9" s="104"/>
      <c r="J9" s="104"/>
      <c r="K9" s="104"/>
      <c r="L9" s="104"/>
    </row>
    <row r="10" spans="1:12" ht="36">
      <c r="A10" s="52"/>
      <c r="B10" s="104"/>
      <c r="C10" s="56" t="s">
        <v>16</v>
      </c>
      <c r="D10" s="56" t="s">
        <v>17</v>
      </c>
      <c r="E10" s="56" t="s">
        <v>18</v>
      </c>
      <c r="F10" s="56" t="s">
        <v>19</v>
      </c>
      <c r="G10" s="56" t="s">
        <v>20</v>
      </c>
      <c r="H10" s="56" t="s">
        <v>18</v>
      </c>
      <c r="I10" s="56" t="s">
        <v>19</v>
      </c>
      <c r="J10" s="104"/>
      <c r="K10" s="104"/>
      <c r="L10" s="104"/>
    </row>
    <row r="11" spans="1:12" ht="12.75" customHeight="1">
      <c r="A11" s="52"/>
      <c r="B11" s="100" t="s">
        <v>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</row>
    <row r="12" spans="1:12">
      <c r="A12" s="52"/>
      <c r="B12" s="40" t="s">
        <v>1</v>
      </c>
      <c r="C12" s="41">
        <v>2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8">
        <f>C12+D12+E12+F12+G12+H12+I12+J12+K12</f>
        <v>2</v>
      </c>
    </row>
    <row r="13" spans="1:12">
      <c r="A13" s="52"/>
      <c r="B13" s="40" t="s">
        <v>2</v>
      </c>
      <c r="C13" s="41">
        <v>84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5</v>
      </c>
      <c r="K13" s="41">
        <v>1</v>
      </c>
      <c r="L13" s="38">
        <f>C13+D13+E13+F13+G13+H13+I13+J13+K13</f>
        <v>91</v>
      </c>
    </row>
    <row r="14" spans="1:12">
      <c r="A14" s="52"/>
      <c r="B14" s="40" t="s">
        <v>3</v>
      </c>
      <c r="C14" s="41">
        <v>12</v>
      </c>
      <c r="D14" s="41">
        <v>2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4</v>
      </c>
      <c r="K14" s="41">
        <v>0</v>
      </c>
      <c r="L14" s="38">
        <f>C14+D14+E14+F14+G14+H14+I14+J14+K14</f>
        <v>18</v>
      </c>
    </row>
    <row r="15" spans="1:12">
      <c r="A15" s="52"/>
      <c r="B15" s="40" t="s">
        <v>25</v>
      </c>
      <c r="C15" s="41">
        <v>10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2</v>
      </c>
      <c r="K15" s="41">
        <v>0</v>
      </c>
      <c r="L15" s="38">
        <f>C15+D15+E15+F15+G15+H15+I15+J15+K15</f>
        <v>12</v>
      </c>
    </row>
    <row r="16" spans="1:12">
      <c r="A16" s="52"/>
      <c r="B16" s="40" t="s">
        <v>23</v>
      </c>
      <c r="C16" s="38">
        <f>SUM(C12:C15)</f>
        <v>108</v>
      </c>
      <c r="D16" s="38">
        <f t="shared" ref="D16:L16" si="0">SUM(D12:D15)</f>
        <v>3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11</v>
      </c>
      <c r="K16" s="38">
        <f t="shared" si="0"/>
        <v>1</v>
      </c>
      <c r="L16" s="38">
        <f t="shared" si="0"/>
        <v>123</v>
      </c>
    </row>
    <row r="17" spans="1:12">
      <c r="A17" s="52"/>
      <c r="B17" s="97" t="s">
        <v>22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>
      <c r="A18" s="52"/>
      <c r="B18" s="40" t="s">
        <v>4</v>
      </c>
      <c r="C18" s="41">
        <v>16</v>
      </c>
      <c r="D18" s="41">
        <v>1</v>
      </c>
      <c r="E18" s="41">
        <v>2</v>
      </c>
      <c r="F18" s="41">
        <v>0</v>
      </c>
      <c r="G18" s="41">
        <v>0</v>
      </c>
      <c r="H18" s="41">
        <v>0</v>
      </c>
      <c r="I18" s="41">
        <v>0</v>
      </c>
      <c r="J18" s="35"/>
      <c r="K18" s="41">
        <v>0</v>
      </c>
      <c r="L18" s="38">
        <f t="shared" ref="L18:L24" si="1">C18+D18+E18+F18+G18+H18+I18+K18</f>
        <v>19</v>
      </c>
    </row>
    <row r="19" spans="1:12">
      <c r="A19" s="52"/>
      <c r="B19" s="40" t="s">
        <v>5</v>
      </c>
      <c r="C19" s="41">
        <v>297</v>
      </c>
      <c r="D19" s="41">
        <v>4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35"/>
      <c r="K19" s="41">
        <v>12</v>
      </c>
      <c r="L19" s="38">
        <f t="shared" si="1"/>
        <v>313</v>
      </c>
    </row>
    <row r="20" spans="1:12">
      <c r="A20" s="52"/>
      <c r="B20" s="40" t="s">
        <v>6</v>
      </c>
      <c r="C20" s="41">
        <v>205</v>
      </c>
      <c r="D20" s="41">
        <v>2</v>
      </c>
      <c r="E20" s="41">
        <v>0</v>
      </c>
      <c r="F20" s="41">
        <v>0</v>
      </c>
      <c r="G20" s="41">
        <v>0</v>
      </c>
      <c r="H20" s="41">
        <v>2</v>
      </c>
      <c r="I20" s="41">
        <v>0</v>
      </c>
      <c r="J20" s="35"/>
      <c r="K20" s="41">
        <v>7</v>
      </c>
      <c r="L20" s="38">
        <f t="shared" si="1"/>
        <v>216</v>
      </c>
    </row>
    <row r="21" spans="1:12">
      <c r="A21" s="52"/>
      <c r="B21" s="40" t="s">
        <v>7</v>
      </c>
      <c r="C21" s="41">
        <v>31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35"/>
      <c r="K21" s="41">
        <v>3</v>
      </c>
      <c r="L21" s="38">
        <f t="shared" si="1"/>
        <v>34</v>
      </c>
    </row>
    <row r="22" spans="1:12">
      <c r="A22" s="52"/>
      <c r="B22" s="40" t="s">
        <v>8</v>
      </c>
      <c r="C22" s="41">
        <v>107</v>
      </c>
      <c r="D22" s="41">
        <v>0</v>
      </c>
      <c r="E22" s="41">
        <v>0</v>
      </c>
      <c r="F22" s="41">
        <v>0</v>
      </c>
      <c r="G22" s="41">
        <v>0</v>
      </c>
      <c r="H22" s="41">
        <v>1</v>
      </c>
      <c r="I22" s="41">
        <v>0</v>
      </c>
      <c r="J22" s="35"/>
      <c r="K22" s="41">
        <v>6</v>
      </c>
      <c r="L22" s="38">
        <f t="shared" si="1"/>
        <v>114</v>
      </c>
    </row>
    <row r="23" spans="1:12">
      <c r="A23" s="52"/>
      <c r="B23" s="40" t="s">
        <v>9</v>
      </c>
      <c r="C23" s="41">
        <v>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35"/>
      <c r="K23" s="41">
        <v>1</v>
      </c>
      <c r="L23" s="38">
        <f t="shared" si="1"/>
        <v>4</v>
      </c>
    </row>
    <row r="24" spans="1:12">
      <c r="A24" s="52"/>
      <c r="B24" s="42" t="s">
        <v>24</v>
      </c>
      <c r="C24" s="39">
        <f>SUM(C18:C23)</f>
        <v>659</v>
      </c>
      <c r="D24" s="39">
        <f t="shared" ref="D24:I24" si="2">SUM(D18:D23)</f>
        <v>7</v>
      </c>
      <c r="E24" s="39">
        <f t="shared" si="2"/>
        <v>2</v>
      </c>
      <c r="F24" s="39">
        <f t="shared" si="2"/>
        <v>0</v>
      </c>
      <c r="G24" s="39">
        <f t="shared" si="2"/>
        <v>0</v>
      </c>
      <c r="H24" s="39">
        <f t="shared" si="2"/>
        <v>3</v>
      </c>
      <c r="I24" s="39">
        <f t="shared" si="2"/>
        <v>0</v>
      </c>
      <c r="J24" s="39"/>
      <c r="K24" s="39">
        <f>SUM(K18:K23)</f>
        <v>29</v>
      </c>
      <c r="L24" s="39">
        <f t="shared" si="1"/>
        <v>700</v>
      </c>
    </row>
    <row r="25" spans="1:12">
      <c r="A25" s="52"/>
      <c r="B25" s="36" t="s">
        <v>0</v>
      </c>
      <c r="C25" s="37">
        <f>C16+C24</f>
        <v>767</v>
      </c>
      <c r="D25" s="37">
        <f t="shared" ref="D25:L25" si="3">D16+D24</f>
        <v>10</v>
      </c>
      <c r="E25" s="37">
        <f t="shared" si="3"/>
        <v>2</v>
      </c>
      <c r="F25" s="37">
        <f t="shared" si="3"/>
        <v>0</v>
      </c>
      <c r="G25" s="37">
        <f t="shared" si="3"/>
        <v>0</v>
      </c>
      <c r="H25" s="37">
        <f t="shared" si="3"/>
        <v>3</v>
      </c>
      <c r="I25" s="37">
        <f t="shared" si="3"/>
        <v>0</v>
      </c>
      <c r="J25" s="37">
        <f t="shared" si="3"/>
        <v>11</v>
      </c>
      <c r="K25" s="37">
        <f t="shared" si="3"/>
        <v>30</v>
      </c>
      <c r="L25" s="37">
        <f t="shared" si="3"/>
        <v>823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9" sqref="J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56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57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</v>
      </c>
      <c r="K12" s="29">
        <v>0</v>
      </c>
      <c r="L12" s="25">
        <f>C12+D12+E12+F12+G12+H12+I12+J12+K12</f>
        <v>4</v>
      </c>
    </row>
    <row r="13" spans="2:12">
      <c r="B13" s="28" t="s">
        <v>2</v>
      </c>
      <c r="C13" s="29">
        <v>182</v>
      </c>
      <c r="D13" s="29">
        <v>3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5">
        <f>C13+D13+E13+F13+G13+H13+I13+J13+K13</f>
        <v>187</v>
      </c>
    </row>
    <row r="14" spans="2:12">
      <c r="B14" s="28" t="s">
        <v>3</v>
      </c>
      <c r="C14" s="29">
        <v>55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56</v>
      </c>
    </row>
    <row r="15" spans="2:12">
      <c r="B15" s="28" t="s">
        <v>25</v>
      </c>
      <c r="C15" s="29">
        <v>62</v>
      </c>
      <c r="D15" s="29">
        <v>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63</v>
      </c>
    </row>
    <row r="16" spans="2:12">
      <c r="B16" s="28" t="s">
        <v>23</v>
      </c>
      <c r="C16" s="25">
        <f>SUM(C12:C15)</f>
        <v>302</v>
      </c>
      <c r="D16" s="25">
        <f t="shared" ref="D16:L16" si="0">SUM(D12:D15)</f>
        <v>5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3</v>
      </c>
      <c r="K16" s="25">
        <f t="shared" si="0"/>
        <v>0</v>
      </c>
      <c r="L16" s="25">
        <f t="shared" si="0"/>
        <v>310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13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1</v>
      </c>
      <c r="L18" s="25">
        <f t="shared" ref="L18:L24" si="1">C18+D18+E18+F18+G18+H18+I18+K18</f>
        <v>14</v>
      </c>
    </row>
    <row r="19" spans="2:12">
      <c r="B19" s="28" t="s">
        <v>5</v>
      </c>
      <c r="C19" s="29">
        <v>638</v>
      </c>
      <c r="D19" s="29">
        <v>18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/>
      <c r="K19" s="29">
        <v>6</v>
      </c>
      <c r="L19" s="25">
        <f t="shared" si="1"/>
        <v>662</v>
      </c>
    </row>
    <row r="20" spans="2:12">
      <c r="B20" s="28" t="s">
        <v>6</v>
      </c>
      <c r="C20" s="29">
        <v>407</v>
      </c>
      <c r="D20" s="29">
        <v>25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4</v>
      </c>
      <c r="L20" s="25">
        <f t="shared" si="1"/>
        <v>436</v>
      </c>
    </row>
    <row r="21" spans="2:12">
      <c r="B21" s="28" t="s">
        <v>7</v>
      </c>
      <c r="C21" s="29">
        <v>120</v>
      </c>
      <c r="D21" s="29">
        <v>3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>
        <v>5</v>
      </c>
      <c r="L21" s="25">
        <f t="shared" si="1"/>
        <v>128</v>
      </c>
    </row>
    <row r="22" spans="2:12">
      <c r="B22" s="28" t="s">
        <v>8</v>
      </c>
      <c r="C22" s="29">
        <v>168</v>
      </c>
      <c r="D22" s="29">
        <v>12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5</v>
      </c>
      <c r="L22" s="25">
        <f t="shared" si="1"/>
        <v>185</v>
      </c>
    </row>
    <row r="23" spans="2:12">
      <c r="B23" s="28" t="s">
        <v>9</v>
      </c>
      <c r="C23" s="29">
        <v>9</v>
      </c>
      <c r="D23" s="29">
        <v>1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10</v>
      </c>
    </row>
    <row r="24" spans="2:12">
      <c r="B24" s="30" t="s">
        <v>24</v>
      </c>
      <c r="C24" s="26">
        <f>SUM(C18:C23)</f>
        <v>1355</v>
      </c>
      <c r="D24" s="26">
        <f t="shared" ref="D24:I24" si="2">SUM(D18:D23)</f>
        <v>59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21</v>
      </c>
      <c r="L24" s="26">
        <f t="shared" si="1"/>
        <v>1435</v>
      </c>
    </row>
    <row r="25" spans="2:12">
      <c r="B25" s="32" t="s">
        <v>0</v>
      </c>
      <c r="C25" s="33">
        <f>C16+C24</f>
        <v>1657</v>
      </c>
      <c r="D25" s="33">
        <f t="shared" ref="D25:L25" si="3">D16+D24</f>
        <v>64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3</v>
      </c>
      <c r="K25" s="33">
        <f t="shared" si="3"/>
        <v>21</v>
      </c>
      <c r="L25" s="33">
        <f t="shared" si="3"/>
        <v>1745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1" sqref="B11:L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58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59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67</v>
      </c>
      <c r="D13" s="29">
        <v>9</v>
      </c>
      <c r="E13" s="29">
        <v>1</v>
      </c>
      <c r="F13" s="29"/>
      <c r="G13" s="29"/>
      <c r="H13" s="29"/>
      <c r="I13" s="29"/>
      <c r="J13" s="29">
        <v>3</v>
      </c>
      <c r="K13" s="29"/>
      <c r="L13" s="25">
        <f>C13+D13+E13+F13+G13+H13+I13+J13+K13</f>
        <v>80</v>
      </c>
    </row>
    <row r="14" spans="2:12">
      <c r="B14" s="28" t="s">
        <v>3</v>
      </c>
      <c r="C14" s="29">
        <v>8</v>
      </c>
      <c r="D14" s="29">
        <v>1</v>
      </c>
      <c r="E14" s="29">
        <v>1</v>
      </c>
      <c r="F14" s="29"/>
      <c r="G14" s="29"/>
      <c r="H14" s="29"/>
      <c r="I14" s="29"/>
      <c r="J14" s="29">
        <v>2</v>
      </c>
      <c r="K14" s="29">
        <v>1</v>
      </c>
      <c r="L14" s="25">
        <f>C14+D14+E14+F14+G14+H14+I14+J14+K14</f>
        <v>13</v>
      </c>
    </row>
    <row r="15" spans="2:12">
      <c r="B15" s="28" t="s">
        <v>25</v>
      </c>
      <c r="C15" s="29">
        <v>3</v>
      </c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3</v>
      </c>
    </row>
    <row r="16" spans="2:12">
      <c r="B16" s="28" t="s">
        <v>23</v>
      </c>
      <c r="C16" s="25">
        <f>SUM(C12:C15)</f>
        <v>81</v>
      </c>
      <c r="D16" s="25">
        <f t="shared" ref="D16:L16" si="0">SUM(D12:D15)</f>
        <v>10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5</v>
      </c>
      <c r="K16" s="25">
        <f t="shared" si="0"/>
        <v>1</v>
      </c>
      <c r="L16" s="25">
        <f t="shared" si="0"/>
        <v>99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69</v>
      </c>
      <c r="D18" s="29">
        <v>12</v>
      </c>
      <c r="E18" s="29">
        <v>2</v>
      </c>
      <c r="F18" s="29"/>
      <c r="G18" s="29">
        <v>1</v>
      </c>
      <c r="H18" s="29">
        <v>7</v>
      </c>
      <c r="I18" s="29"/>
      <c r="J18" s="31"/>
      <c r="K18" s="29"/>
      <c r="L18" s="25">
        <f t="shared" ref="L18:L24" si="1">C18+D18+E18+F18+G18+H18+I18+K18</f>
        <v>91</v>
      </c>
    </row>
    <row r="19" spans="2:12">
      <c r="B19" s="28" t="s">
        <v>5</v>
      </c>
      <c r="C19" s="29">
        <v>139</v>
      </c>
      <c r="D19" s="29">
        <v>11</v>
      </c>
      <c r="E19" s="29">
        <v>4</v>
      </c>
      <c r="F19" s="29"/>
      <c r="G19" s="29"/>
      <c r="H19" s="29">
        <v>10</v>
      </c>
      <c r="I19" s="29"/>
      <c r="J19" s="31"/>
      <c r="K19" s="29">
        <v>3</v>
      </c>
      <c r="L19" s="25">
        <f t="shared" si="1"/>
        <v>167</v>
      </c>
    </row>
    <row r="20" spans="2:12">
      <c r="B20" s="28" t="s">
        <v>6</v>
      </c>
      <c r="C20" s="29">
        <v>125</v>
      </c>
      <c r="D20" s="29">
        <v>7</v>
      </c>
      <c r="E20" s="29">
        <v>11</v>
      </c>
      <c r="F20" s="29"/>
      <c r="G20" s="29">
        <v>2</v>
      </c>
      <c r="H20" s="29">
        <v>19</v>
      </c>
      <c r="I20" s="29">
        <v>1</v>
      </c>
      <c r="J20" s="31"/>
      <c r="K20" s="29">
        <v>1</v>
      </c>
      <c r="L20" s="25">
        <f t="shared" si="1"/>
        <v>166</v>
      </c>
    </row>
    <row r="21" spans="2:12">
      <c r="B21" s="28" t="s">
        <v>7</v>
      </c>
      <c r="C21" s="29">
        <v>134</v>
      </c>
      <c r="D21" s="29">
        <v>8</v>
      </c>
      <c r="E21" s="29">
        <v>7</v>
      </c>
      <c r="F21" s="29"/>
      <c r="G21" s="29"/>
      <c r="H21" s="29">
        <v>5</v>
      </c>
      <c r="I21" s="29"/>
      <c r="J21" s="31"/>
      <c r="K21" s="29">
        <v>7</v>
      </c>
      <c r="L21" s="25">
        <f t="shared" si="1"/>
        <v>161</v>
      </c>
    </row>
    <row r="22" spans="2:12">
      <c r="B22" s="28" t="s">
        <v>8</v>
      </c>
      <c r="C22" s="29">
        <v>45</v>
      </c>
      <c r="D22" s="29">
        <v>4</v>
      </c>
      <c r="E22" s="29">
        <v>6</v>
      </c>
      <c r="F22" s="29"/>
      <c r="G22" s="29">
        <v>1</v>
      </c>
      <c r="H22" s="29">
        <v>9</v>
      </c>
      <c r="I22" s="29">
        <v>1</v>
      </c>
      <c r="J22" s="31"/>
      <c r="K22" s="29">
        <v>2</v>
      </c>
      <c r="L22" s="25">
        <f t="shared" si="1"/>
        <v>68</v>
      </c>
    </row>
    <row r="23" spans="2:12">
      <c r="B23" s="28" t="s">
        <v>9</v>
      </c>
      <c r="C23" s="29">
        <v>82</v>
      </c>
      <c r="D23" s="29">
        <v>3</v>
      </c>
      <c r="E23" s="29">
        <v>1</v>
      </c>
      <c r="F23" s="29"/>
      <c r="G23" s="29">
        <v>2</v>
      </c>
      <c r="H23" s="29">
        <v>9</v>
      </c>
      <c r="I23" s="29"/>
      <c r="J23" s="31"/>
      <c r="K23" s="29">
        <v>8</v>
      </c>
      <c r="L23" s="25">
        <f t="shared" si="1"/>
        <v>105</v>
      </c>
    </row>
    <row r="24" spans="2:12">
      <c r="B24" s="30" t="s">
        <v>24</v>
      </c>
      <c r="C24" s="26">
        <f>SUM(C18:C23)</f>
        <v>594</v>
      </c>
      <c r="D24" s="26">
        <f t="shared" ref="D24:I24" si="2">SUM(D18:D23)</f>
        <v>45</v>
      </c>
      <c r="E24" s="26">
        <f t="shared" si="2"/>
        <v>31</v>
      </c>
      <c r="F24" s="26">
        <f t="shared" si="2"/>
        <v>0</v>
      </c>
      <c r="G24" s="26">
        <f t="shared" si="2"/>
        <v>6</v>
      </c>
      <c r="H24" s="26">
        <f t="shared" si="2"/>
        <v>59</v>
      </c>
      <c r="I24" s="26">
        <f t="shared" si="2"/>
        <v>2</v>
      </c>
      <c r="J24" s="26"/>
      <c r="K24" s="26">
        <f>SUM(K18:K23)</f>
        <v>21</v>
      </c>
      <c r="L24" s="26">
        <f t="shared" si="1"/>
        <v>758</v>
      </c>
    </row>
    <row r="25" spans="2:12">
      <c r="B25" s="32" t="s">
        <v>0</v>
      </c>
      <c r="C25" s="33">
        <f>C16+C24</f>
        <v>675</v>
      </c>
      <c r="D25" s="33">
        <f t="shared" ref="D25:L25" si="3">D16+D24</f>
        <v>55</v>
      </c>
      <c r="E25" s="33">
        <f t="shared" si="3"/>
        <v>33</v>
      </c>
      <c r="F25" s="33">
        <f t="shared" si="3"/>
        <v>0</v>
      </c>
      <c r="G25" s="33">
        <f t="shared" si="3"/>
        <v>6</v>
      </c>
      <c r="H25" s="33">
        <f t="shared" si="3"/>
        <v>59</v>
      </c>
      <c r="I25" s="33">
        <f t="shared" si="3"/>
        <v>2</v>
      </c>
      <c r="J25" s="33">
        <f t="shared" si="3"/>
        <v>5</v>
      </c>
      <c r="K25" s="33">
        <f t="shared" si="3"/>
        <v>22</v>
      </c>
      <c r="L25" s="33">
        <f t="shared" si="3"/>
        <v>857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24" sqref="L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60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61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43070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53</v>
      </c>
      <c r="D13" s="29">
        <v>1</v>
      </c>
      <c r="E13" s="29"/>
      <c r="F13" s="29"/>
      <c r="G13" s="29"/>
      <c r="H13" s="29">
        <v>1</v>
      </c>
      <c r="I13" s="29"/>
      <c r="J13" s="29">
        <v>3</v>
      </c>
      <c r="K13" s="29"/>
      <c r="L13" s="25">
        <f>C13+D13+E13+F13+G13+H13+I13+J13+K13</f>
        <v>58</v>
      </c>
    </row>
    <row r="14" spans="2:12">
      <c r="B14" s="28" t="s">
        <v>3</v>
      </c>
      <c r="C14" s="29">
        <v>6</v>
      </c>
      <c r="D14" s="29"/>
      <c r="E14" s="29"/>
      <c r="F14" s="29"/>
      <c r="G14" s="29"/>
      <c r="H14" s="29">
        <v>1</v>
      </c>
      <c r="I14" s="29"/>
      <c r="J14" s="29">
        <v>2</v>
      </c>
      <c r="K14" s="29"/>
      <c r="L14" s="25">
        <f>C14+D14+E14+F14+G14+H14+I14+J14+K14</f>
        <v>9</v>
      </c>
    </row>
    <row r="15" spans="2:12">
      <c r="B15" s="28" t="s">
        <v>25</v>
      </c>
      <c r="C15" s="29">
        <v>2</v>
      </c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2</v>
      </c>
    </row>
    <row r="16" spans="2:12">
      <c r="B16" s="28" t="s">
        <v>23</v>
      </c>
      <c r="C16" s="25">
        <f>SUM(C12:C15)</f>
        <v>64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2</v>
      </c>
      <c r="I16" s="25">
        <f t="shared" si="0"/>
        <v>0</v>
      </c>
      <c r="J16" s="25">
        <f t="shared" si="0"/>
        <v>5</v>
      </c>
      <c r="K16" s="25">
        <f t="shared" si="0"/>
        <v>0</v>
      </c>
      <c r="L16" s="25">
        <f t="shared" si="0"/>
        <v>72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26</v>
      </c>
      <c r="D18" s="29"/>
      <c r="E18" s="29"/>
      <c r="F18" s="29"/>
      <c r="G18" s="29"/>
      <c r="H18" s="29">
        <v>1</v>
      </c>
      <c r="I18" s="29"/>
      <c r="J18" s="31"/>
      <c r="K18" s="29"/>
      <c r="L18" s="25">
        <f t="shared" ref="L18:L24" si="1">C18+D18+E18+F18+G18+H18+I18+K18</f>
        <v>27</v>
      </c>
    </row>
    <row r="19" spans="2:12">
      <c r="B19" s="28" t="s">
        <v>5</v>
      </c>
      <c r="C19" s="29">
        <v>259</v>
      </c>
      <c r="D19" s="29">
        <v>2</v>
      </c>
      <c r="E19" s="29"/>
      <c r="F19" s="29"/>
      <c r="G19" s="29"/>
      <c r="H19" s="29">
        <v>24</v>
      </c>
      <c r="I19" s="29"/>
      <c r="J19" s="31"/>
      <c r="K19" s="29">
        <v>5</v>
      </c>
      <c r="L19" s="25">
        <f t="shared" si="1"/>
        <v>290</v>
      </c>
    </row>
    <row r="20" spans="2:12">
      <c r="B20" s="28" t="s">
        <v>6</v>
      </c>
      <c r="C20" s="29">
        <v>112</v>
      </c>
      <c r="D20" s="29">
        <v>2</v>
      </c>
      <c r="E20" s="29"/>
      <c r="F20" s="29"/>
      <c r="G20" s="29"/>
      <c r="H20" s="29">
        <v>21</v>
      </c>
      <c r="I20" s="29"/>
      <c r="J20" s="31"/>
      <c r="K20" s="29">
        <v>2</v>
      </c>
      <c r="L20" s="25">
        <f t="shared" si="1"/>
        <v>137</v>
      </c>
    </row>
    <row r="21" spans="2:12">
      <c r="B21" s="28" t="s">
        <v>7</v>
      </c>
      <c r="C21" s="29">
        <v>86</v>
      </c>
      <c r="D21" s="29">
        <v>1</v>
      </c>
      <c r="E21" s="29"/>
      <c r="F21" s="29"/>
      <c r="G21" s="29"/>
      <c r="H21" s="29">
        <v>1</v>
      </c>
      <c r="I21" s="29"/>
      <c r="J21" s="31"/>
      <c r="K21" s="29">
        <v>8</v>
      </c>
      <c r="L21" s="25">
        <f t="shared" si="1"/>
        <v>96</v>
      </c>
    </row>
    <row r="22" spans="2:12">
      <c r="B22" s="28" t="s">
        <v>8</v>
      </c>
      <c r="C22" s="29">
        <v>57</v>
      </c>
      <c r="D22" s="29">
        <v>1</v>
      </c>
      <c r="E22" s="29"/>
      <c r="F22" s="29"/>
      <c r="G22" s="29"/>
      <c r="H22" s="29">
        <v>2</v>
      </c>
      <c r="I22" s="29"/>
      <c r="J22" s="31"/>
      <c r="K22" s="29">
        <v>3</v>
      </c>
      <c r="L22" s="25">
        <f t="shared" si="1"/>
        <v>63</v>
      </c>
    </row>
    <row r="23" spans="2:12">
      <c r="B23" s="28" t="s">
        <v>9</v>
      </c>
      <c r="C23" s="29">
        <v>8</v>
      </c>
      <c r="D23" s="29"/>
      <c r="E23" s="29"/>
      <c r="F23" s="29"/>
      <c r="G23" s="29"/>
      <c r="H23" s="29"/>
      <c r="I23" s="29"/>
      <c r="J23" s="31"/>
      <c r="K23" s="29">
        <v>1</v>
      </c>
      <c r="L23" s="25">
        <f t="shared" si="1"/>
        <v>9</v>
      </c>
    </row>
    <row r="24" spans="2:12">
      <c r="B24" s="30" t="s">
        <v>24</v>
      </c>
      <c r="C24" s="26">
        <f>SUM(C18:C23)</f>
        <v>548</v>
      </c>
      <c r="D24" s="26">
        <f t="shared" ref="D24:I24" si="2">SUM(D18:D23)</f>
        <v>6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49</v>
      </c>
      <c r="I24" s="26">
        <f t="shared" si="2"/>
        <v>0</v>
      </c>
      <c r="J24" s="26"/>
      <c r="K24" s="26">
        <f>SUM(K18:K23)</f>
        <v>19</v>
      </c>
      <c r="L24" s="26">
        <f t="shared" si="1"/>
        <v>622</v>
      </c>
    </row>
    <row r="25" spans="2:12">
      <c r="B25" s="32" t="s">
        <v>0</v>
      </c>
      <c r="C25" s="33">
        <f>C16+C24</f>
        <v>612</v>
      </c>
      <c r="D25" s="33">
        <f t="shared" ref="D25:L25" si="3">D16+D24</f>
        <v>7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51</v>
      </c>
      <c r="I25" s="33">
        <f t="shared" si="3"/>
        <v>0</v>
      </c>
      <c r="J25" s="33">
        <f t="shared" si="3"/>
        <v>5</v>
      </c>
      <c r="K25" s="33">
        <f t="shared" si="3"/>
        <v>19</v>
      </c>
      <c r="L25" s="33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1" sqref="B11:L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62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91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91</v>
      </c>
    </row>
    <row r="14" spans="2:12">
      <c r="B14" s="28" t="s">
        <v>3</v>
      </c>
      <c r="C14" s="29">
        <v>42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5">
        <f>C14+D14+E14+F14+G14+H14+I14+J14+K14</f>
        <v>45</v>
      </c>
    </row>
    <row r="15" spans="2:12">
      <c r="B15" s="28" t="s">
        <v>25</v>
      </c>
      <c r="C15" s="29">
        <v>93</v>
      </c>
      <c r="D15" s="29">
        <v>2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2</v>
      </c>
      <c r="L15" s="25">
        <f>C15+D15+E15+F15+G15+H15+I15+J15+K15</f>
        <v>97</v>
      </c>
    </row>
    <row r="16" spans="2:12">
      <c r="B16" s="28" t="s">
        <v>23</v>
      </c>
      <c r="C16" s="25">
        <f>SUM(C12:C15)</f>
        <v>229</v>
      </c>
      <c r="D16" s="25">
        <f t="shared" ref="D16:L16" si="0">SUM(D12:D15)</f>
        <v>3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2</v>
      </c>
      <c r="L16" s="25">
        <f t="shared" si="0"/>
        <v>236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4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4</v>
      </c>
    </row>
    <row r="19" spans="2:12">
      <c r="B19" s="28" t="s">
        <v>5</v>
      </c>
      <c r="C19" s="29">
        <v>212</v>
      </c>
      <c r="D19" s="29">
        <v>12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31"/>
      <c r="K19" s="29">
        <v>1</v>
      </c>
      <c r="L19" s="25">
        <f t="shared" si="1"/>
        <v>226</v>
      </c>
    </row>
    <row r="20" spans="2:12">
      <c r="B20" s="28" t="s">
        <v>6</v>
      </c>
      <c r="C20" s="29">
        <v>392</v>
      </c>
      <c r="D20" s="29">
        <v>22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1</v>
      </c>
      <c r="L20" s="25">
        <f t="shared" si="1"/>
        <v>415</v>
      </c>
    </row>
    <row r="21" spans="2:12">
      <c r="B21" s="28" t="s">
        <v>7</v>
      </c>
      <c r="C21" s="29">
        <v>78</v>
      </c>
      <c r="D21" s="29">
        <v>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>
        <v>4</v>
      </c>
      <c r="L21" s="25">
        <f t="shared" si="1"/>
        <v>83</v>
      </c>
    </row>
    <row r="22" spans="2:12">
      <c r="B22" s="28" t="s">
        <v>8</v>
      </c>
      <c r="C22" s="29">
        <v>108</v>
      </c>
      <c r="D22" s="29">
        <v>4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1</v>
      </c>
      <c r="L22" s="25">
        <f t="shared" si="1"/>
        <v>113</v>
      </c>
    </row>
    <row r="23" spans="2:12">
      <c r="B23" s="28" t="s">
        <v>9</v>
      </c>
      <c r="C23" s="29">
        <v>21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21</v>
      </c>
    </row>
    <row r="24" spans="2:12">
      <c r="B24" s="30" t="s">
        <v>24</v>
      </c>
      <c r="C24" s="26">
        <f>SUM(C18:C23)</f>
        <v>815</v>
      </c>
      <c r="D24" s="26">
        <f t="shared" ref="D24:I24" si="2">SUM(D18:D23)</f>
        <v>39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7</v>
      </c>
      <c r="L24" s="26">
        <f t="shared" si="1"/>
        <v>862</v>
      </c>
    </row>
    <row r="25" spans="2:12">
      <c r="B25" s="32" t="s">
        <v>0</v>
      </c>
      <c r="C25" s="33">
        <f>C16+C24</f>
        <v>1044</v>
      </c>
      <c r="D25" s="33">
        <f t="shared" ref="D25:L25" si="3">D16+D24</f>
        <v>42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9</v>
      </c>
      <c r="L25" s="33">
        <f t="shared" si="3"/>
        <v>1098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21" sqref="H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2" t="s">
        <v>79</v>
      </c>
      <c r="D2" s="92"/>
      <c r="E2" s="92"/>
      <c r="F2" s="92"/>
      <c r="G2" s="92"/>
      <c r="H2" s="8"/>
      <c r="I2" s="8"/>
      <c r="J2" s="8"/>
      <c r="K2" s="8"/>
      <c r="L2" s="8"/>
    </row>
    <row r="3" spans="2:12">
      <c r="B3" s="7" t="s">
        <v>28</v>
      </c>
      <c r="C3" s="92" t="s">
        <v>80</v>
      </c>
      <c r="D3" s="92"/>
      <c r="E3" s="92"/>
      <c r="F3" s="92"/>
      <c r="G3" s="92"/>
      <c r="H3" s="8"/>
      <c r="I3" s="8"/>
      <c r="J3" s="8"/>
      <c r="K3" s="8"/>
      <c r="L3" s="8"/>
    </row>
    <row r="4" spans="2:12">
      <c r="B4" s="8" t="s">
        <v>30</v>
      </c>
      <c r="C4" s="8"/>
      <c r="D4" s="57">
        <v>43100</v>
      </c>
      <c r="E4" s="8"/>
      <c r="F4" s="8"/>
      <c r="G4" s="8"/>
      <c r="H4" s="8"/>
      <c r="I4" s="8"/>
      <c r="J4" s="8"/>
      <c r="K4" s="8"/>
      <c r="L4" s="8"/>
    </row>
    <row r="5" spans="2:12">
      <c r="B5" s="95" t="s">
        <v>33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6" t="s">
        <v>32</v>
      </c>
      <c r="C8" s="96" t="s">
        <v>11</v>
      </c>
      <c r="D8" s="96"/>
      <c r="E8" s="96"/>
      <c r="F8" s="96"/>
      <c r="G8" s="96"/>
      <c r="H8" s="96"/>
      <c r="I8" s="96"/>
      <c r="J8" s="96" t="s">
        <v>12</v>
      </c>
      <c r="K8" s="96" t="s">
        <v>13</v>
      </c>
      <c r="L8" s="96" t="s">
        <v>0</v>
      </c>
    </row>
    <row r="9" spans="2:12" ht="12.75" customHeight="1">
      <c r="B9" s="96"/>
      <c r="C9" s="96" t="s">
        <v>14</v>
      </c>
      <c r="D9" s="96"/>
      <c r="E9" s="96"/>
      <c r="F9" s="96"/>
      <c r="G9" s="96" t="s">
        <v>15</v>
      </c>
      <c r="H9" s="96"/>
      <c r="I9" s="96"/>
      <c r="J9" s="96"/>
      <c r="K9" s="96"/>
      <c r="L9" s="96"/>
    </row>
    <row r="10" spans="2:12" ht="36">
      <c r="B10" s="96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6"/>
      <c r="K10" s="96"/>
      <c r="L10" s="96"/>
    </row>
    <row r="11" spans="2:12" ht="12.75" customHeight="1">
      <c r="B11" s="93" t="s">
        <v>21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2:12">
      <c r="B12" s="44" t="s">
        <v>1</v>
      </c>
      <c r="C12" s="59">
        <v>3</v>
      </c>
      <c r="D12" s="59"/>
      <c r="E12" s="59"/>
      <c r="F12" s="59"/>
      <c r="G12" s="59"/>
      <c r="H12" s="59"/>
      <c r="I12" s="59"/>
      <c r="J12" s="59"/>
      <c r="K12" s="58"/>
      <c r="L12" s="45">
        <f>C12+D12+E12+F12+G12+H12+I12+J12+K12</f>
        <v>3</v>
      </c>
    </row>
    <row r="13" spans="2:12">
      <c r="B13" s="44" t="s">
        <v>2</v>
      </c>
      <c r="C13" s="59">
        <v>60</v>
      </c>
      <c r="D13" s="59">
        <v>1</v>
      </c>
      <c r="E13" s="59"/>
      <c r="F13" s="59"/>
      <c r="G13" s="59"/>
      <c r="H13" s="59"/>
      <c r="I13" s="59"/>
      <c r="J13" s="59">
        <v>3</v>
      </c>
      <c r="K13" s="58"/>
      <c r="L13" s="45">
        <f>C13+D13+E13+F13+G13+H13+I13+J13+K13</f>
        <v>64</v>
      </c>
    </row>
    <row r="14" spans="2:12">
      <c r="B14" s="44" t="s">
        <v>3</v>
      </c>
      <c r="C14" s="59">
        <v>5</v>
      </c>
      <c r="D14" s="59"/>
      <c r="E14" s="59">
        <v>1</v>
      </c>
      <c r="F14" s="59"/>
      <c r="G14" s="59"/>
      <c r="H14" s="59">
        <v>3</v>
      </c>
      <c r="I14" s="59"/>
      <c r="J14" s="59">
        <v>2</v>
      </c>
      <c r="K14" s="58"/>
      <c r="L14" s="45">
        <f>C14+D14+E14+F14+G14+H14+I14+J14+K14</f>
        <v>11</v>
      </c>
    </row>
    <row r="15" spans="2:12">
      <c r="B15" s="44" t="s">
        <v>25</v>
      </c>
      <c r="C15" s="59"/>
      <c r="D15" s="59"/>
      <c r="E15" s="59"/>
      <c r="F15" s="59"/>
      <c r="G15" s="59"/>
      <c r="H15" s="59"/>
      <c r="I15" s="59"/>
      <c r="J15" s="59"/>
      <c r="K15" s="58"/>
      <c r="L15" s="45">
        <f>C15+D15+E15+F15+G15+H15+I15+J15+K15</f>
        <v>0</v>
      </c>
    </row>
    <row r="16" spans="2:12">
      <c r="B16" s="44" t="s">
        <v>23</v>
      </c>
      <c r="C16" s="45">
        <f t="shared" ref="C16:L16" si="0">SUM(C12:C15)</f>
        <v>68</v>
      </c>
      <c r="D16" s="45">
        <f t="shared" si="0"/>
        <v>1</v>
      </c>
      <c r="E16" s="45">
        <f t="shared" si="0"/>
        <v>1</v>
      </c>
      <c r="F16" s="45">
        <f t="shared" si="0"/>
        <v>0</v>
      </c>
      <c r="G16" s="45">
        <f t="shared" si="0"/>
        <v>0</v>
      </c>
      <c r="H16" s="45">
        <f t="shared" si="0"/>
        <v>3</v>
      </c>
      <c r="I16" s="45">
        <f t="shared" si="0"/>
        <v>0</v>
      </c>
      <c r="J16" s="45">
        <f t="shared" si="0"/>
        <v>5</v>
      </c>
      <c r="K16" s="45">
        <f t="shared" si="0"/>
        <v>0</v>
      </c>
      <c r="L16" s="45">
        <f t="shared" si="0"/>
        <v>78</v>
      </c>
    </row>
    <row r="17" spans="2:12">
      <c r="B17" s="94" t="s">
        <v>34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>
      <c r="B18" s="44" t="s">
        <v>4</v>
      </c>
      <c r="C18" s="59">
        <v>55</v>
      </c>
      <c r="D18" s="59">
        <v>3</v>
      </c>
      <c r="E18" s="59"/>
      <c r="F18" s="59"/>
      <c r="G18" s="59"/>
      <c r="H18" s="59">
        <v>1</v>
      </c>
      <c r="I18" s="59"/>
      <c r="J18" s="46"/>
      <c r="K18" s="59"/>
      <c r="L18" s="45">
        <f t="shared" ref="L18:L24" si="1">C18+D18+E18+F18+G18+H18+I18+K18</f>
        <v>59</v>
      </c>
    </row>
    <row r="19" spans="2:12">
      <c r="B19" s="44" t="s">
        <v>5</v>
      </c>
      <c r="C19" s="59">
        <v>221</v>
      </c>
      <c r="D19" s="59">
        <v>7</v>
      </c>
      <c r="E19" s="59">
        <v>2</v>
      </c>
      <c r="F19" s="59"/>
      <c r="G19" s="59"/>
      <c r="H19" s="59">
        <v>4</v>
      </c>
      <c r="I19" s="59"/>
      <c r="J19" s="46"/>
      <c r="K19" s="59"/>
      <c r="L19" s="45">
        <f t="shared" si="1"/>
        <v>234</v>
      </c>
    </row>
    <row r="20" spans="2:12">
      <c r="B20" s="44" t="s">
        <v>6</v>
      </c>
      <c r="C20" s="59">
        <v>174</v>
      </c>
      <c r="D20" s="59">
        <v>7</v>
      </c>
      <c r="E20" s="59">
        <v>1</v>
      </c>
      <c r="F20" s="59"/>
      <c r="G20" s="59"/>
      <c r="H20" s="59">
        <v>6</v>
      </c>
      <c r="I20" s="59"/>
      <c r="J20" s="46"/>
      <c r="K20" s="59"/>
      <c r="L20" s="45">
        <f t="shared" si="1"/>
        <v>188</v>
      </c>
    </row>
    <row r="21" spans="2:12">
      <c r="B21" s="44" t="s">
        <v>35</v>
      </c>
      <c r="C21" s="59">
        <v>121</v>
      </c>
      <c r="D21" s="59">
        <v>5</v>
      </c>
      <c r="E21" s="59"/>
      <c r="F21" s="59"/>
      <c r="G21" s="59"/>
      <c r="H21" s="59">
        <v>6</v>
      </c>
      <c r="I21" s="59"/>
      <c r="J21" s="46"/>
      <c r="K21" s="59"/>
      <c r="L21" s="45">
        <f t="shared" si="1"/>
        <v>132</v>
      </c>
    </row>
    <row r="22" spans="2:12">
      <c r="B22" s="44" t="s">
        <v>8</v>
      </c>
      <c r="C22" s="59">
        <v>43</v>
      </c>
      <c r="D22" s="59">
        <v>1</v>
      </c>
      <c r="E22" s="59"/>
      <c r="F22" s="59"/>
      <c r="G22" s="59"/>
      <c r="H22" s="59">
        <v>5</v>
      </c>
      <c r="I22" s="59"/>
      <c r="J22" s="46"/>
      <c r="K22" s="59"/>
      <c r="L22" s="45">
        <f t="shared" si="1"/>
        <v>49</v>
      </c>
    </row>
    <row r="23" spans="2:12">
      <c r="B23" s="44" t="s">
        <v>9</v>
      </c>
      <c r="C23" s="59">
        <v>4</v>
      </c>
      <c r="D23" s="59"/>
      <c r="E23" s="59"/>
      <c r="F23" s="59"/>
      <c r="G23" s="59"/>
      <c r="H23" s="59">
        <v>1</v>
      </c>
      <c r="I23" s="59"/>
      <c r="J23" s="46"/>
      <c r="K23" s="59"/>
      <c r="L23" s="45">
        <f t="shared" si="1"/>
        <v>5</v>
      </c>
    </row>
    <row r="24" spans="2:12">
      <c r="B24" s="47" t="s">
        <v>24</v>
      </c>
      <c r="C24" s="48">
        <f t="shared" ref="C24:I24" si="2">SUM(C18:C23)</f>
        <v>618</v>
      </c>
      <c r="D24" s="48">
        <f t="shared" si="2"/>
        <v>23</v>
      </c>
      <c r="E24" s="48">
        <f t="shared" si="2"/>
        <v>3</v>
      </c>
      <c r="F24" s="48">
        <f t="shared" si="2"/>
        <v>0</v>
      </c>
      <c r="G24" s="48">
        <f t="shared" si="2"/>
        <v>0</v>
      </c>
      <c r="H24" s="48">
        <f t="shared" si="2"/>
        <v>23</v>
      </c>
      <c r="I24" s="48">
        <f t="shared" si="2"/>
        <v>0</v>
      </c>
      <c r="J24" s="48"/>
      <c r="K24" s="48">
        <f>SUM(K18:K23)</f>
        <v>0</v>
      </c>
      <c r="L24" s="48">
        <f t="shared" si="1"/>
        <v>667</v>
      </c>
    </row>
    <row r="25" spans="2:12">
      <c r="B25" s="49" t="s">
        <v>0</v>
      </c>
      <c r="C25" s="50">
        <f t="shared" ref="C25:L25" si="3">C16+C24</f>
        <v>686</v>
      </c>
      <c r="D25" s="50">
        <f t="shared" si="3"/>
        <v>24</v>
      </c>
      <c r="E25" s="50">
        <f t="shared" si="3"/>
        <v>4</v>
      </c>
      <c r="F25" s="50">
        <f t="shared" si="3"/>
        <v>0</v>
      </c>
      <c r="G25" s="50">
        <f t="shared" si="3"/>
        <v>0</v>
      </c>
      <c r="H25" s="50">
        <f t="shared" si="3"/>
        <v>26</v>
      </c>
      <c r="I25" s="50">
        <f t="shared" si="3"/>
        <v>0</v>
      </c>
      <c r="J25" s="50">
        <f t="shared" si="3"/>
        <v>5</v>
      </c>
      <c r="K25" s="50">
        <f t="shared" si="3"/>
        <v>0</v>
      </c>
      <c r="L25" s="50">
        <f t="shared" si="3"/>
        <v>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I15" sqref="I1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63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47</v>
      </c>
      <c r="D13" s="29">
        <v>1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0</v>
      </c>
      <c r="K13" s="29">
        <v>0</v>
      </c>
      <c r="L13" s="25">
        <f>C13+D13+E13+F13+G13+H13+I13+J13+K13</f>
        <v>49</v>
      </c>
    </row>
    <row r="14" spans="2:12">
      <c r="B14" s="28" t="s">
        <v>3</v>
      </c>
      <c r="C14" s="29">
        <v>8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5">
        <f>C14+D14+E14+F14+G14+H14+I14+J14+K14</f>
        <v>11</v>
      </c>
    </row>
    <row r="15" spans="2:12">
      <c r="B15" s="28" t="s">
        <v>25</v>
      </c>
      <c r="C15" s="29">
        <v>6</v>
      </c>
      <c r="D15" s="29">
        <v>0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7</v>
      </c>
    </row>
    <row r="16" spans="2:12">
      <c r="B16" s="28" t="s">
        <v>23</v>
      </c>
      <c r="C16" s="25">
        <f>SUM(C12:C15)</f>
        <v>63</v>
      </c>
      <c r="D16" s="25">
        <f t="shared" ref="D16:L16" si="0">SUM(D12:D15)</f>
        <v>2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69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10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10</v>
      </c>
    </row>
    <row r="19" spans="2:12">
      <c r="B19" s="28" t="s">
        <v>5</v>
      </c>
      <c r="C19" s="29">
        <v>267</v>
      </c>
      <c r="D19" s="29">
        <v>5</v>
      </c>
      <c r="E19" s="29">
        <v>0</v>
      </c>
      <c r="F19" s="29">
        <v>0</v>
      </c>
      <c r="G19" s="29">
        <v>2</v>
      </c>
      <c r="H19" s="29">
        <v>9</v>
      </c>
      <c r="I19" s="29">
        <v>0</v>
      </c>
      <c r="J19" s="31"/>
      <c r="K19" s="29">
        <v>28</v>
      </c>
      <c r="L19" s="25">
        <f t="shared" si="1"/>
        <v>311</v>
      </c>
    </row>
    <row r="20" spans="2:12">
      <c r="B20" s="28" t="s">
        <v>6</v>
      </c>
      <c r="C20" s="29">
        <v>125</v>
      </c>
      <c r="D20" s="29">
        <v>1</v>
      </c>
      <c r="E20" s="29">
        <v>0</v>
      </c>
      <c r="F20" s="29">
        <v>0</v>
      </c>
      <c r="G20" s="29">
        <v>0</v>
      </c>
      <c r="H20" s="29">
        <v>8</v>
      </c>
      <c r="I20" s="29">
        <v>0</v>
      </c>
      <c r="J20" s="31"/>
      <c r="K20" s="29">
        <v>11</v>
      </c>
      <c r="L20" s="25">
        <f t="shared" si="1"/>
        <v>145</v>
      </c>
    </row>
    <row r="21" spans="2:12">
      <c r="B21" s="28" t="s">
        <v>7</v>
      </c>
      <c r="C21" s="29">
        <v>10</v>
      </c>
      <c r="D21" s="29">
        <v>0</v>
      </c>
      <c r="E21" s="29">
        <v>0</v>
      </c>
      <c r="F21" s="29">
        <v>0</v>
      </c>
      <c r="G21" s="29">
        <v>0</v>
      </c>
      <c r="H21" s="29">
        <v>1</v>
      </c>
      <c r="I21" s="29">
        <v>0</v>
      </c>
      <c r="J21" s="31"/>
      <c r="K21" s="29">
        <v>4</v>
      </c>
      <c r="L21" s="25">
        <f t="shared" si="1"/>
        <v>15</v>
      </c>
    </row>
    <row r="22" spans="2:12">
      <c r="B22" s="28" t="s">
        <v>8</v>
      </c>
      <c r="C22" s="29">
        <v>22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1</v>
      </c>
      <c r="L22" s="25">
        <f t="shared" si="1"/>
        <v>23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434</v>
      </c>
      <c r="D24" s="26">
        <f t="shared" ref="D24:I24" si="2">SUM(D18:D23)</f>
        <v>6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18</v>
      </c>
      <c r="I24" s="26">
        <f t="shared" si="2"/>
        <v>0</v>
      </c>
      <c r="J24" s="26"/>
      <c r="K24" s="26">
        <f>SUM(K18:K23)</f>
        <v>44</v>
      </c>
      <c r="L24" s="26">
        <f t="shared" si="1"/>
        <v>504</v>
      </c>
    </row>
    <row r="25" spans="2:12">
      <c r="B25" s="32" t="s">
        <v>0</v>
      </c>
      <c r="C25" s="33">
        <f>C16+C24</f>
        <v>497</v>
      </c>
      <c r="D25" s="33">
        <f t="shared" ref="D25:L25" si="3">D16+D24</f>
        <v>8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19</v>
      </c>
      <c r="I25" s="33">
        <f t="shared" si="3"/>
        <v>0</v>
      </c>
      <c r="J25" s="33">
        <f t="shared" si="3"/>
        <v>2</v>
      </c>
      <c r="K25" s="33">
        <f t="shared" si="3"/>
        <v>44</v>
      </c>
      <c r="L25" s="33">
        <f t="shared" si="3"/>
        <v>573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7" sqref="B17:L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77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>
        <v>1</v>
      </c>
      <c r="E12" s="29"/>
      <c r="F12" s="29">
        <v>0</v>
      </c>
      <c r="G12" s="29">
        <v>0</v>
      </c>
      <c r="H12" s="29">
        <v>0</v>
      </c>
      <c r="I12" s="29">
        <v>0</v>
      </c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257</v>
      </c>
      <c r="D13" s="29">
        <v>14</v>
      </c>
      <c r="E13" s="29">
        <v>1</v>
      </c>
      <c r="F13" s="29">
        <v>0</v>
      </c>
      <c r="G13" s="29"/>
      <c r="H13" s="29">
        <v>0</v>
      </c>
      <c r="I13" s="29">
        <v>0</v>
      </c>
      <c r="J13" s="29">
        <v>9</v>
      </c>
      <c r="K13" s="29">
        <v>2</v>
      </c>
      <c r="L13" s="25">
        <f>C13+D13+E13+F13+G13+H13+I13+J13+K13</f>
        <v>283</v>
      </c>
    </row>
    <row r="14" spans="2:12">
      <c r="B14" s="28" t="s">
        <v>3</v>
      </c>
      <c r="C14" s="29">
        <v>52</v>
      </c>
      <c r="D14" s="29">
        <v>4</v>
      </c>
      <c r="E14" s="29"/>
      <c r="F14" s="29">
        <v>0</v>
      </c>
      <c r="G14" s="29">
        <v>0</v>
      </c>
      <c r="H14" s="29">
        <v>0</v>
      </c>
      <c r="I14" s="29">
        <v>0</v>
      </c>
      <c r="J14" s="29">
        <v>3</v>
      </c>
      <c r="K14" s="29"/>
      <c r="L14" s="25">
        <f>C14+D14+E14+F14+G14+H14+I14+J14+K14</f>
        <v>59</v>
      </c>
    </row>
    <row r="15" spans="2:12">
      <c r="B15" s="28" t="s">
        <v>25</v>
      </c>
      <c r="C15" s="29"/>
      <c r="D15" s="29"/>
      <c r="E15" s="29"/>
      <c r="F15" s="29">
        <v>0</v>
      </c>
      <c r="G15" s="29">
        <v>0</v>
      </c>
      <c r="H15" s="29">
        <v>0</v>
      </c>
      <c r="I15" s="29">
        <v>0</v>
      </c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311</v>
      </c>
      <c r="D16" s="25">
        <f t="shared" ref="D16:L16" si="0">SUM(D12:D15)</f>
        <v>19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12</v>
      </c>
      <c r="K16" s="25">
        <f t="shared" si="0"/>
        <v>2</v>
      </c>
      <c r="L16" s="25">
        <f t="shared" si="0"/>
        <v>345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/>
      <c r="I18" s="29">
        <v>0</v>
      </c>
      <c r="J18" s="31"/>
      <c r="K18" s="29"/>
      <c r="L18" s="25">
        <f t="shared" ref="L18:L23" si="1">C18+D18+E18+F18+G18+H18+I18+K18</f>
        <v>0</v>
      </c>
    </row>
    <row r="19" spans="2:12">
      <c r="B19" s="28" t="s">
        <v>5</v>
      </c>
      <c r="C19" s="29">
        <v>665</v>
      </c>
      <c r="D19" s="29">
        <v>33</v>
      </c>
      <c r="E19" s="29"/>
      <c r="F19" s="29">
        <v>0</v>
      </c>
      <c r="G19" s="29"/>
      <c r="H19" s="29">
        <v>9</v>
      </c>
      <c r="I19" s="29">
        <v>1</v>
      </c>
      <c r="J19" s="31"/>
      <c r="K19" s="29">
        <v>21</v>
      </c>
      <c r="L19" s="25">
        <f t="shared" si="1"/>
        <v>729</v>
      </c>
    </row>
    <row r="20" spans="2:12">
      <c r="B20" s="28" t="s">
        <v>6</v>
      </c>
      <c r="C20" s="29">
        <v>502</v>
      </c>
      <c r="D20" s="29">
        <v>35</v>
      </c>
      <c r="E20" s="29"/>
      <c r="F20" s="29">
        <v>0</v>
      </c>
      <c r="G20" s="29"/>
      <c r="H20" s="29">
        <v>21</v>
      </c>
      <c r="I20" s="29">
        <v>19</v>
      </c>
      <c r="J20" s="31"/>
      <c r="K20" s="29">
        <v>7</v>
      </c>
      <c r="L20" s="25">
        <f t="shared" si="1"/>
        <v>584</v>
      </c>
    </row>
    <row r="21" spans="2:12">
      <c r="B21" s="28" t="s">
        <v>7</v>
      </c>
      <c r="C21" s="29">
        <v>161</v>
      </c>
      <c r="D21" s="29">
        <v>4</v>
      </c>
      <c r="E21" s="29"/>
      <c r="F21" s="29">
        <v>0</v>
      </c>
      <c r="G21" s="29"/>
      <c r="H21" s="29">
        <v>2</v>
      </c>
      <c r="I21" s="29">
        <v>0</v>
      </c>
      <c r="J21" s="31"/>
      <c r="K21" s="29">
        <v>14</v>
      </c>
      <c r="L21" s="25">
        <f t="shared" si="1"/>
        <v>181</v>
      </c>
    </row>
    <row r="22" spans="2:12">
      <c r="B22" s="28" t="s">
        <v>8</v>
      </c>
      <c r="C22" s="29">
        <v>597</v>
      </c>
      <c r="D22" s="29">
        <v>56</v>
      </c>
      <c r="E22" s="29"/>
      <c r="F22" s="29">
        <v>0</v>
      </c>
      <c r="G22" s="29"/>
      <c r="H22" s="29">
        <v>35</v>
      </c>
      <c r="I22" s="29">
        <v>22</v>
      </c>
      <c r="J22" s="31"/>
      <c r="K22" s="29">
        <v>43</v>
      </c>
      <c r="L22" s="25">
        <f t="shared" si="1"/>
        <v>753</v>
      </c>
    </row>
    <row r="23" spans="2:12">
      <c r="B23" s="28" t="s">
        <v>9</v>
      </c>
      <c r="C23" s="29"/>
      <c r="D23" s="29">
        <v>12</v>
      </c>
      <c r="E23" s="29">
        <v>2</v>
      </c>
      <c r="F23" s="29">
        <v>0</v>
      </c>
      <c r="G23" s="29">
        <v>0</v>
      </c>
      <c r="H23" s="29">
        <v>138</v>
      </c>
      <c r="I23" s="29">
        <v>74</v>
      </c>
      <c r="J23" s="31"/>
      <c r="K23" s="29">
        <v>22</v>
      </c>
      <c r="L23" s="25">
        <f t="shared" si="1"/>
        <v>248</v>
      </c>
    </row>
    <row r="24" spans="2:12">
      <c r="B24" s="30" t="s">
        <v>24</v>
      </c>
      <c r="C24" s="26">
        <f t="shared" ref="C24:I24" si="2">SUM(C18:C23)</f>
        <v>1925</v>
      </c>
      <c r="D24" s="26">
        <f t="shared" si="2"/>
        <v>140</v>
      </c>
      <c r="E24" s="26">
        <f t="shared" si="2"/>
        <v>2</v>
      </c>
      <c r="F24" s="26">
        <f t="shared" si="2"/>
        <v>0</v>
      </c>
      <c r="G24" s="26">
        <f t="shared" si="2"/>
        <v>0</v>
      </c>
      <c r="H24" s="26">
        <f t="shared" si="2"/>
        <v>205</v>
      </c>
      <c r="I24" s="26">
        <f t="shared" si="2"/>
        <v>116</v>
      </c>
      <c r="J24" s="26"/>
      <c r="K24" s="26">
        <f>SUM(K18:K23)</f>
        <v>107</v>
      </c>
      <c r="L24" s="26">
        <f t="shared" ref="L24" si="3">C24+D24+E24+F24+G24+H24+I24+K24</f>
        <v>2495</v>
      </c>
    </row>
    <row r="25" spans="2:12">
      <c r="B25" s="32" t="s">
        <v>0</v>
      </c>
      <c r="C25" s="33">
        <f>C16+C24</f>
        <v>2236</v>
      </c>
      <c r="D25" s="33">
        <f t="shared" ref="D25:L25" si="4">D16+D24</f>
        <v>159</v>
      </c>
      <c r="E25" s="33">
        <f t="shared" si="4"/>
        <v>3</v>
      </c>
      <c r="F25" s="33">
        <f t="shared" si="4"/>
        <v>0</v>
      </c>
      <c r="G25" s="33">
        <f t="shared" si="4"/>
        <v>0</v>
      </c>
      <c r="H25" s="33">
        <f t="shared" si="4"/>
        <v>205</v>
      </c>
      <c r="I25" s="33">
        <f t="shared" si="4"/>
        <v>116</v>
      </c>
      <c r="J25" s="33">
        <f t="shared" si="4"/>
        <v>12</v>
      </c>
      <c r="K25" s="33">
        <f t="shared" si="4"/>
        <v>109</v>
      </c>
      <c r="L25" s="33">
        <f t="shared" si="4"/>
        <v>2840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18" sqref="G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64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65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9" t="s">
        <v>32</v>
      </c>
      <c r="C8" s="109" t="s">
        <v>11</v>
      </c>
      <c r="D8" s="109"/>
      <c r="E8" s="109"/>
      <c r="F8" s="109"/>
      <c r="G8" s="109"/>
      <c r="H8" s="109"/>
      <c r="I8" s="109"/>
      <c r="J8" s="109" t="s">
        <v>12</v>
      </c>
      <c r="K8" s="109" t="s">
        <v>13</v>
      </c>
      <c r="L8" s="109" t="s">
        <v>0</v>
      </c>
    </row>
    <row r="9" spans="2:12" ht="12.75" customHeight="1">
      <c r="B9" s="109"/>
      <c r="C9" s="109" t="s">
        <v>14</v>
      </c>
      <c r="D9" s="109"/>
      <c r="E9" s="109"/>
      <c r="F9" s="109"/>
      <c r="G9" s="109" t="s">
        <v>15</v>
      </c>
      <c r="H9" s="109"/>
      <c r="I9" s="109"/>
      <c r="J9" s="109"/>
      <c r="K9" s="109"/>
      <c r="L9" s="109"/>
    </row>
    <row r="10" spans="2:12" ht="36">
      <c r="B10" s="10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9"/>
      <c r="K10" s="109"/>
      <c r="L10" s="109"/>
    </row>
    <row r="11" spans="2:12" ht="12.75" customHeight="1">
      <c r="B11" s="106" t="s">
        <v>21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2">
      <c r="B12" s="28" t="s">
        <v>1</v>
      </c>
      <c r="C12" s="60">
        <v>2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23">
        <f>C12+D12+E12+F12+G12+H12+I12+J12+K12</f>
        <v>2</v>
      </c>
    </row>
    <row r="13" spans="2:12">
      <c r="B13" s="28" t="s">
        <v>2</v>
      </c>
      <c r="C13" s="60">
        <v>28</v>
      </c>
      <c r="D13" s="60">
        <v>2</v>
      </c>
      <c r="E13" s="60">
        <v>0</v>
      </c>
      <c r="F13" s="60">
        <v>0</v>
      </c>
      <c r="G13" s="60">
        <v>0</v>
      </c>
      <c r="H13" s="60">
        <v>0</v>
      </c>
      <c r="I13" s="60">
        <v>1</v>
      </c>
      <c r="J13" s="60">
        <v>5</v>
      </c>
      <c r="K13" s="60">
        <v>0</v>
      </c>
      <c r="L13" s="23">
        <f>C13+D13+E13+F13+G13+H13+I13+J13+K13</f>
        <v>36</v>
      </c>
    </row>
    <row r="14" spans="2:12">
      <c r="B14" s="28" t="s">
        <v>3</v>
      </c>
      <c r="C14" s="60">
        <v>4</v>
      </c>
      <c r="D14" s="60">
        <v>0</v>
      </c>
      <c r="E14" s="60">
        <v>0</v>
      </c>
      <c r="F14" s="60">
        <v>0</v>
      </c>
      <c r="G14" s="60">
        <v>1</v>
      </c>
      <c r="H14" s="60">
        <v>1</v>
      </c>
      <c r="I14" s="60">
        <v>1</v>
      </c>
      <c r="J14" s="60">
        <v>5</v>
      </c>
      <c r="K14" s="60">
        <v>1</v>
      </c>
      <c r="L14" s="23">
        <f>C14+D14+E14+F14+G14+H14+I14+J14+K14</f>
        <v>13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3">
        <f>C15+D15+E15+F15+G15+H15+I15+J15+K15</f>
        <v>0</v>
      </c>
    </row>
    <row r="16" spans="2:12">
      <c r="B16" s="28" t="s">
        <v>23</v>
      </c>
      <c r="C16" s="23">
        <f>SUM(C12:C15)</f>
        <v>34</v>
      </c>
      <c r="D16" s="23">
        <f t="shared" ref="D16:L16" si="0">SUM(D12:D15)</f>
        <v>2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1</v>
      </c>
      <c r="I16" s="23">
        <f t="shared" si="0"/>
        <v>2</v>
      </c>
      <c r="J16" s="23">
        <f t="shared" si="0"/>
        <v>10</v>
      </c>
      <c r="K16" s="23">
        <f t="shared" si="0"/>
        <v>1</v>
      </c>
      <c r="L16" s="23">
        <f t="shared" si="0"/>
        <v>51</v>
      </c>
    </row>
    <row r="17" spans="2:12">
      <c r="B17" s="105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2">
      <c r="B18" s="28" t="s">
        <v>4</v>
      </c>
      <c r="C18" s="60">
        <v>4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20"/>
      <c r="K18" s="60">
        <v>0</v>
      </c>
      <c r="L18" s="23">
        <f t="shared" ref="L18:L24" si="1">C18+D18+E18+F18+G18+H18+I18+K18</f>
        <v>4</v>
      </c>
    </row>
    <row r="19" spans="2:12">
      <c r="B19" s="28" t="s">
        <v>5</v>
      </c>
      <c r="C19" s="60">
        <v>91</v>
      </c>
      <c r="D19" s="60">
        <v>8</v>
      </c>
      <c r="E19" s="60">
        <v>0</v>
      </c>
      <c r="F19" s="60">
        <v>0</v>
      </c>
      <c r="G19" s="60">
        <v>0</v>
      </c>
      <c r="H19" s="60">
        <v>1</v>
      </c>
      <c r="I19" s="60">
        <v>1</v>
      </c>
      <c r="J19" s="20"/>
      <c r="K19" s="60">
        <v>1</v>
      </c>
      <c r="L19" s="23">
        <f t="shared" si="1"/>
        <v>102</v>
      </c>
    </row>
    <row r="20" spans="2:12">
      <c r="B20" s="28" t="s">
        <v>6</v>
      </c>
      <c r="C20" s="60">
        <v>74</v>
      </c>
      <c r="D20" s="60">
        <v>3</v>
      </c>
      <c r="E20" s="60">
        <v>1</v>
      </c>
      <c r="F20" s="60">
        <v>0</v>
      </c>
      <c r="G20" s="60">
        <v>0</v>
      </c>
      <c r="H20" s="60">
        <v>0</v>
      </c>
      <c r="I20" s="60">
        <v>3</v>
      </c>
      <c r="J20" s="20"/>
      <c r="K20" s="60">
        <v>1</v>
      </c>
      <c r="L20" s="23">
        <f t="shared" si="1"/>
        <v>82</v>
      </c>
    </row>
    <row r="21" spans="2:12">
      <c r="B21" s="28" t="s">
        <v>7</v>
      </c>
      <c r="C21" s="60">
        <v>34</v>
      </c>
      <c r="D21" s="60">
        <v>3</v>
      </c>
      <c r="E21" s="60">
        <v>0</v>
      </c>
      <c r="F21" s="60">
        <v>0</v>
      </c>
      <c r="G21" s="60">
        <v>0</v>
      </c>
      <c r="H21" s="60">
        <v>5</v>
      </c>
      <c r="I21" s="60">
        <v>6</v>
      </c>
      <c r="J21" s="20"/>
      <c r="K21" s="60">
        <v>2</v>
      </c>
      <c r="L21" s="23">
        <f t="shared" si="1"/>
        <v>50</v>
      </c>
    </row>
    <row r="22" spans="2:12">
      <c r="B22" s="28" t="s">
        <v>8</v>
      </c>
      <c r="C22" s="60">
        <v>26</v>
      </c>
      <c r="D22" s="60">
        <v>2</v>
      </c>
      <c r="E22" s="60">
        <v>0</v>
      </c>
      <c r="F22" s="60">
        <v>0</v>
      </c>
      <c r="G22" s="60">
        <v>0</v>
      </c>
      <c r="H22" s="60">
        <v>1</v>
      </c>
      <c r="I22" s="60">
        <v>3</v>
      </c>
      <c r="J22" s="20"/>
      <c r="K22" s="60">
        <v>0</v>
      </c>
      <c r="L22" s="23">
        <f t="shared" si="1"/>
        <v>32</v>
      </c>
    </row>
    <row r="23" spans="2:12">
      <c r="B23" s="28" t="s">
        <v>9</v>
      </c>
      <c r="C23" s="60">
        <v>25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5</v>
      </c>
      <c r="J23" s="20"/>
      <c r="K23" s="60">
        <v>0</v>
      </c>
      <c r="L23" s="23">
        <f t="shared" si="1"/>
        <v>30</v>
      </c>
    </row>
    <row r="24" spans="2:12">
      <c r="B24" s="30" t="s">
        <v>24</v>
      </c>
      <c r="C24" s="24">
        <f>SUM(C18:C23)</f>
        <v>254</v>
      </c>
      <c r="D24" s="24">
        <f t="shared" ref="D24:I24" si="2">SUM(D18:D23)</f>
        <v>16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7</v>
      </c>
      <c r="I24" s="24">
        <f t="shared" si="2"/>
        <v>18</v>
      </c>
      <c r="J24" s="24"/>
      <c r="K24" s="24">
        <f>SUM(K18:K23)</f>
        <v>4</v>
      </c>
      <c r="L24" s="24">
        <f t="shared" si="1"/>
        <v>300</v>
      </c>
    </row>
    <row r="25" spans="2:12">
      <c r="B25" s="21" t="s">
        <v>0</v>
      </c>
      <c r="C25" s="22">
        <f>C16+C24</f>
        <v>288</v>
      </c>
      <c r="D25" s="22">
        <f t="shared" ref="D25:L25" si="3">D16+D24</f>
        <v>18</v>
      </c>
      <c r="E25" s="22">
        <f t="shared" si="3"/>
        <v>1</v>
      </c>
      <c r="F25" s="22">
        <f t="shared" si="3"/>
        <v>0</v>
      </c>
      <c r="G25" s="22">
        <f t="shared" si="3"/>
        <v>1</v>
      </c>
      <c r="H25" s="22">
        <f t="shared" si="3"/>
        <v>8</v>
      </c>
      <c r="I25" s="22">
        <f t="shared" si="3"/>
        <v>20</v>
      </c>
      <c r="J25" s="22">
        <f t="shared" si="3"/>
        <v>10</v>
      </c>
      <c r="K25" s="22">
        <f t="shared" si="3"/>
        <v>5</v>
      </c>
      <c r="L25" s="22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22" sqref="H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66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55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43</v>
      </c>
      <c r="D13" s="29">
        <v>2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1</v>
      </c>
      <c r="K13" s="29">
        <v>0</v>
      </c>
      <c r="L13" s="25">
        <f>C13+D13+E13+F13+G13+H13+I13+J13+K13</f>
        <v>47</v>
      </c>
    </row>
    <row r="14" spans="2:12">
      <c r="B14" s="28" t="s">
        <v>3</v>
      </c>
      <c r="C14" s="29">
        <v>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54</v>
      </c>
      <c r="D16" s="25">
        <f t="shared" ref="D16:L16" si="0">SUM(D12:D15)</f>
        <v>2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59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12</v>
      </c>
      <c r="D18" s="29">
        <v>0</v>
      </c>
      <c r="E18" s="29">
        <v>1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13</v>
      </c>
    </row>
    <row r="19" spans="2:12">
      <c r="B19" s="28" t="s">
        <v>5</v>
      </c>
      <c r="C19" s="29">
        <v>226</v>
      </c>
      <c r="D19" s="29">
        <v>23</v>
      </c>
      <c r="E19" s="29">
        <v>0</v>
      </c>
      <c r="F19" s="29">
        <v>0</v>
      </c>
      <c r="G19" s="29">
        <v>0</v>
      </c>
      <c r="H19" s="29">
        <v>5</v>
      </c>
      <c r="I19" s="29">
        <v>0</v>
      </c>
      <c r="J19" s="31"/>
      <c r="K19" s="29">
        <v>2</v>
      </c>
      <c r="L19" s="25">
        <f t="shared" si="1"/>
        <v>256</v>
      </c>
    </row>
    <row r="20" spans="2:12">
      <c r="B20" s="28" t="s">
        <v>6</v>
      </c>
      <c r="C20" s="29">
        <v>81</v>
      </c>
      <c r="D20" s="29">
        <v>9</v>
      </c>
      <c r="E20" s="29">
        <v>0</v>
      </c>
      <c r="F20" s="29">
        <v>0</v>
      </c>
      <c r="G20" s="29">
        <v>0</v>
      </c>
      <c r="H20" s="29">
        <v>18</v>
      </c>
      <c r="I20" s="29">
        <v>0</v>
      </c>
      <c r="J20" s="31"/>
      <c r="K20" s="29">
        <v>0</v>
      </c>
      <c r="L20" s="25">
        <f t="shared" si="1"/>
        <v>108</v>
      </c>
    </row>
    <row r="21" spans="2:12">
      <c r="B21" s="28" t="s">
        <v>7</v>
      </c>
      <c r="C21" s="29">
        <v>45</v>
      </c>
      <c r="D21" s="29">
        <v>5</v>
      </c>
      <c r="E21" s="29">
        <v>0</v>
      </c>
      <c r="F21" s="29">
        <v>0</v>
      </c>
      <c r="G21" s="29">
        <v>0</v>
      </c>
      <c r="H21" s="29">
        <v>10</v>
      </c>
      <c r="I21" s="29">
        <v>0</v>
      </c>
      <c r="J21" s="31"/>
      <c r="K21" s="29">
        <v>3</v>
      </c>
      <c r="L21" s="25">
        <f t="shared" si="1"/>
        <v>63</v>
      </c>
    </row>
    <row r="22" spans="2:12">
      <c r="B22" s="28" t="s">
        <v>8</v>
      </c>
      <c r="C22" s="29">
        <v>16</v>
      </c>
      <c r="D22" s="29">
        <v>4</v>
      </c>
      <c r="E22" s="29">
        <v>0</v>
      </c>
      <c r="F22" s="29">
        <v>0</v>
      </c>
      <c r="G22" s="29">
        <v>0</v>
      </c>
      <c r="H22" s="29">
        <v>12</v>
      </c>
      <c r="I22" s="29">
        <v>1</v>
      </c>
      <c r="J22" s="31"/>
      <c r="K22" s="29">
        <v>1</v>
      </c>
      <c r="L22" s="25">
        <f t="shared" si="1"/>
        <v>34</v>
      </c>
    </row>
    <row r="23" spans="2:12">
      <c r="B23" s="28" t="s">
        <v>9</v>
      </c>
      <c r="C23" s="29">
        <v>2</v>
      </c>
      <c r="D23" s="29">
        <v>0</v>
      </c>
      <c r="E23" s="29">
        <v>0</v>
      </c>
      <c r="F23" s="29">
        <v>0</v>
      </c>
      <c r="G23" s="29">
        <v>0</v>
      </c>
      <c r="H23" s="29">
        <v>1</v>
      </c>
      <c r="I23" s="29">
        <v>0</v>
      </c>
      <c r="J23" s="31"/>
      <c r="K23" s="29">
        <v>0</v>
      </c>
      <c r="L23" s="25">
        <f t="shared" si="1"/>
        <v>3</v>
      </c>
    </row>
    <row r="24" spans="2:12">
      <c r="B24" s="30" t="s">
        <v>24</v>
      </c>
      <c r="C24" s="26">
        <f>SUM(C18:C23)</f>
        <v>382</v>
      </c>
      <c r="D24" s="26">
        <f t="shared" ref="D24:I24" si="2">SUM(D18:D23)</f>
        <v>41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46</v>
      </c>
      <c r="I24" s="26">
        <f t="shared" si="2"/>
        <v>1</v>
      </c>
      <c r="J24" s="26"/>
      <c r="K24" s="26">
        <f>SUM(K18:K23)</f>
        <v>6</v>
      </c>
      <c r="L24" s="26">
        <f t="shared" si="1"/>
        <v>477</v>
      </c>
    </row>
    <row r="25" spans="2:12">
      <c r="B25" s="32" t="s">
        <v>0</v>
      </c>
      <c r="C25" s="33">
        <f>C16+C24</f>
        <v>436</v>
      </c>
      <c r="D25" s="33">
        <f t="shared" ref="D25:L25" si="3">D16+D24</f>
        <v>43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47</v>
      </c>
      <c r="I25" s="33">
        <f t="shared" si="3"/>
        <v>1</v>
      </c>
      <c r="J25" s="33">
        <f t="shared" si="3"/>
        <v>2</v>
      </c>
      <c r="K25" s="33">
        <f t="shared" si="3"/>
        <v>6</v>
      </c>
      <c r="L25" s="33">
        <f t="shared" si="3"/>
        <v>536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9" sqref="H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86" t="s">
        <v>75</v>
      </c>
      <c r="D2" s="86"/>
      <c r="E2" s="86"/>
      <c r="F2" s="86"/>
      <c r="G2" s="86"/>
      <c r="H2" s="4"/>
      <c r="I2" s="4"/>
      <c r="J2" s="4"/>
      <c r="K2" s="4"/>
      <c r="L2" s="4"/>
    </row>
    <row r="3" spans="2:12" ht="12.75" customHeight="1">
      <c r="B3" s="3" t="s">
        <v>28</v>
      </c>
      <c r="C3" s="86" t="s">
        <v>76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24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42" customHeight="1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74">
        <v>4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25">
        <f>C12+D12+E12+F12+G12+H12+I12+J12+K12</f>
        <v>4</v>
      </c>
    </row>
    <row r="13" spans="2:12">
      <c r="B13" s="28" t="s">
        <v>2</v>
      </c>
      <c r="C13" s="74">
        <v>123</v>
      </c>
      <c r="D13" s="74">
        <v>23</v>
      </c>
      <c r="E13" s="74">
        <v>7</v>
      </c>
      <c r="F13" s="74">
        <v>0</v>
      </c>
      <c r="G13" s="74">
        <v>0</v>
      </c>
      <c r="H13" s="74">
        <v>1</v>
      </c>
      <c r="I13" s="74">
        <v>0</v>
      </c>
      <c r="J13" s="74">
        <v>30</v>
      </c>
      <c r="K13" s="74">
        <v>1</v>
      </c>
      <c r="L13" s="25">
        <f>C13+D13+E13+F13+G13+H13+I13+J13+K13</f>
        <v>185</v>
      </c>
    </row>
    <row r="14" spans="2:12">
      <c r="B14" s="28" t="s">
        <v>3</v>
      </c>
      <c r="C14" s="74">
        <v>31</v>
      </c>
      <c r="D14" s="74">
        <v>2</v>
      </c>
      <c r="E14" s="74">
        <v>2</v>
      </c>
      <c r="F14" s="74">
        <v>0</v>
      </c>
      <c r="G14" s="74">
        <v>0</v>
      </c>
      <c r="H14" s="74">
        <v>0</v>
      </c>
      <c r="I14" s="74">
        <v>0</v>
      </c>
      <c r="J14" s="74">
        <v>4</v>
      </c>
      <c r="K14" s="74">
        <v>0</v>
      </c>
      <c r="L14" s="25">
        <f>C14+D14+E14+F14+G14+H14+I14+J14+K14</f>
        <v>39</v>
      </c>
    </row>
    <row r="15" spans="2:12">
      <c r="B15" s="28" t="s">
        <v>25</v>
      </c>
      <c r="C15" s="74">
        <v>27</v>
      </c>
      <c r="D15" s="74">
        <v>3</v>
      </c>
      <c r="E15" s="74">
        <v>1</v>
      </c>
      <c r="F15" s="74">
        <v>0</v>
      </c>
      <c r="G15" s="74">
        <v>0</v>
      </c>
      <c r="H15" s="74">
        <v>0</v>
      </c>
      <c r="I15" s="74">
        <v>0</v>
      </c>
      <c r="J15" s="74">
        <v>11</v>
      </c>
      <c r="K15" s="74">
        <v>1</v>
      </c>
      <c r="L15" s="25">
        <f>C15+D15+E15+F15+G15+H15+I15+J15+K15</f>
        <v>43</v>
      </c>
    </row>
    <row r="16" spans="2:12">
      <c r="B16" s="28" t="s">
        <v>23</v>
      </c>
      <c r="C16" s="25">
        <f>SUM(C12:C15)</f>
        <v>185</v>
      </c>
      <c r="D16" s="25">
        <f t="shared" ref="D16:L16" si="0">SUM(D12:D15)</f>
        <v>28</v>
      </c>
      <c r="E16" s="25">
        <f t="shared" si="0"/>
        <v>10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45</v>
      </c>
      <c r="K16" s="25">
        <f t="shared" si="0"/>
        <v>2</v>
      </c>
      <c r="L16" s="25">
        <f t="shared" si="0"/>
        <v>271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74">
        <v>135</v>
      </c>
      <c r="D18" s="74">
        <v>9</v>
      </c>
      <c r="E18" s="74">
        <v>2</v>
      </c>
      <c r="F18" s="74">
        <v>0</v>
      </c>
      <c r="G18" s="74">
        <v>0</v>
      </c>
      <c r="H18" s="74">
        <v>1</v>
      </c>
      <c r="I18" s="74">
        <v>0</v>
      </c>
      <c r="J18" s="31">
        <v>0</v>
      </c>
      <c r="K18" s="74">
        <v>1</v>
      </c>
      <c r="L18" s="25">
        <f t="shared" ref="L18:L24" si="1">C18+D18+E18+F18+G18+H18+I18+K18</f>
        <v>148</v>
      </c>
    </row>
    <row r="19" spans="2:12">
      <c r="B19" s="28" t="s">
        <v>5</v>
      </c>
      <c r="C19" s="74">
        <v>424</v>
      </c>
      <c r="D19" s="74">
        <v>42</v>
      </c>
      <c r="E19" s="74">
        <v>13</v>
      </c>
      <c r="F19" s="74">
        <v>1</v>
      </c>
      <c r="G19" s="74">
        <v>3</v>
      </c>
      <c r="H19" s="74">
        <v>2</v>
      </c>
      <c r="I19" s="74">
        <v>1</v>
      </c>
      <c r="J19" s="31">
        <v>0</v>
      </c>
      <c r="K19" s="74">
        <v>19</v>
      </c>
      <c r="L19" s="25">
        <f t="shared" si="1"/>
        <v>505</v>
      </c>
    </row>
    <row r="20" spans="2:12">
      <c r="B20" s="28" t="s">
        <v>6</v>
      </c>
      <c r="C20" s="74">
        <v>383</v>
      </c>
      <c r="D20" s="74">
        <v>36</v>
      </c>
      <c r="E20" s="74">
        <v>27</v>
      </c>
      <c r="F20" s="74">
        <v>3</v>
      </c>
      <c r="G20" s="74">
        <v>1</v>
      </c>
      <c r="H20" s="74">
        <v>11</v>
      </c>
      <c r="I20" s="74">
        <v>0</v>
      </c>
      <c r="J20" s="31">
        <v>0</v>
      </c>
      <c r="K20" s="74">
        <v>17</v>
      </c>
      <c r="L20" s="25">
        <f t="shared" si="1"/>
        <v>478</v>
      </c>
    </row>
    <row r="21" spans="2:12">
      <c r="B21" s="28" t="s">
        <v>7</v>
      </c>
      <c r="C21" s="74">
        <v>352</v>
      </c>
      <c r="D21" s="74">
        <v>41</v>
      </c>
      <c r="E21" s="74">
        <v>20</v>
      </c>
      <c r="F21" s="74">
        <v>3</v>
      </c>
      <c r="G21" s="74">
        <v>1</v>
      </c>
      <c r="H21" s="74">
        <v>4</v>
      </c>
      <c r="I21" s="74">
        <v>0</v>
      </c>
      <c r="J21" s="31">
        <v>0</v>
      </c>
      <c r="K21" s="74">
        <v>38</v>
      </c>
      <c r="L21" s="25">
        <f t="shared" si="1"/>
        <v>459</v>
      </c>
    </row>
    <row r="22" spans="2:12">
      <c r="B22" s="28" t="s">
        <v>8</v>
      </c>
      <c r="C22" s="74">
        <v>190</v>
      </c>
      <c r="D22" s="74">
        <v>28</v>
      </c>
      <c r="E22" s="74">
        <v>18</v>
      </c>
      <c r="F22" s="74">
        <v>2</v>
      </c>
      <c r="G22" s="74">
        <v>0</v>
      </c>
      <c r="H22" s="74">
        <v>2</v>
      </c>
      <c r="I22" s="74">
        <v>1</v>
      </c>
      <c r="J22" s="31">
        <v>0</v>
      </c>
      <c r="K22" s="74">
        <v>28</v>
      </c>
      <c r="L22" s="25">
        <f t="shared" si="1"/>
        <v>269</v>
      </c>
    </row>
    <row r="23" spans="2:12">
      <c r="B23" s="28" t="s">
        <v>9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31">
        <v>0</v>
      </c>
      <c r="K23" s="74">
        <v>1</v>
      </c>
      <c r="L23" s="25">
        <f t="shared" si="1"/>
        <v>1</v>
      </c>
    </row>
    <row r="24" spans="2:12">
      <c r="B24" s="30" t="s">
        <v>24</v>
      </c>
      <c r="C24" s="26">
        <f>SUM(C18:C23)</f>
        <v>1484</v>
      </c>
      <c r="D24" s="26">
        <f t="shared" ref="D24:I24" si="2">SUM(D18:D23)</f>
        <v>156</v>
      </c>
      <c r="E24" s="26">
        <f t="shared" si="2"/>
        <v>80</v>
      </c>
      <c r="F24" s="26">
        <f t="shared" si="2"/>
        <v>9</v>
      </c>
      <c r="G24" s="26">
        <f t="shared" si="2"/>
        <v>5</v>
      </c>
      <c r="H24" s="26">
        <f t="shared" si="2"/>
        <v>20</v>
      </c>
      <c r="I24" s="26">
        <f t="shared" si="2"/>
        <v>2</v>
      </c>
      <c r="J24" s="26"/>
      <c r="K24" s="26">
        <f>SUM(K18:K23)</f>
        <v>104</v>
      </c>
      <c r="L24" s="26">
        <f t="shared" si="1"/>
        <v>1860</v>
      </c>
    </row>
    <row r="25" spans="2:12">
      <c r="B25" s="32" t="s">
        <v>0</v>
      </c>
      <c r="C25" s="33">
        <f>C16+C24</f>
        <v>1669</v>
      </c>
      <c r="D25" s="33">
        <f t="shared" ref="D25:L25" si="3">D16+D24</f>
        <v>184</v>
      </c>
      <c r="E25" s="33">
        <f t="shared" si="3"/>
        <v>90</v>
      </c>
      <c r="F25" s="33">
        <f t="shared" si="3"/>
        <v>9</v>
      </c>
      <c r="G25" s="33">
        <f t="shared" si="3"/>
        <v>5</v>
      </c>
      <c r="H25" s="33">
        <f t="shared" si="3"/>
        <v>21</v>
      </c>
      <c r="I25" s="33">
        <f t="shared" si="3"/>
        <v>2</v>
      </c>
      <c r="J25" s="33">
        <f t="shared" si="3"/>
        <v>45</v>
      </c>
      <c r="K25" s="33">
        <f t="shared" si="3"/>
        <v>106</v>
      </c>
      <c r="L25" s="33">
        <f t="shared" si="3"/>
        <v>2131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9"/>
    <protectedRange sqref="C12:K15" name="dados dos TRTs"/>
    <protectedRange sqref="C18:I23" name="dados dos TRTs_1"/>
    <protectedRange sqref="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11" t="s">
        <v>67</v>
      </c>
      <c r="D2" s="111"/>
      <c r="E2" s="111"/>
      <c r="F2" s="111"/>
      <c r="G2" s="111"/>
      <c r="H2" s="8"/>
      <c r="I2" s="8"/>
      <c r="J2" s="8"/>
      <c r="K2" s="8"/>
      <c r="L2" s="8"/>
    </row>
    <row r="3" spans="2:12">
      <c r="B3" s="7" t="s">
        <v>28</v>
      </c>
      <c r="C3" s="111" t="s">
        <v>68</v>
      </c>
      <c r="D3" s="111"/>
      <c r="E3" s="111"/>
      <c r="F3" s="111"/>
      <c r="G3" s="111"/>
      <c r="H3" s="8"/>
      <c r="I3" s="8"/>
      <c r="J3" s="8"/>
      <c r="K3" s="8"/>
      <c r="L3" s="8"/>
    </row>
    <row r="4" spans="2:12">
      <c r="B4" s="8" t="s">
        <v>30</v>
      </c>
      <c r="C4" s="8"/>
      <c r="D4" s="61">
        <v>43100</v>
      </c>
      <c r="E4" s="8"/>
      <c r="F4" s="8"/>
      <c r="G4" s="8"/>
      <c r="H4" s="8"/>
      <c r="I4" s="8"/>
      <c r="J4" s="8"/>
      <c r="K4" s="8"/>
      <c r="L4" s="8"/>
    </row>
    <row r="5" spans="2:12">
      <c r="B5" s="95" t="s">
        <v>33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3" t="s">
        <v>32</v>
      </c>
      <c r="C8" s="113" t="s">
        <v>11</v>
      </c>
      <c r="D8" s="113"/>
      <c r="E8" s="113"/>
      <c r="F8" s="113"/>
      <c r="G8" s="113"/>
      <c r="H8" s="113"/>
      <c r="I8" s="113"/>
      <c r="J8" s="113" t="s">
        <v>12</v>
      </c>
      <c r="K8" s="113" t="s">
        <v>13</v>
      </c>
      <c r="L8" s="113" t="s">
        <v>0</v>
      </c>
    </row>
    <row r="9" spans="2:12" ht="12.75" customHeight="1">
      <c r="B9" s="113"/>
      <c r="C9" s="113" t="s">
        <v>14</v>
      </c>
      <c r="D9" s="113"/>
      <c r="E9" s="113"/>
      <c r="F9" s="113"/>
      <c r="G9" s="113" t="s">
        <v>15</v>
      </c>
      <c r="H9" s="113"/>
      <c r="I9" s="113"/>
      <c r="J9" s="113"/>
      <c r="K9" s="113"/>
      <c r="L9" s="113"/>
    </row>
    <row r="10" spans="2:12" ht="36">
      <c r="B10" s="113"/>
      <c r="C10" s="62" t="s">
        <v>16</v>
      </c>
      <c r="D10" s="62" t="s">
        <v>17</v>
      </c>
      <c r="E10" s="62" t="s">
        <v>18</v>
      </c>
      <c r="F10" s="62" t="s">
        <v>19</v>
      </c>
      <c r="G10" s="62" t="s">
        <v>20</v>
      </c>
      <c r="H10" s="62" t="s">
        <v>18</v>
      </c>
      <c r="I10" s="62" t="s">
        <v>19</v>
      </c>
      <c r="J10" s="113"/>
      <c r="K10" s="113"/>
      <c r="L10" s="113"/>
    </row>
    <row r="11" spans="2:12" ht="12.75" customHeight="1">
      <c r="B11" s="112" t="s">
        <v>21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2:12">
      <c r="B12" s="44" t="s">
        <v>1</v>
      </c>
      <c r="C12" s="58">
        <v>3</v>
      </c>
      <c r="D12" s="58"/>
      <c r="E12" s="58"/>
      <c r="F12" s="58"/>
      <c r="G12" s="58"/>
      <c r="H12" s="58"/>
      <c r="I12" s="58"/>
      <c r="J12" s="58"/>
      <c r="K12" s="58"/>
      <c r="L12" s="63">
        <f>C12+D12+E12+F12+G12+H12+I12+J12+K12</f>
        <v>3</v>
      </c>
    </row>
    <row r="13" spans="2:12">
      <c r="B13" s="44" t="s">
        <v>2</v>
      </c>
      <c r="C13" s="58">
        <v>90</v>
      </c>
      <c r="D13" s="58"/>
      <c r="E13" s="58"/>
      <c r="F13" s="58"/>
      <c r="G13" s="58"/>
      <c r="H13" s="58"/>
      <c r="I13" s="58"/>
      <c r="J13" s="58"/>
      <c r="K13" s="58"/>
      <c r="L13" s="63">
        <f>C13+D13+E13+F13+G13+H13+I13+J13+K13</f>
        <v>90</v>
      </c>
    </row>
    <row r="14" spans="2:12">
      <c r="B14" s="44" t="s">
        <v>3</v>
      </c>
      <c r="C14" s="58">
        <v>6</v>
      </c>
      <c r="D14" s="58">
        <v>1</v>
      </c>
      <c r="E14" s="58"/>
      <c r="F14" s="58"/>
      <c r="G14" s="58"/>
      <c r="H14" s="58"/>
      <c r="I14" s="58"/>
      <c r="J14" s="58"/>
      <c r="K14" s="58"/>
      <c r="L14" s="63">
        <f>C14+D14+E14+F14+G14+H14+I14+J14+K14</f>
        <v>7</v>
      </c>
    </row>
    <row r="15" spans="2:12">
      <c r="B15" s="44" t="s">
        <v>25</v>
      </c>
      <c r="C15" s="58">
        <v>8</v>
      </c>
      <c r="D15" s="58">
        <v>1</v>
      </c>
      <c r="E15" s="58"/>
      <c r="F15" s="58"/>
      <c r="G15" s="58"/>
      <c r="H15" s="58"/>
      <c r="I15" s="58"/>
      <c r="J15" s="58"/>
      <c r="K15" s="58"/>
      <c r="L15" s="63">
        <f>C15+D15+E15+F15+G15+H15+I15+J15+K15</f>
        <v>9</v>
      </c>
    </row>
    <row r="16" spans="2:12">
      <c r="B16" s="44" t="s">
        <v>23</v>
      </c>
      <c r="C16" s="63">
        <f t="shared" ref="C16:L16" si="0">SUM(C12:C15)</f>
        <v>107</v>
      </c>
      <c r="D16" s="63">
        <f t="shared" si="0"/>
        <v>2</v>
      </c>
      <c r="E16" s="63">
        <f t="shared" si="0"/>
        <v>0</v>
      </c>
      <c r="F16" s="63">
        <f t="shared" si="0"/>
        <v>0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109</v>
      </c>
    </row>
    <row r="17" spans="2:12">
      <c r="B17" s="110" t="s">
        <v>34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2:12">
      <c r="B18" s="44" t="s">
        <v>4</v>
      </c>
      <c r="C18" s="58">
        <v>28</v>
      </c>
      <c r="D18" s="58">
        <v>1</v>
      </c>
      <c r="E18" s="58"/>
      <c r="F18" s="58"/>
      <c r="G18" s="58"/>
      <c r="H18" s="58">
        <v>2</v>
      </c>
      <c r="I18" s="58"/>
      <c r="J18" s="64"/>
      <c r="K18" s="58"/>
      <c r="L18" s="63">
        <f t="shared" ref="L18:L24" si="1">C18+D18+E18+F18+G18+H18+I18+K18</f>
        <v>31</v>
      </c>
    </row>
    <row r="19" spans="2:12">
      <c r="B19" s="44" t="s">
        <v>5</v>
      </c>
      <c r="C19" s="58">
        <v>192</v>
      </c>
      <c r="D19" s="58">
        <v>16</v>
      </c>
      <c r="E19" s="58"/>
      <c r="F19" s="58"/>
      <c r="G19" s="58">
        <v>1</v>
      </c>
      <c r="H19" s="58">
        <v>20</v>
      </c>
      <c r="I19" s="58">
        <v>1</v>
      </c>
      <c r="J19" s="64"/>
      <c r="K19" s="58">
        <v>3</v>
      </c>
      <c r="L19" s="63">
        <f t="shared" si="1"/>
        <v>233</v>
      </c>
    </row>
    <row r="20" spans="2:12">
      <c r="B20" s="44" t="s">
        <v>6</v>
      </c>
      <c r="C20" s="58">
        <v>178</v>
      </c>
      <c r="D20" s="58">
        <v>8</v>
      </c>
      <c r="E20" s="58"/>
      <c r="F20" s="58"/>
      <c r="G20" s="58"/>
      <c r="H20" s="58">
        <v>39</v>
      </c>
      <c r="I20" s="58">
        <v>1</v>
      </c>
      <c r="J20" s="64"/>
      <c r="K20" s="58">
        <v>3</v>
      </c>
      <c r="L20" s="63">
        <f t="shared" si="1"/>
        <v>229</v>
      </c>
    </row>
    <row r="21" spans="2:12">
      <c r="B21" s="44" t="s">
        <v>35</v>
      </c>
      <c r="C21" s="58">
        <v>65</v>
      </c>
      <c r="D21" s="58">
        <v>9</v>
      </c>
      <c r="E21" s="58"/>
      <c r="F21" s="58"/>
      <c r="G21" s="58">
        <v>1</v>
      </c>
      <c r="H21" s="58">
        <v>15</v>
      </c>
      <c r="I21" s="58">
        <v>2</v>
      </c>
      <c r="J21" s="64"/>
      <c r="K21" s="58">
        <v>1</v>
      </c>
      <c r="L21" s="63">
        <f t="shared" si="1"/>
        <v>93</v>
      </c>
    </row>
    <row r="22" spans="2:12">
      <c r="B22" s="44" t="s">
        <v>8</v>
      </c>
      <c r="C22" s="58">
        <v>83</v>
      </c>
      <c r="D22" s="58">
        <v>3</v>
      </c>
      <c r="E22" s="58"/>
      <c r="F22" s="58"/>
      <c r="G22" s="58"/>
      <c r="H22" s="58">
        <v>40</v>
      </c>
      <c r="I22" s="58">
        <v>1</v>
      </c>
      <c r="J22" s="64"/>
      <c r="K22" s="58">
        <v>4</v>
      </c>
      <c r="L22" s="63">
        <f t="shared" si="1"/>
        <v>131</v>
      </c>
    </row>
    <row r="23" spans="2:12">
      <c r="B23" s="44" t="s">
        <v>9</v>
      </c>
      <c r="C23" s="58"/>
      <c r="D23" s="58"/>
      <c r="E23" s="58"/>
      <c r="F23" s="58"/>
      <c r="G23" s="58"/>
      <c r="H23" s="58"/>
      <c r="I23" s="58"/>
      <c r="J23" s="64"/>
      <c r="K23" s="58"/>
      <c r="L23" s="63">
        <f t="shared" si="1"/>
        <v>0</v>
      </c>
    </row>
    <row r="24" spans="2:12">
      <c r="B24" s="47" t="s">
        <v>24</v>
      </c>
      <c r="C24" s="65">
        <f t="shared" ref="C24:I24" si="2">SUM(C18:C23)</f>
        <v>546</v>
      </c>
      <c r="D24" s="65">
        <f t="shared" si="2"/>
        <v>37</v>
      </c>
      <c r="E24" s="65">
        <f t="shared" si="2"/>
        <v>0</v>
      </c>
      <c r="F24" s="65">
        <f t="shared" si="2"/>
        <v>0</v>
      </c>
      <c r="G24" s="65">
        <f t="shared" si="2"/>
        <v>2</v>
      </c>
      <c r="H24" s="65">
        <f t="shared" si="2"/>
        <v>116</v>
      </c>
      <c r="I24" s="65">
        <f t="shared" si="2"/>
        <v>5</v>
      </c>
      <c r="J24" s="65"/>
      <c r="K24" s="65">
        <f>SUM(K18:K23)</f>
        <v>11</v>
      </c>
      <c r="L24" s="65">
        <f t="shared" si="1"/>
        <v>717</v>
      </c>
    </row>
    <row r="25" spans="2:12">
      <c r="B25" s="66" t="s">
        <v>0</v>
      </c>
      <c r="C25" s="67">
        <f t="shared" ref="C25:L25" si="3">C16+C24</f>
        <v>653</v>
      </c>
      <c r="D25" s="67">
        <f t="shared" si="3"/>
        <v>39</v>
      </c>
      <c r="E25" s="67">
        <f t="shared" si="3"/>
        <v>0</v>
      </c>
      <c r="F25" s="67">
        <f t="shared" si="3"/>
        <v>0</v>
      </c>
      <c r="G25" s="67">
        <f t="shared" si="3"/>
        <v>2</v>
      </c>
      <c r="H25" s="67">
        <f t="shared" si="3"/>
        <v>116</v>
      </c>
      <c r="I25" s="67">
        <f t="shared" si="3"/>
        <v>5</v>
      </c>
      <c r="J25" s="67">
        <f t="shared" si="3"/>
        <v>0</v>
      </c>
      <c r="K25" s="67">
        <f t="shared" si="3"/>
        <v>11</v>
      </c>
      <c r="L25" s="67">
        <f t="shared" si="3"/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4" sqref="J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78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/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9" t="s">
        <v>32</v>
      </c>
      <c r="C8" s="109" t="s">
        <v>11</v>
      </c>
      <c r="D8" s="109"/>
      <c r="E8" s="109"/>
      <c r="F8" s="109"/>
      <c r="G8" s="109"/>
      <c r="H8" s="109"/>
      <c r="I8" s="109"/>
      <c r="J8" s="109" t="s">
        <v>12</v>
      </c>
      <c r="K8" s="109" t="s">
        <v>13</v>
      </c>
      <c r="L8" s="109" t="s">
        <v>0</v>
      </c>
    </row>
    <row r="9" spans="2:12" ht="12.75" customHeight="1">
      <c r="B9" s="109"/>
      <c r="C9" s="109" t="s">
        <v>14</v>
      </c>
      <c r="D9" s="109"/>
      <c r="E9" s="109"/>
      <c r="F9" s="109"/>
      <c r="G9" s="109" t="s">
        <v>15</v>
      </c>
      <c r="H9" s="109"/>
      <c r="I9" s="109"/>
      <c r="J9" s="109"/>
      <c r="K9" s="109"/>
      <c r="L9" s="109"/>
    </row>
    <row r="10" spans="2:12" ht="36">
      <c r="B10" s="10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9"/>
      <c r="K10" s="109"/>
      <c r="L10" s="109"/>
    </row>
    <row r="11" spans="2:12" ht="12.75" customHeight="1">
      <c r="B11" s="106" t="s">
        <v>21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37</v>
      </c>
      <c r="D13" s="29">
        <v>2</v>
      </c>
      <c r="E13" s="29">
        <v>0</v>
      </c>
      <c r="F13" s="29">
        <v>0</v>
      </c>
      <c r="G13" s="29">
        <v>1</v>
      </c>
      <c r="H13" s="29">
        <v>0</v>
      </c>
      <c r="I13" s="29">
        <v>0</v>
      </c>
      <c r="J13" s="29">
        <v>2</v>
      </c>
      <c r="K13" s="29">
        <v>0</v>
      </c>
      <c r="L13" s="23">
        <f>C13+D13+E13+F13+G13+H13+I13+J13+K13</f>
        <v>42</v>
      </c>
    </row>
    <row r="14" spans="2:12">
      <c r="B14" s="28" t="s">
        <v>3</v>
      </c>
      <c r="C14" s="29">
        <v>9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3">
        <f>C14+D14+E14+F14+G14+H14+I14+J14+K14</f>
        <v>11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48</v>
      </c>
      <c r="D16" s="23">
        <f t="shared" ref="D16:L16" si="0">SUM(D12:D15)</f>
        <v>3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0</v>
      </c>
      <c r="I16" s="23">
        <f t="shared" si="0"/>
        <v>0</v>
      </c>
      <c r="J16" s="23">
        <f t="shared" si="0"/>
        <v>3</v>
      </c>
      <c r="K16" s="23">
        <f t="shared" si="0"/>
        <v>0</v>
      </c>
      <c r="L16" s="23">
        <f t="shared" si="0"/>
        <v>55</v>
      </c>
    </row>
    <row r="17" spans="2:12">
      <c r="B17" s="105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0"/>
      <c r="K18" s="29">
        <v>0</v>
      </c>
      <c r="L18" s="23">
        <f t="shared" ref="L18:L24" si="1">C18+D18+E18+F18+G18+H18+I18+K18</f>
        <v>0</v>
      </c>
    </row>
    <row r="19" spans="2:12">
      <c r="B19" s="28" t="s">
        <v>5</v>
      </c>
      <c r="C19" s="29">
        <v>55</v>
      </c>
      <c r="D19" s="29">
        <v>11</v>
      </c>
      <c r="E19" s="29">
        <v>0</v>
      </c>
      <c r="F19" s="29">
        <v>0</v>
      </c>
      <c r="G19" s="29">
        <v>0</v>
      </c>
      <c r="H19" s="29">
        <v>4</v>
      </c>
      <c r="I19" s="29">
        <v>0</v>
      </c>
      <c r="J19" s="20"/>
      <c r="K19" s="29">
        <v>0</v>
      </c>
      <c r="L19" s="23">
        <f t="shared" si="1"/>
        <v>70</v>
      </c>
    </row>
    <row r="20" spans="2:12">
      <c r="B20" s="28" t="s">
        <v>6</v>
      </c>
      <c r="C20" s="29">
        <v>108</v>
      </c>
      <c r="D20" s="29">
        <v>22</v>
      </c>
      <c r="E20" s="29">
        <v>0</v>
      </c>
      <c r="F20" s="29">
        <v>0</v>
      </c>
      <c r="G20" s="29">
        <v>0</v>
      </c>
      <c r="H20" s="29">
        <v>14</v>
      </c>
      <c r="I20" s="29">
        <v>0</v>
      </c>
      <c r="J20" s="20"/>
      <c r="K20" s="29">
        <v>0</v>
      </c>
      <c r="L20" s="23">
        <f t="shared" si="1"/>
        <v>144</v>
      </c>
    </row>
    <row r="21" spans="2:12">
      <c r="B21" s="28" t="s">
        <v>7</v>
      </c>
      <c r="C21" s="29">
        <v>52</v>
      </c>
      <c r="D21" s="29">
        <v>6</v>
      </c>
      <c r="E21" s="29">
        <v>0</v>
      </c>
      <c r="F21" s="29">
        <v>0</v>
      </c>
      <c r="G21" s="29">
        <v>0</v>
      </c>
      <c r="H21" s="29">
        <v>16</v>
      </c>
      <c r="I21" s="29">
        <v>0</v>
      </c>
      <c r="J21" s="20"/>
      <c r="K21" s="29">
        <v>0</v>
      </c>
      <c r="L21" s="23">
        <f t="shared" si="1"/>
        <v>74</v>
      </c>
    </row>
    <row r="22" spans="2:12">
      <c r="B22" s="28" t="s">
        <v>8</v>
      </c>
      <c r="C22" s="29">
        <v>56</v>
      </c>
      <c r="D22" s="29">
        <v>17</v>
      </c>
      <c r="E22" s="29">
        <v>0</v>
      </c>
      <c r="F22" s="29">
        <v>0</v>
      </c>
      <c r="G22" s="29">
        <v>0</v>
      </c>
      <c r="H22" s="29">
        <v>23</v>
      </c>
      <c r="I22" s="29">
        <v>0</v>
      </c>
      <c r="J22" s="20"/>
      <c r="K22" s="29">
        <v>0</v>
      </c>
      <c r="L22" s="23">
        <f t="shared" si="1"/>
        <v>96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0"/>
      <c r="K23" s="29">
        <v>0</v>
      </c>
      <c r="L23" s="23">
        <f t="shared" si="1"/>
        <v>0</v>
      </c>
    </row>
    <row r="24" spans="2:12">
      <c r="B24" s="30" t="s">
        <v>24</v>
      </c>
      <c r="C24" s="24">
        <f>SUM(C18:C23)</f>
        <v>271</v>
      </c>
      <c r="D24" s="24">
        <f t="shared" ref="D24:I24" si="2">SUM(D18:D23)</f>
        <v>56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57</v>
      </c>
      <c r="I24" s="24">
        <f t="shared" si="2"/>
        <v>0</v>
      </c>
      <c r="J24" s="24"/>
      <c r="K24" s="24">
        <f>SUM(K18:K23)</f>
        <v>0</v>
      </c>
      <c r="L24" s="24">
        <f t="shared" si="1"/>
        <v>384</v>
      </c>
    </row>
    <row r="25" spans="2:12">
      <c r="B25" s="21" t="s">
        <v>0</v>
      </c>
      <c r="C25" s="22">
        <f>C16+C24</f>
        <v>319</v>
      </c>
      <c r="D25" s="22">
        <f t="shared" ref="D25:L25" si="3">D16+D24</f>
        <v>59</v>
      </c>
      <c r="E25" s="22">
        <f t="shared" si="3"/>
        <v>0</v>
      </c>
      <c r="F25" s="22">
        <f t="shared" si="3"/>
        <v>0</v>
      </c>
      <c r="G25" s="22">
        <f t="shared" si="3"/>
        <v>1</v>
      </c>
      <c r="H25" s="22">
        <f t="shared" si="3"/>
        <v>57</v>
      </c>
      <c r="I25" s="22">
        <f t="shared" si="3"/>
        <v>0</v>
      </c>
      <c r="J25" s="22">
        <f t="shared" si="3"/>
        <v>3</v>
      </c>
      <c r="K25" s="22">
        <f t="shared" si="3"/>
        <v>0</v>
      </c>
      <c r="L25" s="22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8" sqref="C8:I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69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65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30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30</v>
      </c>
    </row>
    <row r="14" spans="2:12">
      <c r="B14" s="28" t="s">
        <v>3</v>
      </c>
      <c r="C14" s="29">
        <v>10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42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42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3" si="1">C18+D18+E18+F18+G18+H18+I18+K18</f>
        <v>0</v>
      </c>
    </row>
    <row r="19" spans="2:12">
      <c r="B19" s="28" t="s">
        <v>5</v>
      </c>
      <c r="C19" s="29">
        <v>83</v>
      </c>
      <c r="D19" s="29">
        <v>9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31"/>
      <c r="K19" s="29">
        <v>0</v>
      </c>
      <c r="L19" s="25">
        <f t="shared" si="1"/>
        <v>94</v>
      </c>
    </row>
    <row r="20" spans="2:12">
      <c r="B20" s="28" t="s">
        <v>6</v>
      </c>
      <c r="C20" s="29">
        <v>46</v>
      </c>
      <c r="D20" s="29">
        <v>9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31"/>
      <c r="K20" s="29">
        <v>0</v>
      </c>
      <c r="L20" s="25">
        <f t="shared" si="1"/>
        <v>56</v>
      </c>
    </row>
    <row r="21" spans="2:12">
      <c r="B21" s="28" t="s">
        <v>7</v>
      </c>
      <c r="C21" s="29">
        <v>51</v>
      </c>
      <c r="D21" s="29">
        <v>6</v>
      </c>
      <c r="E21" s="29">
        <v>0</v>
      </c>
      <c r="F21" s="29">
        <v>0</v>
      </c>
      <c r="G21" s="29">
        <v>1</v>
      </c>
      <c r="H21" s="29">
        <v>0</v>
      </c>
      <c r="I21" s="29">
        <v>0</v>
      </c>
      <c r="J21" s="31"/>
      <c r="K21" s="29">
        <v>2</v>
      </c>
      <c r="L21" s="25">
        <f t="shared" si="1"/>
        <v>60</v>
      </c>
    </row>
    <row r="22" spans="2:12">
      <c r="B22" s="28" t="s">
        <v>8</v>
      </c>
      <c r="C22" s="29">
        <v>23</v>
      </c>
      <c r="D22" s="29">
        <v>7</v>
      </c>
      <c r="E22" s="29">
        <v>0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0</v>
      </c>
      <c r="L22" s="25">
        <f t="shared" si="1"/>
        <v>31</v>
      </c>
    </row>
    <row r="23" spans="2:12">
      <c r="B23" s="28" t="s">
        <v>9</v>
      </c>
      <c r="C23" s="29">
        <v>4</v>
      </c>
      <c r="D23" s="29">
        <v>0</v>
      </c>
      <c r="E23" s="29">
        <v>0</v>
      </c>
      <c r="F23" s="29">
        <v>0</v>
      </c>
      <c r="G23" s="29">
        <v>0</v>
      </c>
      <c r="H23" s="29">
        <v>5</v>
      </c>
      <c r="I23" s="29">
        <v>0</v>
      </c>
      <c r="J23" s="31"/>
      <c r="K23" s="29">
        <v>0</v>
      </c>
      <c r="L23" s="25">
        <f t="shared" si="1"/>
        <v>9</v>
      </c>
    </row>
    <row r="24" spans="2:12">
      <c r="B24" s="30" t="s">
        <v>24</v>
      </c>
      <c r="C24" s="26">
        <f>SUM(C18:C23)</f>
        <v>207</v>
      </c>
      <c r="D24" s="26">
        <f t="shared" ref="D24:I24" si="2">SUM(D18:D23)</f>
        <v>31</v>
      </c>
      <c r="E24" s="26">
        <f t="shared" si="2"/>
        <v>0</v>
      </c>
      <c r="F24" s="26">
        <f t="shared" si="2"/>
        <v>0</v>
      </c>
      <c r="G24" s="26">
        <f t="shared" si="2"/>
        <v>1</v>
      </c>
      <c r="H24" s="26">
        <f t="shared" si="2"/>
        <v>9</v>
      </c>
      <c r="I24" s="26">
        <f t="shared" si="2"/>
        <v>0</v>
      </c>
      <c r="J24" s="26"/>
      <c r="K24" s="26">
        <f>SUM(K18:K23)</f>
        <v>2</v>
      </c>
      <c r="L24" s="26">
        <f t="shared" ref="L24" si="3">C24+D24+E24+F24+G24+H24+I24+K24</f>
        <v>250</v>
      </c>
    </row>
    <row r="25" spans="2:12">
      <c r="B25" s="32" t="s">
        <v>0</v>
      </c>
      <c r="C25" s="33">
        <f>C16+C24</f>
        <v>249</v>
      </c>
      <c r="D25" s="33">
        <f t="shared" ref="D25:L25" si="4">D16+D24</f>
        <v>31</v>
      </c>
      <c r="E25" s="33">
        <f t="shared" si="4"/>
        <v>0</v>
      </c>
      <c r="F25" s="33">
        <f t="shared" si="4"/>
        <v>0</v>
      </c>
      <c r="G25" s="33">
        <f t="shared" si="4"/>
        <v>1</v>
      </c>
      <c r="H25" s="33">
        <f t="shared" si="4"/>
        <v>9</v>
      </c>
      <c r="I25" s="33">
        <f t="shared" si="4"/>
        <v>0</v>
      </c>
      <c r="J25" s="33">
        <f t="shared" si="4"/>
        <v>0</v>
      </c>
      <c r="K25" s="33">
        <f t="shared" si="4"/>
        <v>2</v>
      </c>
      <c r="L25" s="33">
        <f t="shared" si="4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2" sqref="J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70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65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9" t="s">
        <v>32</v>
      </c>
      <c r="C8" s="109" t="s">
        <v>11</v>
      </c>
      <c r="D8" s="109"/>
      <c r="E8" s="109"/>
      <c r="F8" s="109"/>
      <c r="G8" s="109"/>
      <c r="H8" s="109"/>
      <c r="I8" s="109"/>
      <c r="J8" s="109" t="s">
        <v>12</v>
      </c>
      <c r="K8" s="109" t="s">
        <v>13</v>
      </c>
      <c r="L8" s="109" t="s">
        <v>0</v>
      </c>
    </row>
    <row r="9" spans="2:12" ht="12.75" customHeight="1">
      <c r="B9" s="109"/>
      <c r="C9" s="109" t="s">
        <v>14</v>
      </c>
      <c r="D9" s="109"/>
      <c r="E9" s="109"/>
      <c r="F9" s="109"/>
      <c r="G9" s="109" t="s">
        <v>15</v>
      </c>
      <c r="H9" s="109"/>
      <c r="I9" s="109"/>
      <c r="J9" s="109"/>
      <c r="K9" s="109"/>
      <c r="L9" s="109"/>
    </row>
    <row r="10" spans="2:12" ht="36">
      <c r="B10" s="10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9"/>
      <c r="K10" s="109"/>
      <c r="L10" s="109"/>
    </row>
    <row r="11" spans="2:12" ht="12.75" customHeight="1">
      <c r="B11" s="106" t="s">
        <v>21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2">
      <c r="B12" s="28" t="s">
        <v>1</v>
      </c>
      <c r="C12" s="29">
        <v>1</v>
      </c>
      <c r="D12" s="29"/>
      <c r="E12" s="29"/>
      <c r="F12" s="29"/>
      <c r="G12" s="29"/>
      <c r="H12" s="29"/>
      <c r="I12" s="29"/>
      <c r="J12" s="29">
        <v>1</v>
      </c>
      <c r="K12" s="29"/>
      <c r="L12" s="23">
        <f>C12+D12+E12+F12+G12+H12+I12+J12+K12</f>
        <v>2</v>
      </c>
    </row>
    <row r="13" spans="2:12">
      <c r="B13" s="28" t="s">
        <v>2</v>
      </c>
      <c r="C13" s="29">
        <v>27</v>
      </c>
      <c r="D13" s="29">
        <v>1</v>
      </c>
      <c r="E13" s="29"/>
      <c r="F13" s="29"/>
      <c r="G13" s="29"/>
      <c r="H13" s="29">
        <v>2</v>
      </c>
      <c r="I13" s="29"/>
      <c r="J13" s="29">
        <v>8</v>
      </c>
      <c r="K13" s="29"/>
      <c r="L13" s="23">
        <f>C13+D13+E13+F13+G13+H13+I13+J13+K13</f>
        <v>38</v>
      </c>
    </row>
    <row r="14" spans="2:12">
      <c r="B14" s="28" t="s">
        <v>3</v>
      </c>
      <c r="C14" s="29">
        <v>11</v>
      </c>
      <c r="D14" s="29">
        <v>1</v>
      </c>
      <c r="E14" s="29"/>
      <c r="F14" s="29"/>
      <c r="G14" s="29"/>
      <c r="H14" s="29"/>
      <c r="I14" s="29"/>
      <c r="J14" s="29">
        <v>2</v>
      </c>
      <c r="K14" s="29"/>
      <c r="L14" s="23">
        <f>C14+D14+E14+F14+G14+H14+I14+J14+K14</f>
        <v>14</v>
      </c>
    </row>
    <row r="15" spans="2:12">
      <c r="B15" s="28" t="s">
        <v>25</v>
      </c>
      <c r="C15" s="29">
        <v>4</v>
      </c>
      <c r="D15" s="29"/>
      <c r="E15" s="29"/>
      <c r="F15" s="29"/>
      <c r="G15" s="29"/>
      <c r="H15" s="29"/>
      <c r="I15" s="29"/>
      <c r="J15" s="29"/>
      <c r="K15" s="29"/>
      <c r="L15" s="23">
        <f>C15+D15+E15+F15+G15+H15+I15+J15+K15</f>
        <v>4</v>
      </c>
    </row>
    <row r="16" spans="2:12">
      <c r="B16" s="28" t="s">
        <v>23</v>
      </c>
      <c r="C16" s="23">
        <f>SUM(C12:C15)</f>
        <v>43</v>
      </c>
      <c r="D16" s="23">
        <f t="shared" ref="D16:L16" si="0">SUM(D12:D15)</f>
        <v>2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2</v>
      </c>
      <c r="I16" s="23">
        <f t="shared" si="0"/>
        <v>0</v>
      </c>
      <c r="J16" s="23">
        <f t="shared" si="0"/>
        <v>11</v>
      </c>
      <c r="K16" s="23">
        <f t="shared" si="0"/>
        <v>0</v>
      </c>
      <c r="L16" s="23">
        <f t="shared" si="0"/>
        <v>58</v>
      </c>
    </row>
    <row r="17" spans="2:12">
      <c r="B17" s="105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2">
      <c r="B18" s="28" t="s">
        <v>4</v>
      </c>
      <c r="C18" s="29">
        <v>0</v>
      </c>
      <c r="D18" s="29"/>
      <c r="E18" s="29"/>
      <c r="F18" s="29"/>
      <c r="G18" s="29"/>
      <c r="H18" s="29"/>
      <c r="I18" s="29"/>
      <c r="J18" s="20"/>
      <c r="K18" s="29"/>
      <c r="L18" s="23">
        <f t="shared" ref="L18:L24" si="1">C18+D18+E18+F18+G18+H18+I18+K18</f>
        <v>0</v>
      </c>
    </row>
    <row r="19" spans="2:12">
      <c r="B19" s="28" t="s">
        <v>5</v>
      </c>
      <c r="C19" s="29">
        <v>127</v>
      </c>
      <c r="D19" s="29">
        <v>13</v>
      </c>
      <c r="E19" s="29"/>
      <c r="F19" s="29"/>
      <c r="G19" s="29"/>
      <c r="H19" s="29">
        <v>6</v>
      </c>
      <c r="I19" s="29"/>
      <c r="J19" s="20"/>
      <c r="K19" s="29"/>
      <c r="L19" s="23">
        <f t="shared" si="1"/>
        <v>146</v>
      </c>
    </row>
    <row r="20" spans="2:12">
      <c r="B20" s="28" t="s">
        <v>6</v>
      </c>
      <c r="C20" s="29">
        <v>102</v>
      </c>
      <c r="D20" s="29">
        <v>8</v>
      </c>
      <c r="E20" s="29">
        <v>1</v>
      </c>
      <c r="F20" s="29"/>
      <c r="G20" s="29"/>
      <c r="H20" s="29">
        <v>11</v>
      </c>
      <c r="I20" s="29"/>
      <c r="J20" s="20"/>
      <c r="K20" s="29"/>
      <c r="L20" s="23">
        <f t="shared" si="1"/>
        <v>122</v>
      </c>
    </row>
    <row r="21" spans="2:12">
      <c r="B21" s="28" t="s">
        <v>7</v>
      </c>
      <c r="C21" s="29">
        <v>9</v>
      </c>
      <c r="D21" s="29">
        <v>1</v>
      </c>
      <c r="E21" s="29"/>
      <c r="F21" s="29"/>
      <c r="G21" s="29"/>
      <c r="H21" s="29">
        <v>5</v>
      </c>
      <c r="I21" s="29"/>
      <c r="J21" s="20"/>
      <c r="K21" s="29"/>
      <c r="L21" s="23">
        <f t="shared" si="1"/>
        <v>15</v>
      </c>
    </row>
    <row r="22" spans="2:12">
      <c r="B22" s="28" t="s">
        <v>8</v>
      </c>
      <c r="C22" s="29">
        <v>17</v>
      </c>
      <c r="D22" s="29">
        <v>1</v>
      </c>
      <c r="E22" s="29"/>
      <c r="F22" s="29"/>
      <c r="G22" s="29"/>
      <c r="H22" s="29">
        <v>10</v>
      </c>
      <c r="I22" s="29"/>
      <c r="J22" s="20"/>
      <c r="K22" s="29"/>
      <c r="L22" s="23">
        <f t="shared" si="1"/>
        <v>28</v>
      </c>
    </row>
    <row r="23" spans="2:12">
      <c r="B23" s="28" t="s">
        <v>9</v>
      </c>
      <c r="C23" s="29">
        <v>0</v>
      </c>
      <c r="D23" s="29">
        <v>0</v>
      </c>
      <c r="E23" s="29"/>
      <c r="F23" s="29"/>
      <c r="G23" s="29"/>
      <c r="H23" s="29"/>
      <c r="I23" s="29"/>
      <c r="J23" s="20"/>
      <c r="K23" s="29"/>
      <c r="L23" s="23">
        <f t="shared" si="1"/>
        <v>0</v>
      </c>
    </row>
    <row r="24" spans="2:12">
      <c r="B24" s="30" t="s">
        <v>24</v>
      </c>
      <c r="C24" s="24">
        <f>SUM(C18:C23)</f>
        <v>255</v>
      </c>
      <c r="D24" s="24">
        <f t="shared" ref="D24:I24" si="2">SUM(D18:D23)</f>
        <v>23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32</v>
      </c>
      <c r="I24" s="24">
        <f t="shared" si="2"/>
        <v>0</v>
      </c>
      <c r="J24" s="24"/>
      <c r="K24" s="24">
        <f>SUM(K18:K23)</f>
        <v>0</v>
      </c>
      <c r="L24" s="24">
        <f t="shared" si="1"/>
        <v>311</v>
      </c>
    </row>
    <row r="25" spans="2:12">
      <c r="B25" s="21" t="s">
        <v>0</v>
      </c>
      <c r="C25" s="22">
        <f>C16+C24</f>
        <v>298</v>
      </c>
      <c r="D25" s="22">
        <f t="shared" ref="D25:L25" si="3">D16+D24</f>
        <v>25</v>
      </c>
      <c r="E25" s="22">
        <f t="shared" si="3"/>
        <v>1</v>
      </c>
      <c r="F25" s="22">
        <f t="shared" si="3"/>
        <v>0</v>
      </c>
      <c r="G25" s="22">
        <f t="shared" si="3"/>
        <v>0</v>
      </c>
      <c r="H25" s="22">
        <f t="shared" si="3"/>
        <v>34</v>
      </c>
      <c r="I25" s="22">
        <f t="shared" si="3"/>
        <v>0</v>
      </c>
      <c r="J25" s="22">
        <f t="shared" si="3"/>
        <v>11</v>
      </c>
      <c r="K25" s="22">
        <f t="shared" si="3"/>
        <v>0</v>
      </c>
      <c r="L25" s="22">
        <f t="shared" si="3"/>
        <v>369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21" sqref="I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71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>
        <v>15123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>
        <v>1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23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3</v>
      </c>
      <c r="K13" s="29">
        <v>0</v>
      </c>
      <c r="L13" s="25">
        <f>C13+D13+E13+F13+G13+H13+I13+J13+K13</f>
        <v>27</v>
      </c>
    </row>
    <row r="14" spans="2:12">
      <c r="B14" s="28" t="s">
        <v>3</v>
      </c>
      <c r="C14" s="29">
        <v>4</v>
      </c>
      <c r="D14" s="29">
        <v>3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5">
        <f>C14+D14+E14+F14+G14+H14+I14+J14+K14</f>
        <v>9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29</v>
      </c>
      <c r="D16" s="25">
        <f t="shared" ref="D16:L16" si="0">SUM(D12:D15)</f>
        <v>5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4</v>
      </c>
      <c r="K16" s="25">
        <f t="shared" si="0"/>
        <v>0</v>
      </c>
      <c r="L16" s="25">
        <f t="shared" si="0"/>
        <v>39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>
        <v>0</v>
      </c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14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>
        <v>0</v>
      </c>
      <c r="K19" s="29">
        <v>0</v>
      </c>
      <c r="L19" s="25">
        <f t="shared" si="1"/>
        <v>15</v>
      </c>
    </row>
    <row r="20" spans="2:12">
      <c r="B20" s="28" t="s">
        <v>6</v>
      </c>
      <c r="C20" s="29">
        <v>86</v>
      </c>
      <c r="D20" s="29">
        <v>10</v>
      </c>
      <c r="E20" s="29">
        <v>0</v>
      </c>
      <c r="F20" s="29">
        <v>0</v>
      </c>
      <c r="G20" s="29">
        <v>1</v>
      </c>
      <c r="H20" s="29">
        <v>3</v>
      </c>
      <c r="I20" s="29">
        <v>2</v>
      </c>
      <c r="J20" s="31">
        <v>0</v>
      </c>
      <c r="K20" s="29">
        <v>1</v>
      </c>
      <c r="L20" s="25">
        <f t="shared" si="1"/>
        <v>103</v>
      </c>
    </row>
    <row r="21" spans="2:12">
      <c r="B21" s="28" t="s">
        <v>7</v>
      </c>
      <c r="C21" s="29">
        <v>23</v>
      </c>
      <c r="D21" s="29">
        <v>1</v>
      </c>
      <c r="E21" s="29">
        <v>0</v>
      </c>
      <c r="F21" s="29">
        <v>0</v>
      </c>
      <c r="G21" s="29">
        <v>0</v>
      </c>
      <c r="H21" s="29">
        <v>3</v>
      </c>
      <c r="I21" s="29">
        <v>2</v>
      </c>
      <c r="J21" s="31">
        <v>0</v>
      </c>
      <c r="K21" s="29">
        <v>1</v>
      </c>
      <c r="L21" s="25">
        <f t="shared" si="1"/>
        <v>30</v>
      </c>
    </row>
    <row r="22" spans="2:12">
      <c r="B22" s="28" t="s">
        <v>8</v>
      </c>
      <c r="C22" s="29">
        <v>32</v>
      </c>
      <c r="D22" s="29">
        <v>9</v>
      </c>
      <c r="E22" s="29">
        <v>0</v>
      </c>
      <c r="F22" s="29">
        <v>0</v>
      </c>
      <c r="G22" s="29">
        <v>1</v>
      </c>
      <c r="H22" s="29">
        <v>7</v>
      </c>
      <c r="I22" s="29">
        <v>3</v>
      </c>
      <c r="J22" s="31">
        <v>0</v>
      </c>
      <c r="K22" s="29">
        <v>1</v>
      </c>
      <c r="L22" s="25">
        <f t="shared" si="1"/>
        <v>53</v>
      </c>
    </row>
    <row r="23" spans="2:12">
      <c r="B23" s="28" t="s">
        <v>9</v>
      </c>
      <c r="C23" s="29">
        <v>18</v>
      </c>
      <c r="D23" s="29">
        <v>6</v>
      </c>
      <c r="E23" s="29">
        <v>0</v>
      </c>
      <c r="F23" s="29">
        <v>0</v>
      </c>
      <c r="G23" s="29">
        <v>0</v>
      </c>
      <c r="H23" s="29">
        <v>16</v>
      </c>
      <c r="I23" s="29">
        <v>8</v>
      </c>
      <c r="J23" s="31">
        <v>0</v>
      </c>
      <c r="K23" s="29">
        <v>1</v>
      </c>
      <c r="L23" s="25">
        <f t="shared" si="1"/>
        <v>49</v>
      </c>
    </row>
    <row r="24" spans="2:12">
      <c r="B24" s="30" t="s">
        <v>24</v>
      </c>
      <c r="C24" s="26">
        <f>SUM(C18:C23)</f>
        <v>173</v>
      </c>
      <c r="D24" s="26">
        <f t="shared" ref="D24:I24" si="2">SUM(D18:D23)</f>
        <v>27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29</v>
      </c>
      <c r="I24" s="26">
        <f t="shared" si="2"/>
        <v>15</v>
      </c>
      <c r="J24" s="26"/>
      <c r="K24" s="26">
        <f>SUM(K18:K23)</f>
        <v>4</v>
      </c>
      <c r="L24" s="26">
        <f t="shared" si="1"/>
        <v>250</v>
      </c>
    </row>
    <row r="25" spans="2:12">
      <c r="B25" s="32" t="s">
        <v>0</v>
      </c>
      <c r="C25" s="33">
        <f>C16+C24</f>
        <v>202</v>
      </c>
      <c r="D25" s="33">
        <f t="shared" ref="D25:L25" si="3">D16+D24</f>
        <v>32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29</v>
      </c>
      <c r="I25" s="33">
        <f t="shared" si="3"/>
        <v>15</v>
      </c>
      <c r="J25" s="33">
        <f t="shared" si="3"/>
        <v>4</v>
      </c>
      <c r="K25" s="33">
        <f t="shared" si="3"/>
        <v>4</v>
      </c>
      <c r="L25" s="33">
        <f t="shared" si="3"/>
        <v>289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72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/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43070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68">
        <v>2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25">
        <f>C12+D12+E12+F12+G12+H12+I12+J12+K12</f>
        <v>2</v>
      </c>
    </row>
    <row r="13" spans="2:12">
      <c r="B13" s="28" t="s">
        <v>2</v>
      </c>
      <c r="C13" s="68">
        <v>53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25">
        <f>C13+D13+E13+F13+G13+H13+I13+J13+K13</f>
        <v>53</v>
      </c>
    </row>
    <row r="14" spans="2:12">
      <c r="B14" s="28" t="s">
        <v>3</v>
      </c>
      <c r="C14" s="68">
        <v>16</v>
      </c>
      <c r="D14" s="68">
        <v>0</v>
      </c>
      <c r="E14" s="68">
        <v>2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25">
        <f>C14+D14+E14+F14+G14+H14+I14+J14+K14</f>
        <v>18</v>
      </c>
    </row>
    <row r="15" spans="2:12">
      <c r="B15" s="28" t="s">
        <v>25</v>
      </c>
      <c r="C15" s="68">
        <v>14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25">
        <f>C15+D15+E15+F15+G15+H15+I15+J15+K15</f>
        <v>14</v>
      </c>
    </row>
    <row r="16" spans="2:12">
      <c r="B16" s="28" t="s">
        <v>23</v>
      </c>
      <c r="C16" s="25">
        <f>SUM(C12:C15)</f>
        <v>85</v>
      </c>
      <c r="D16" s="25">
        <f t="shared" ref="D16:L16" si="0">SUM(D12:D15)</f>
        <v>0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87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68">
        <v>199</v>
      </c>
      <c r="D19" s="68">
        <v>5</v>
      </c>
      <c r="E19" s="68">
        <v>7</v>
      </c>
      <c r="F19" s="68">
        <v>0</v>
      </c>
      <c r="G19" s="68">
        <v>0</v>
      </c>
      <c r="H19" s="68">
        <v>0</v>
      </c>
      <c r="I19" s="68">
        <v>0</v>
      </c>
      <c r="J19" s="31"/>
      <c r="K19" s="29">
        <v>0</v>
      </c>
      <c r="L19" s="25">
        <f t="shared" si="1"/>
        <v>211</v>
      </c>
    </row>
    <row r="20" spans="2:12">
      <c r="B20" s="28" t="s">
        <v>6</v>
      </c>
      <c r="C20" s="68">
        <v>73</v>
      </c>
      <c r="D20" s="68">
        <v>5</v>
      </c>
      <c r="E20" s="68">
        <v>22</v>
      </c>
      <c r="F20" s="68">
        <v>0</v>
      </c>
      <c r="G20" s="68">
        <v>0</v>
      </c>
      <c r="H20" s="68">
        <v>0</v>
      </c>
      <c r="I20" s="68">
        <v>0</v>
      </c>
      <c r="J20" s="31"/>
      <c r="K20" s="29">
        <v>0</v>
      </c>
      <c r="L20" s="25">
        <f t="shared" si="1"/>
        <v>100</v>
      </c>
    </row>
    <row r="21" spans="2:12">
      <c r="B21" s="28" t="s">
        <v>7</v>
      </c>
      <c r="C21" s="68">
        <v>33</v>
      </c>
      <c r="D21" s="68">
        <v>1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31"/>
      <c r="K21" s="29">
        <v>0</v>
      </c>
      <c r="L21" s="25">
        <f t="shared" si="1"/>
        <v>34</v>
      </c>
    </row>
    <row r="22" spans="2:12">
      <c r="B22" s="28" t="s">
        <v>8</v>
      </c>
      <c r="C22" s="68">
        <v>54</v>
      </c>
      <c r="D22" s="68">
        <v>3</v>
      </c>
      <c r="E22" s="68">
        <v>11</v>
      </c>
      <c r="F22" s="68">
        <v>0</v>
      </c>
      <c r="G22" s="68">
        <v>0</v>
      </c>
      <c r="H22" s="68">
        <v>0</v>
      </c>
      <c r="I22" s="68">
        <v>0</v>
      </c>
      <c r="J22" s="31"/>
      <c r="K22" s="29">
        <v>0</v>
      </c>
      <c r="L22" s="25">
        <f t="shared" si="1"/>
        <v>68</v>
      </c>
    </row>
    <row r="23" spans="2:12">
      <c r="B23" s="28" t="s">
        <v>9</v>
      </c>
      <c r="C23" s="68">
        <v>7</v>
      </c>
      <c r="D23" s="68">
        <v>1</v>
      </c>
      <c r="E23" s="68">
        <v>3</v>
      </c>
      <c r="F23" s="68">
        <v>0</v>
      </c>
      <c r="G23" s="68">
        <v>0</v>
      </c>
      <c r="H23" s="68">
        <v>0</v>
      </c>
      <c r="I23" s="68">
        <v>0</v>
      </c>
      <c r="J23" s="31"/>
      <c r="K23" s="29">
        <v>0</v>
      </c>
      <c r="L23" s="25">
        <f t="shared" si="1"/>
        <v>11</v>
      </c>
    </row>
    <row r="24" spans="2:12">
      <c r="B24" s="30" t="s">
        <v>24</v>
      </c>
      <c r="C24" s="26">
        <f>SUM(C18:C23)</f>
        <v>366</v>
      </c>
      <c r="D24" s="26">
        <f t="shared" ref="D24:I24" si="2">SUM(D18:D23)</f>
        <v>15</v>
      </c>
      <c r="E24" s="26">
        <f t="shared" si="2"/>
        <v>43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0</v>
      </c>
      <c r="L24" s="26">
        <f t="shared" si="1"/>
        <v>424</v>
      </c>
    </row>
    <row r="25" spans="2:12">
      <c r="B25" s="32" t="s">
        <v>0</v>
      </c>
      <c r="C25" s="33">
        <f>C16+C24</f>
        <v>451</v>
      </c>
      <c r="D25" s="33">
        <f t="shared" ref="D25:L25" si="3">D16+D24</f>
        <v>15</v>
      </c>
      <c r="E25" s="33">
        <f t="shared" si="3"/>
        <v>45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0</v>
      </c>
      <c r="K25" s="33">
        <f t="shared" si="3"/>
        <v>0</v>
      </c>
      <c r="L25" s="33">
        <f t="shared" si="3"/>
        <v>511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73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74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9" t="s">
        <v>32</v>
      </c>
      <c r="C8" s="109" t="s">
        <v>11</v>
      </c>
      <c r="D8" s="109"/>
      <c r="E8" s="109"/>
      <c r="F8" s="109"/>
      <c r="G8" s="109"/>
      <c r="H8" s="109"/>
      <c r="I8" s="109"/>
      <c r="J8" s="109" t="s">
        <v>12</v>
      </c>
      <c r="K8" s="109" t="s">
        <v>13</v>
      </c>
      <c r="L8" s="109" t="s">
        <v>0</v>
      </c>
    </row>
    <row r="9" spans="2:12" ht="12.75" customHeight="1">
      <c r="B9" s="109"/>
      <c r="C9" s="109" t="s">
        <v>14</v>
      </c>
      <c r="D9" s="109"/>
      <c r="E9" s="109"/>
      <c r="F9" s="109"/>
      <c r="G9" s="109" t="s">
        <v>15</v>
      </c>
      <c r="H9" s="109"/>
      <c r="I9" s="109"/>
      <c r="J9" s="109"/>
      <c r="K9" s="109"/>
      <c r="L9" s="109"/>
    </row>
    <row r="10" spans="2:12" ht="36">
      <c r="B10" s="10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9"/>
      <c r="K10" s="109"/>
      <c r="L10" s="109"/>
    </row>
    <row r="11" spans="2:12" ht="12.75" customHeight="1">
      <c r="B11" s="106" t="s">
        <v>21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30</v>
      </c>
      <c r="D13" s="29">
        <v>3</v>
      </c>
      <c r="E13" s="29">
        <v>1</v>
      </c>
      <c r="F13" s="29">
        <v>0</v>
      </c>
      <c r="G13" s="29">
        <v>0</v>
      </c>
      <c r="H13" s="29">
        <v>5</v>
      </c>
      <c r="I13" s="29">
        <v>0</v>
      </c>
      <c r="J13" s="29">
        <v>2</v>
      </c>
      <c r="K13" s="29">
        <v>0</v>
      </c>
      <c r="L13" s="23">
        <f>C13+D13+E13+F13+G13+H13+I13+J13+K13</f>
        <v>41</v>
      </c>
    </row>
    <row r="14" spans="2:12">
      <c r="B14" s="28" t="s">
        <v>3</v>
      </c>
      <c r="C14" s="29">
        <v>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3">
        <f>C14+D14+E14+F14+G14+H14+I14+J14+K14</f>
        <v>8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40</v>
      </c>
      <c r="D16" s="23">
        <f t="shared" ref="D16:L16" si="0">SUM(D12:D15)</f>
        <v>3</v>
      </c>
      <c r="E16" s="23">
        <f t="shared" si="0"/>
        <v>1</v>
      </c>
      <c r="F16" s="23">
        <f t="shared" si="0"/>
        <v>0</v>
      </c>
      <c r="G16" s="23">
        <f t="shared" si="0"/>
        <v>0</v>
      </c>
      <c r="H16" s="23">
        <f t="shared" si="0"/>
        <v>5</v>
      </c>
      <c r="I16" s="23">
        <f t="shared" si="0"/>
        <v>0</v>
      </c>
      <c r="J16" s="23">
        <f t="shared" si="0"/>
        <v>2</v>
      </c>
      <c r="K16" s="23">
        <f t="shared" si="0"/>
        <v>0</v>
      </c>
      <c r="L16" s="23">
        <f t="shared" si="0"/>
        <v>51</v>
      </c>
    </row>
    <row r="17" spans="2:12">
      <c r="B17" s="105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2">
      <c r="B18" s="28" t="s">
        <v>4</v>
      </c>
      <c r="C18" s="29">
        <v>11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20"/>
      <c r="K18" s="29">
        <v>0</v>
      </c>
      <c r="L18" s="23">
        <f t="shared" ref="L18:L24" si="1">C18+D18+E18+F18+G18+H18+I18+K18</f>
        <v>12</v>
      </c>
    </row>
    <row r="19" spans="2:12">
      <c r="B19" s="28" t="s">
        <v>5</v>
      </c>
      <c r="C19" s="29">
        <v>122</v>
      </c>
      <c r="D19" s="29">
        <v>6</v>
      </c>
      <c r="E19" s="29">
        <v>1</v>
      </c>
      <c r="F19" s="29">
        <v>0</v>
      </c>
      <c r="G19" s="29">
        <v>2</v>
      </c>
      <c r="H19" s="29">
        <v>11</v>
      </c>
      <c r="I19" s="29">
        <v>0</v>
      </c>
      <c r="J19" s="20"/>
      <c r="K19" s="29">
        <v>0</v>
      </c>
      <c r="L19" s="23">
        <f t="shared" si="1"/>
        <v>142</v>
      </c>
    </row>
    <row r="20" spans="2:12">
      <c r="B20" s="28" t="s">
        <v>6</v>
      </c>
      <c r="C20" s="29">
        <v>57</v>
      </c>
      <c r="D20" s="29">
        <v>3</v>
      </c>
      <c r="E20" s="29">
        <v>1</v>
      </c>
      <c r="F20" s="29">
        <v>0</v>
      </c>
      <c r="G20" s="29">
        <v>0</v>
      </c>
      <c r="H20" s="29">
        <v>5</v>
      </c>
      <c r="I20" s="29">
        <v>0</v>
      </c>
      <c r="J20" s="20"/>
      <c r="K20" s="29">
        <v>0</v>
      </c>
      <c r="L20" s="23">
        <f t="shared" si="1"/>
        <v>66</v>
      </c>
    </row>
    <row r="21" spans="2:12">
      <c r="B21" s="28" t="s">
        <v>7</v>
      </c>
      <c r="C21" s="29">
        <v>76</v>
      </c>
      <c r="D21" s="29">
        <v>4</v>
      </c>
      <c r="E21" s="29">
        <v>0</v>
      </c>
      <c r="F21" s="29">
        <v>0</v>
      </c>
      <c r="G21" s="29">
        <v>0</v>
      </c>
      <c r="H21" s="29">
        <v>19</v>
      </c>
      <c r="I21" s="29">
        <v>0</v>
      </c>
      <c r="J21" s="20"/>
      <c r="K21" s="29">
        <v>2</v>
      </c>
      <c r="L21" s="23">
        <f t="shared" si="1"/>
        <v>101</v>
      </c>
    </row>
    <row r="22" spans="2:12">
      <c r="B22" s="28" t="s">
        <v>8</v>
      </c>
      <c r="C22" s="29">
        <v>22</v>
      </c>
      <c r="D22" s="29">
        <v>0</v>
      </c>
      <c r="E22" s="29">
        <v>0</v>
      </c>
      <c r="F22" s="29">
        <v>0</v>
      </c>
      <c r="G22" s="29">
        <v>0</v>
      </c>
      <c r="H22" s="29">
        <v>9</v>
      </c>
      <c r="I22" s="29">
        <v>0</v>
      </c>
      <c r="J22" s="20"/>
      <c r="K22" s="29">
        <v>0</v>
      </c>
      <c r="L22" s="23">
        <f t="shared" si="1"/>
        <v>31</v>
      </c>
    </row>
    <row r="23" spans="2:12">
      <c r="B23" s="28" t="s">
        <v>9</v>
      </c>
      <c r="C23" s="29">
        <v>4</v>
      </c>
      <c r="D23" s="29">
        <v>0</v>
      </c>
      <c r="E23" s="29">
        <v>0</v>
      </c>
      <c r="F23" s="29">
        <v>0</v>
      </c>
      <c r="G23" s="29">
        <v>0</v>
      </c>
      <c r="H23" s="29">
        <v>15</v>
      </c>
      <c r="I23" s="29">
        <v>0</v>
      </c>
      <c r="J23" s="20"/>
      <c r="K23" s="29">
        <v>0</v>
      </c>
      <c r="L23" s="23">
        <f t="shared" si="1"/>
        <v>19</v>
      </c>
    </row>
    <row r="24" spans="2:12">
      <c r="B24" s="30" t="s">
        <v>24</v>
      </c>
      <c r="C24" s="24">
        <f>SUM(C18:C23)</f>
        <v>292</v>
      </c>
      <c r="D24" s="24">
        <f t="shared" ref="D24:I24" si="2">SUM(D18:D23)</f>
        <v>13</v>
      </c>
      <c r="E24" s="24">
        <f t="shared" si="2"/>
        <v>2</v>
      </c>
      <c r="F24" s="24">
        <f t="shared" si="2"/>
        <v>0</v>
      </c>
      <c r="G24" s="24">
        <f t="shared" si="2"/>
        <v>2</v>
      </c>
      <c r="H24" s="24">
        <f t="shared" si="2"/>
        <v>60</v>
      </c>
      <c r="I24" s="24">
        <f t="shared" si="2"/>
        <v>0</v>
      </c>
      <c r="J24" s="24"/>
      <c r="K24" s="24">
        <f>SUM(K18:K23)</f>
        <v>2</v>
      </c>
      <c r="L24" s="24">
        <f t="shared" si="1"/>
        <v>371</v>
      </c>
    </row>
    <row r="25" spans="2:12">
      <c r="B25" s="21" t="s">
        <v>0</v>
      </c>
      <c r="C25" s="22">
        <f>C16+C24</f>
        <v>332</v>
      </c>
      <c r="D25" s="22">
        <f t="shared" ref="D25:L25" si="3">D16+D24</f>
        <v>16</v>
      </c>
      <c r="E25" s="22">
        <f t="shared" si="3"/>
        <v>3</v>
      </c>
      <c r="F25" s="22">
        <f t="shared" si="3"/>
        <v>0</v>
      </c>
      <c r="G25" s="22">
        <f t="shared" si="3"/>
        <v>2</v>
      </c>
      <c r="H25" s="22">
        <f t="shared" si="3"/>
        <v>65</v>
      </c>
      <c r="I25" s="22">
        <f t="shared" si="3"/>
        <v>0</v>
      </c>
      <c r="J25" s="22">
        <f t="shared" si="3"/>
        <v>2</v>
      </c>
      <c r="K25" s="22">
        <f t="shared" si="3"/>
        <v>2</v>
      </c>
      <c r="L25" s="22">
        <f t="shared" si="3"/>
        <v>422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32" sqref="D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41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42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249</v>
      </c>
      <c r="D13" s="29">
        <v>6</v>
      </c>
      <c r="E13" s="29">
        <v>2</v>
      </c>
      <c r="F13" s="29">
        <v>0</v>
      </c>
      <c r="G13" s="29">
        <v>0</v>
      </c>
      <c r="H13" s="29">
        <v>1</v>
      </c>
      <c r="I13" s="29">
        <v>0</v>
      </c>
      <c r="J13" s="29">
        <v>25</v>
      </c>
      <c r="K13" s="29">
        <v>8</v>
      </c>
      <c r="L13" s="25">
        <f>C13+D13+E13+F13+G13+H13+I13+J13+K13</f>
        <v>291</v>
      </c>
    </row>
    <row r="14" spans="2:12">
      <c r="B14" s="28" t="s">
        <v>3</v>
      </c>
      <c r="C14" s="29">
        <v>42</v>
      </c>
      <c r="D14" s="29">
        <v>1</v>
      </c>
      <c r="E14" s="29">
        <v>0</v>
      </c>
      <c r="F14" s="29">
        <v>0</v>
      </c>
      <c r="G14" s="29">
        <v>0</v>
      </c>
      <c r="H14" s="29">
        <v>1</v>
      </c>
      <c r="I14" s="29">
        <v>0</v>
      </c>
      <c r="J14" s="29">
        <v>1</v>
      </c>
      <c r="K14" s="29">
        <v>0</v>
      </c>
      <c r="L14" s="25">
        <f>C14+D14+E14+F14+G14+H14+I14+J14+K14</f>
        <v>45</v>
      </c>
    </row>
    <row r="15" spans="2:12">
      <c r="B15" s="28" t="s">
        <v>25</v>
      </c>
      <c r="C15" s="29">
        <v>136</v>
      </c>
      <c r="D15" s="29">
        <v>4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4</v>
      </c>
      <c r="K15" s="29">
        <v>7</v>
      </c>
      <c r="L15" s="25">
        <f>C15+D15+E15+F15+G15+H15+I15+J15+K15</f>
        <v>152</v>
      </c>
    </row>
    <row r="16" spans="2:12">
      <c r="B16" s="28" t="s">
        <v>23</v>
      </c>
      <c r="C16" s="25">
        <f>SUM(C12:C15)</f>
        <v>430</v>
      </c>
      <c r="D16" s="25">
        <f t="shared" ref="D16:L16" si="0">SUM(D12:D15)</f>
        <v>11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3</v>
      </c>
      <c r="I16" s="25">
        <f t="shared" si="0"/>
        <v>0</v>
      </c>
      <c r="J16" s="25">
        <f t="shared" si="0"/>
        <v>30</v>
      </c>
      <c r="K16" s="25">
        <f t="shared" si="0"/>
        <v>15</v>
      </c>
      <c r="L16" s="25">
        <f t="shared" si="0"/>
        <v>491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3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31"/>
      <c r="K18" s="29">
        <v>2</v>
      </c>
      <c r="L18" s="25">
        <f t="shared" ref="L18:L24" si="1">C18+D18+E18+F18+G18+H18+I18+K18</f>
        <v>6</v>
      </c>
    </row>
    <row r="19" spans="2:12">
      <c r="B19" s="28" t="s">
        <v>5</v>
      </c>
      <c r="C19" s="29">
        <v>1098</v>
      </c>
      <c r="D19" s="29">
        <v>46</v>
      </c>
      <c r="E19" s="29">
        <v>2</v>
      </c>
      <c r="F19" s="29">
        <v>1</v>
      </c>
      <c r="G19" s="29">
        <v>0</v>
      </c>
      <c r="H19" s="29">
        <v>9</v>
      </c>
      <c r="I19" s="29">
        <v>0</v>
      </c>
      <c r="J19" s="31"/>
      <c r="K19" s="29">
        <v>28</v>
      </c>
      <c r="L19" s="25">
        <f t="shared" si="1"/>
        <v>1184</v>
      </c>
    </row>
    <row r="20" spans="2:12">
      <c r="B20" s="28" t="s">
        <v>6</v>
      </c>
      <c r="C20" s="29">
        <v>572</v>
      </c>
      <c r="D20" s="29">
        <v>18</v>
      </c>
      <c r="E20" s="29">
        <v>0</v>
      </c>
      <c r="F20" s="29">
        <v>0</v>
      </c>
      <c r="G20" s="29">
        <v>0</v>
      </c>
      <c r="H20" s="29">
        <v>3</v>
      </c>
      <c r="I20" s="29">
        <v>0</v>
      </c>
      <c r="J20" s="31"/>
      <c r="K20" s="29">
        <v>7</v>
      </c>
      <c r="L20" s="25">
        <f t="shared" si="1"/>
        <v>600</v>
      </c>
    </row>
    <row r="21" spans="2:12">
      <c r="B21" s="28" t="s">
        <v>7</v>
      </c>
      <c r="C21" s="29">
        <v>282</v>
      </c>
      <c r="D21" s="29">
        <v>18</v>
      </c>
      <c r="E21" s="29">
        <v>1</v>
      </c>
      <c r="F21" s="29">
        <v>0</v>
      </c>
      <c r="G21" s="29">
        <v>0</v>
      </c>
      <c r="H21" s="29">
        <v>14</v>
      </c>
      <c r="I21" s="29">
        <v>0</v>
      </c>
      <c r="J21" s="31"/>
      <c r="K21" s="29">
        <v>35</v>
      </c>
      <c r="L21" s="25">
        <f t="shared" si="1"/>
        <v>350</v>
      </c>
    </row>
    <row r="22" spans="2:12">
      <c r="B22" s="28" t="s">
        <v>8</v>
      </c>
      <c r="C22" s="29">
        <v>264</v>
      </c>
      <c r="D22" s="29">
        <v>13</v>
      </c>
      <c r="E22" s="29">
        <v>1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7</v>
      </c>
      <c r="L22" s="25">
        <f t="shared" si="1"/>
        <v>286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2219</v>
      </c>
      <c r="D24" s="26">
        <f t="shared" ref="D24:I24" si="2">SUM(D18:D23)</f>
        <v>95</v>
      </c>
      <c r="E24" s="26">
        <f t="shared" si="2"/>
        <v>4</v>
      </c>
      <c r="F24" s="26">
        <f t="shared" si="2"/>
        <v>1</v>
      </c>
      <c r="G24" s="26">
        <f t="shared" si="2"/>
        <v>0</v>
      </c>
      <c r="H24" s="26">
        <f t="shared" si="2"/>
        <v>28</v>
      </c>
      <c r="I24" s="26">
        <f t="shared" si="2"/>
        <v>0</v>
      </c>
      <c r="J24" s="26"/>
      <c r="K24" s="26">
        <f>SUM(K18:K23)</f>
        <v>79</v>
      </c>
      <c r="L24" s="26">
        <f t="shared" si="1"/>
        <v>2426</v>
      </c>
    </row>
    <row r="25" spans="2:12">
      <c r="B25" s="32" t="s">
        <v>0</v>
      </c>
      <c r="C25" s="33">
        <f>C16+C24</f>
        <v>2649</v>
      </c>
      <c r="D25" s="33">
        <f t="shared" ref="D25:L25" si="3">D16+D24</f>
        <v>106</v>
      </c>
      <c r="E25" s="33">
        <f t="shared" si="3"/>
        <v>6</v>
      </c>
      <c r="F25" s="33">
        <f t="shared" si="3"/>
        <v>1</v>
      </c>
      <c r="G25" s="33">
        <f t="shared" si="3"/>
        <v>0</v>
      </c>
      <c r="H25" s="33">
        <f t="shared" si="3"/>
        <v>31</v>
      </c>
      <c r="I25" s="33">
        <f t="shared" si="3"/>
        <v>0</v>
      </c>
      <c r="J25" s="33">
        <f t="shared" si="3"/>
        <v>30</v>
      </c>
      <c r="K25" s="33">
        <f t="shared" si="3"/>
        <v>94</v>
      </c>
      <c r="L25" s="33">
        <f t="shared" si="3"/>
        <v>2917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3" sqref="E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43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43098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505</v>
      </c>
      <c r="D13" s="29">
        <v>12</v>
      </c>
      <c r="E13" s="29">
        <v>0</v>
      </c>
      <c r="F13" s="29">
        <v>0</v>
      </c>
      <c r="G13" s="29">
        <v>2</v>
      </c>
      <c r="H13" s="29">
        <v>0</v>
      </c>
      <c r="I13" s="29">
        <v>0</v>
      </c>
      <c r="J13" s="29">
        <v>11</v>
      </c>
      <c r="K13" s="29">
        <v>23</v>
      </c>
      <c r="L13" s="25">
        <f>C13+D13+E13+F13+G13+H13+I13+J13+K13</f>
        <v>553</v>
      </c>
    </row>
    <row r="14" spans="2:12">
      <c r="B14" s="28" t="s">
        <v>3</v>
      </c>
      <c r="C14" s="29">
        <v>139</v>
      </c>
      <c r="D14" s="29">
        <v>6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4</v>
      </c>
      <c r="L14" s="25">
        <f>C14+D14+E14+F14+G14+H14+I14+J14+K14</f>
        <v>150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647</v>
      </c>
      <c r="D16" s="25">
        <f t="shared" ref="D16:L16" si="0">SUM(D12:D15)</f>
        <v>18</v>
      </c>
      <c r="E16" s="25">
        <f t="shared" si="0"/>
        <v>0</v>
      </c>
      <c r="F16" s="25">
        <f t="shared" si="0"/>
        <v>0</v>
      </c>
      <c r="G16" s="25">
        <f t="shared" si="0"/>
        <v>2</v>
      </c>
      <c r="H16" s="25">
        <f t="shared" si="0"/>
        <v>0</v>
      </c>
      <c r="I16" s="25">
        <f t="shared" si="0"/>
        <v>0</v>
      </c>
      <c r="J16" s="25">
        <f t="shared" si="0"/>
        <v>12</v>
      </c>
      <c r="K16" s="25">
        <f t="shared" si="0"/>
        <v>27</v>
      </c>
      <c r="L16" s="25">
        <f t="shared" si="0"/>
        <v>706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857</v>
      </c>
      <c r="D19" s="29">
        <v>17</v>
      </c>
      <c r="E19" s="29">
        <v>0</v>
      </c>
      <c r="F19" s="29">
        <v>0</v>
      </c>
      <c r="G19" s="29">
        <v>2</v>
      </c>
      <c r="H19" s="29">
        <v>0</v>
      </c>
      <c r="I19" s="29">
        <v>0</v>
      </c>
      <c r="J19" s="31"/>
      <c r="K19" s="29">
        <v>37</v>
      </c>
      <c r="L19" s="25">
        <f t="shared" si="1"/>
        <v>913</v>
      </c>
    </row>
    <row r="20" spans="2:12">
      <c r="B20" s="28" t="s">
        <v>6</v>
      </c>
      <c r="C20" s="29">
        <v>225</v>
      </c>
      <c r="D20" s="29">
        <v>12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17</v>
      </c>
      <c r="L20" s="25">
        <f t="shared" si="1"/>
        <v>254</v>
      </c>
    </row>
    <row r="21" spans="2:12">
      <c r="B21" s="28" t="s">
        <v>7</v>
      </c>
      <c r="C21" s="29">
        <v>451</v>
      </c>
      <c r="D21" s="29">
        <v>15</v>
      </c>
      <c r="E21" s="29">
        <v>0</v>
      </c>
      <c r="F21" s="29">
        <v>0</v>
      </c>
      <c r="G21" s="29">
        <v>1</v>
      </c>
      <c r="H21" s="29">
        <v>4</v>
      </c>
      <c r="I21" s="29">
        <v>0</v>
      </c>
      <c r="J21" s="31"/>
      <c r="K21" s="29">
        <v>26</v>
      </c>
      <c r="L21" s="25">
        <f t="shared" si="1"/>
        <v>497</v>
      </c>
    </row>
    <row r="22" spans="2:12">
      <c r="B22" s="28" t="s">
        <v>8</v>
      </c>
      <c r="C22" s="29">
        <v>770</v>
      </c>
      <c r="D22" s="29">
        <v>34</v>
      </c>
      <c r="E22" s="29">
        <v>0</v>
      </c>
      <c r="F22" s="29">
        <v>0</v>
      </c>
      <c r="G22" s="29">
        <v>1</v>
      </c>
      <c r="H22" s="29">
        <v>0</v>
      </c>
      <c r="I22" s="29">
        <v>0</v>
      </c>
      <c r="J22" s="31"/>
      <c r="K22" s="29">
        <v>50</v>
      </c>
      <c r="L22" s="25">
        <f t="shared" si="1"/>
        <v>855</v>
      </c>
    </row>
    <row r="23" spans="2:12">
      <c r="B23" s="28" t="s">
        <v>9</v>
      </c>
      <c r="C23" s="29">
        <v>86</v>
      </c>
      <c r="D23" s="29">
        <v>4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25</v>
      </c>
      <c r="L23" s="25">
        <f t="shared" si="1"/>
        <v>115</v>
      </c>
    </row>
    <row r="24" spans="2:12">
      <c r="B24" s="30" t="s">
        <v>24</v>
      </c>
      <c r="C24" s="26">
        <f>SUM(C18:C23)</f>
        <v>2389</v>
      </c>
      <c r="D24" s="26">
        <f t="shared" ref="D24:I24" si="2">SUM(D18:D23)</f>
        <v>82</v>
      </c>
      <c r="E24" s="26">
        <f t="shared" si="2"/>
        <v>0</v>
      </c>
      <c r="F24" s="26">
        <f t="shared" si="2"/>
        <v>0</v>
      </c>
      <c r="G24" s="26">
        <f t="shared" si="2"/>
        <v>4</v>
      </c>
      <c r="H24" s="26">
        <f t="shared" si="2"/>
        <v>4</v>
      </c>
      <c r="I24" s="26">
        <f t="shared" si="2"/>
        <v>0</v>
      </c>
      <c r="J24" s="26"/>
      <c r="K24" s="26">
        <f>SUM(K18:K23)</f>
        <v>155</v>
      </c>
      <c r="L24" s="26">
        <f t="shared" si="1"/>
        <v>2634</v>
      </c>
    </row>
    <row r="25" spans="2:12">
      <c r="B25" s="32" t="s">
        <v>0</v>
      </c>
      <c r="C25" s="33">
        <f>C16+C24</f>
        <v>3036</v>
      </c>
      <c r="D25" s="33">
        <f t="shared" ref="D25:L25" si="3">D16+D24</f>
        <v>100</v>
      </c>
      <c r="E25" s="33">
        <f t="shared" si="3"/>
        <v>0</v>
      </c>
      <c r="F25" s="33">
        <f t="shared" si="3"/>
        <v>0</v>
      </c>
      <c r="G25" s="33">
        <f t="shared" si="3"/>
        <v>6</v>
      </c>
      <c r="H25" s="33">
        <f t="shared" si="3"/>
        <v>4</v>
      </c>
      <c r="I25" s="33">
        <f t="shared" si="3"/>
        <v>0</v>
      </c>
      <c r="J25" s="33">
        <f t="shared" si="3"/>
        <v>12</v>
      </c>
      <c r="K25" s="33">
        <f t="shared" si="3"/>
        <v>182</v>
      </c>
      <c r="L25" s="33">
        <f t="shared" si="3"/>
        <v>3340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2" sqref="K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45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46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288</v>
      </c>
      <c r="D13" s="29">
        <v>1</v>
      </c>
      <c r="E13" s="29"/>
      <c r="F13" s="29"/>
      <c r="G13" s="29">
        <v>1</v>
      </c>
      <c r="H13" s="29"/>
      <c r="I13" s="29"/>
      <c r="J13" s="29">
        <v>23</v>
      </c>
      <c r="K13" s="29">
        <v>1</v>
      </c>
      <c r="L13" s="25">
        <f>C13+D13+E13+F13+G13+H13+I13+J13+K13</f>
        <v>314</v>
      </c>
    </row>
    <row r="14" spans="2:12">
      <c r="B14" s="28" t="s">
        <v>3</v>
      </c>
      <c r="C14" s="29">
        <v>3</v>
      </c>
      <c r="D14" s="29"/>
      <c r="E14" s="29"/>
      <c r="F14" s="29"/>
      <c r="G14" s="29"/>
      <c r="H14" s="29"/>
      <c r="I14" s="29"/>
      <c r="J14" s="29">
        <v>1</v>
      </c>
      <c r="K14" s="29">
        <v>0</v>
      </c>
      <c r="L14" s="25">
        <f>C14+D14+E14+F14+G14+H14+I14+J14+K14</f>
        <v>4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294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0</v>
      </c>
      <c r="I16" s="25">
        <f t="shared" si="0"/>
        <v>0</v>
      </c>
      <c r="J16" s="25">
        <f t="shared" si="0"/>
        <v>24</v>
      </c>
      <c r="K16" s="25">
        <f t="shared" si="0"/>
        <v>1</v>
      </c>
      <c r="L16" s="25">
        <f t="shared" si="0"/>
        <v>321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296</v>
      </c>
      <c r="D18" s="29">
        <v>17</v>
      </c>
      <c r="E18" s="29">
        <v>1</v>
      </c>
      <c r="F18" s="29"/>
      <c r="G18" s="29">
        <v>5</v>
      </c>
      <c r="H18" s="29">
        <v>1</v>
      </c>
      <c r="I18" s="29"/>
      <c r="J18" s="31"/>
      <c r="K18" s="29">
        <v>4</v>
      </c>
      <c r="L18" s="25">
        <f t="shared" ref="L18:L24" si="1">C18+D18+E18+F18+G18+H18+I18+K18</f>
        <v>324</v>
      </c>
    </row>
    <row r="19" spans="2:12">
      <c r="B19" s="28" t="s">
        <v>5</v>
      </c>
      <c r="C19" s="29">
        <v>808</v>
      </c>
      <c r="D19" s="29">
        <v>43</v>
      </c>
      <c r="E19" s="29"/>
      <c r="F19" s="29"/>
      <c r="G19" s="29">
        <v>19</v>
      </c>
      <c r="H19" s="29">
        <v>1</v>
      </c>
      <c r="I19" s="29"/>
      <c r="J19" s="31"/>
      <c r="K19" s="29">
        <v>11</v>
      </c>
      <c r="L19" s="25">
        <f t="shared" si="1"/>
        <v>882</v>
      </c>
    </row>
    <row r="20" spans="2:12">
      <c r="B20" s="28" t="s">
        <v>6</v>
      </c>
      <c r="C20" s="29">
        <v>441</v>
      </c>
      <c r="D20" s="29">
        <v>28</v>
      </c>
      <c r="E20" s="29">
        <v>3</v>
      </c>
      <c r="F20" s="29"/>
      <c r="G20" s="29">
        <v>54</v>
      </c>
      <c r="H20" s="29"/>
      <c r="I20" s="29"/>
      <c r="J20" s="31"/>
      <c r="K20" s="29">
        <v>8</v>
      </c>
      <c r="L20" s="25">
        <f t="shared" si="1"/>
        <v>534</v>
      </c>
    </row>
    <row r="21" spans="2:12">
      <c r="B21" s="28" t="s">
        <v>7</v>
      </c>
      <c r="C21" s="29">
        <v>430</v>
      </c>
      <c r="D21" s="29">
        <v>19</v>
      </c>
      <c r="E21" s="29">
        <v>1</v>
      </c>
      <c r="F21" s="29"/>
      <c r="G21" s="29">
        <v>18</v>
      </c>
      <c r="H21" s="29"/>
      <c r="I21" s="29"/>
      <c r="J21" s="31"/>
      <c r="K21" s="29">
        <v>34</v>
      </c>
      <c r="L21" s="25">
        <f t="shared" si="1"/>
        <v>502</v>
      </c>
    </row>
    <row r="22" spans="2:12">
      <c r="B22" s="28" t="s">
        <v>8</v>
      </c>
      <c r="C22" s="29">
        <v>288</v>
      </c>
      <c r="D22" s="29">
        <v>19</v>
      </c>
      <c r="E22" s="29">
        <v>2</v>
      </c>
      <c r="F22" s="29"/>
      <c r="G22" s="29">
        <v>27</v>
      </c>
      <c r="H22" s="29"/>
      <c r="I22" s="29"/>
      <c r="J22" s="31"/>
      <c r="K22" s="29">
        <v>7</v>
      </c>
      <c r="L22" s="25">
        <f t="shared" si="1"/>
        <v>343</v>
      </c>
    </row>
    <row r="23" spans="2:12">
      <c r="B23" s="28" t="s">
        <v>9</v>
      </c>
      <c r="C23" s="29">
        <v>132</v>
      </c>
      <c r="D23" s="29">
        <v>10</v>
      </c>
      <c r="E23" s="29"/>
      <c r="F23" s="29"/>
      <c r="G23" s="29">
        <v>20</v>
      </c>
      <c r="H23" s="29"/>
      <c r="I23" s="29"/>
      <c r="J23" s="31"/>
      <c r="K23" s="29">
        <v>20</v>
      </c>
      <c r="L23" s="25">
        <f t="shared" si="1"/>
        <v>182</v>
      </c>
    </row>
    <row r="24" spans="2:12">
      <c r="B24" s="30" t="s">
        <v>24</v>
      </c>
      <c r="C24" s="26">
        <f>SUM(C18:C23)</f>
        <v>2395</v>
      </c>
      <c r="D24" s="26">
        <f t="shared" ref="D24:I24" si="2">SUM(D18:D23)</f>
        <v>136</v>
      </c>
      <c r="E24" s="26">
        <f t="shared" si="2"/>
        <v>7</v>
      </c>
      <c r="F24" s="26">
        <f t="shared" si="2"/>
        <v>0</v>
      </c>
      <c r="G24" s="26">
        <f t="shared" si="2"/>
        <v>143</v>
      </c>
      <c r="H24" s="26">
        <f t="shared" si="2"/>
        <v>2</v>
      </c>
      <c r="I24" s="26">
        <f t="shared" si="2"/>
        <v>0</v>
      </c>
      <c r="J24" s="26"/>
      <c r="K24" s="26">
        <f>SUM(K18:K23)</f>
        <v>84</v>
      </c>
      <c r="L24" s="26">
        <f t="shared" si="1"/>
        <v>2767</v>
      </c>
    </row>
    <row r="25" spans="2:12">
      <c r="B25" s="32" t="s">
        <v>0</v>
      </c>
      <c r="C25" s="33">
        <f>C16+C24</f>
        <v>2689</v>
      </c>
      <c r="D25" s="33">
        <f t="shared" ref="D25:L25" si="3">D16+D24</f>
        <v>137</v>
      </c>
      <c r="E25" s="33">
        <f t="shared" si="3"/>
        <v>7</v>
      </c>
      <c r="F25" s="33">
        <f t="shared" si="3"/>
        <v>0</v>
      </c>
      <c r="G25" s="33">
        <f t="shared" si="3"/>
        <v>144</v>
      </c>
      <c r="H25" s="33">
        <f t="shared" si="3"/>
        <v>2</v>
      </c>
      <c r="I25" s="33">
        <f t="shared" si="3"/>
        <v>0</v>
      </c>
      <c r="J25" s="33">
        <f t="shared" si="3"/>
        <v>24</v>
      </c>
      <c r="K25" s="33">
        <f t="shared" si="3"/>
        <v>85</v>
      </c>
      <c r="L25" s="33">
        <f t="shared" si="3"/>
        <v>3088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47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44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209</v>
      </c>
      <c r="D13" s="29">
        <v>1</v>
      </c>
      <c r="E13" s="29"/>
      <c r="F13" s="29"/>
      <c r="G13" s="29"/>
      <c r="H13" s="29"/>
      <c r="I13" s="29"/>
      <c r="J13" s="29">
        <v>2</v>
      </c>
      <c r="K13" s="29"/>
      <c r="L13" s="25">
        <f>C13+D13+E13+F13+G13+H13+I13+J13+K13</f>
        <v>212</v>
      </c>
    </row>
    <row r="14" spans="2:12">
      <c r="B14" s="28" t="s">
        <v>3</v>
      </c>
      <c r="C14" s="29">
        <v>80</v>
      </c>
      <c r="D14" s="29"/>
      <c r="E14" s="29"/>
      <c r="F14" s="29"/>
      <c r="G14" s="29"/>
      <c r="H14" s="29"/>
      <c r="I14" s="29"/>
      <c r="J14" s="29">
        <v>1</v>
      </c>
      <c r="K14" s="29"/>
      <c r="L14" s="25">
        <f>C14+D14+E14+F14+G14+H14+I14+J14+K14</f>
        <v>81</v>
      </c>
    </row>
    <row r="15" spans="2:12">
      <c r="B15" s="28" t="s">
        <v>25</v>
      </c>
      <c r="C15" s="29">
        <v>23</v>
      </c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23</v>
      </c>
    </row>
    <row r="16" spans="2:12">
      <c r="B16" s="28" t="s">
        <v>23</v>
      </c>
      <c r="C16" s="25">
        <f>SUM(C12:C15)</f>
        <v>315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3</v>
      </c>
      <c r="K16" s="25">
        <f t="shared" si="0"/>
        <v>0</v>
      </c>
      <c r="L16" s="25">
        <f t="shared" si="0"/>
        <v>319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0</v>
      </c>
      <c r="D18" s="29"/>
      <c r="E18" s="29"/>
      <c r="F18" s="29"/>
      <c r="G18" s="29"/>
      <c r="H18" s="29"/>
      <c r="I18" s="29"/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636</v>
      </c>
      <c r="D19" s="29">
        <v>16</v>
      </c>
      <c r="E19" s="29"/>
      <c r="F19" s="29"/>
      <c r="G19" s="29"/>
      <c r="H19" s="29"/>
      <c r="I19" s="29"/>
      <c r="J19" s="31"/>
      <c r="K19" s="29">
        <v>14</v>
      </c>
      <c r="L19" s="25">
        <f t="shared" si="1"/>
        <v>666</v>
      </c>
    </row>
    <row r="20" spans="2:12">
      <c r="B20" s="28" t="s">
        <v>6</v>
      </c>
      <c r="C20" s="29">
        <v>425</v>
      </c>
      <c r="D20" s="29">
        <v>5</v>
      </c>
      <c r="E20" s="29"/>
      <c r="F20" s="29"/>
      <c r="G20" s="29"/>
      <c r="H20" s="29"/>
      <c r="I20" s="29"/>
      <c r="J20" s="31"/>
      <c r="K20" s="29">
        <v>15</v>
      </c>
      <c r="L20" s="25">
        <f t="shared" si="1"/>
        <v>445</v>
      </c>
    </row>
    <row r="21" spans="2:12">
      <c r="B21" s="28" t="s">
        <v>7</v>
      </c>
      <c r="C21" s="29">
        <v>187</v>
      </c>
      <c r="D21" s="29">
        <v>5</v>
      </c>
      <c r="E21" s="29"/>
      <c r="F21" s="29"/>
      <c r="G21" s="29"/>
      <c r="H21" s="29"/>
      <c r="I21" s="29"/>
      <c r="J21" s="31"/>
      <c r="K21" s="29">
        <v>2</v>
      </c>
      <c r="L21" s="25">
        <f t="shared" si="1"/>
        <v>194</v>
      </c>
    </row>
    <row r="22" spans="2:12">
      <c r="B22" s="28" t="s">
        <v>8</v>
      </c>
      <c r="C22" s="29">
        <v>307</v>
      </c>
      <c r="D22" s="29">
        <v>7</v>
      </c>
      <c r="E22" s="29"/>
      <c r="F22" s="29"/>
      <c r="G22" s="29"/>
      <c r="H22" s="29"/>
      <c r="I22" s="29"/>
      <c r="J22" s="31"/>
      <c r="K22" s="29">
        <v>5</v>
      </c>
      <c r="L22" s="25">
        <f t="shared" si="1"/>
        <v>319</v>
      </c>
    </row>
    <row r="23" spans="2:12">
      <c r="B23" s="28" t="s">
        <v>9</v>
      </c>
      <c r="C23" s="29">
        <v>42</v>
      </c>
      <c r="D23" s="29">
        <v>1</v>
      </c>
      <c r="E23" s="29"/>
      <c r="F23" s="29"/>
      <c r="G23" s="29"/>
      <c r="H23" s="29"/>
      <c r="I23" s="29"/>
      <c r="J23" s="31"/>
      <c r="K23" s="29">
        <v>1</v>
      </c>
      <c r="L23" s="25">
        <f t="shared" si="1"/>
        <v>44</v>
      </c>
    </row>
    <row r="24" spans="2:12">
      <c r="B24" s="30" t="s">
        <v>24</v>
      </c>
      <c r="C24" s="26">
        <f>SUM(C18:C23)</f>
        <v>1597</v>
      </c>
      <c r="D24" s="26">
        <f t="shared" ref="D24:I24" si="2">SUM(D18:D23)</f>
        <v>34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37</v>
      </c>
      <c r="L24" s="26">
        <f t="shared" si="1"/>
        <v>1668</v>
      </c>
    </row>
    <row r="25" spans="2:12">
      <c r="B25" s="32" t="s">
        <v>0</v>
      </c>
      <c r="C25" s="33">
        <f>C16+C24</f>
        <v>1912</v>
      </c>
      <c r="D25" s="33">
        <f t="shared" ref="D25:L25" si="3">D16+D24</f>
        <v>35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3</v>
      </c>
      <c r="K25" s="33">
        <f t="shared" si="3"/>
        <v>37</v>
      </c>
      <c r="L25" s="33">
        <f t="shared" si="3"/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0" sqref="J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92" t="s">
        <v>48</v>
      </c>
      <c r="D2" s="92"/>
      <c r="E2" s="92"/>
      <c r="F2" s="92"/>
      <c r="G2" s="92"/>
      <c r="H2" s="8"/>
      <c r="I2" s="8"/>
      <c r="J2" s="8"/>
      <c r="K2" s="8"/>
      <c r="L2" s="8"/>
    </row>
    <row r="3" spans="2:12">
      <c r="B3" s="7" t="s">
        <v>28</v>
      </c>
      <c r="C3" s="92"/>
      <c r="D3" s="92"/>
      <c r="E3" s="92"/>
      <c r="F3" s="92"/>
      <c r="G3" s="92"/>
      <c r="H3" s="8"/>
      <c r="I3" s="8"/>
      <c r="J3" s="8"/>
      <c r="K3" s="8"/>
      <c r="L3" s="8"/>
    </row>
    <row r="4" spans="2:12">
      <c r="B4" s="8" t="s">
        <v>30</v>
      </c>
      <c r="C4" s="8"/>
      <c r="D4" s="73" t="s">
        <v>49</v>
      </c>
      <c r="E4" s="8"/>
      <c r="F4" s="8"/>
      <c r="G4" s="8"/>
      <c r="H4" s="8"/>
      <c r="I4" s="8"/>
      <c r="J4" s="8"/>
      <c r="K4" s="8"/>
      <c r="L4" s="8"/>
    </row>
    <row r="5" spans="2:12">
      <c r="B5" s="95" t="s">
        <v>33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6" t="s">
        <v>32</v>
      </c>
      <c r="C8" s="96" t="s">
        <v>11</v>
      </c>
      <c r="D8" s="96"/>
      <c r="E8" s="96"/>
      <c r="F8" s="96"/>
      <c r="G8" s="96"/>
      <c r="H8" s="96"/>
      <c r="I8" s="96"/>
      <c r="J8" s="96" t="s">
        <v>12</v>
      </c>
      <c r="K8" s="96" t="s">
        <v>13</v>
      </c>
      <c r="L8" s="96" t="s">
        <v>0</v>
      </c>
    </row>
    <row r="9" spans="2:12" ht="12.75" customHeight="1">
      <c r="B9" s="96"/>
      <c r="C9" s="96" t="s">
        <v>14</v>
      </c>
      <c r="D9" s="96"/>
      <c r="E9" s="96"/>
      <c r="F9" s="96"/>
      <c r="G9" s="96" t="s">
        <v>15</v>
      </c>
      <c r="H9" s="96"/>
      <c r="I9" s="96"/>
      <c r="J9" s="96"/>
      <c r="K9" s="96"/>
      <c r="L9" s="96"/>
    </row>
    <row r="10" spans="2:12" ht="36">
      <c r="B10" s="96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6"/>
      <c r="K10" s="96"/>
      <c r="L10" s="96"/>
    </row>
    <row r="11" spans="2:12" ht="12.75" customHeight="1">
      <c r="B11" s="93" t="s">
        <v>21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2:12">
      <c r="B12" s="44" t="s">
        <v>1</v>
      </c>
      <c r="C12" s="75">
        <v>3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45">
        <f>C12+D12+E12+F12+G12+H12+I12+J12+K12</f>
        <v>3</v>
      </c>
    </row>
    <row r="13" spans="2:12">
      <c r="B13" s="44" t="s">
        <v>2</v>
      </c>
      <c r="C13" s="75">
        <v>118</v>
      </c>
      <c r="D13" s="75">
        <v>8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11</v>
      </c>
      <c r="K13" s="75">
        <v>0</v>
      </c>
      <c r="L13" s="45">
        <f>C13+D13+E13+F13+G13+H13+I13+J13+K13</f>
        <v>137</v>
      </c>
    </row>
    <row r="14" spans="2:12">
      <c r="B14" s="44" t="s">
        <v>3</v>
      </c>
      <c r="C14" s="75">
        <v>18</v>
      </c>
      <c r="D14" s="75">
        <v>2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45">
        <f>C14+D14+E14+F14+G14+H14+I14+J14+K14</f>
        <v>20</v>
      </c>
    </row>
    <row r="15" spans="2:12">
      <c r="B15" s="44" t="s">
        <v>25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45">
        <f>C15+D15+E15+F15+G15+H15+I15+J15+K15</f>
        <v>0</v>
      </c>
    </row>
    <row r="16" spans="2:12">
      <c r="B16" s="44" t="s">
        <v>23</v>
      </c>
      <c r="C16" s="45">
        <f t="shared" ref="C16:L16" si="0">SUM(C12:C15)</f>
        <v>139</v>
      </c>
      <c r="D16" s="45">
        <f t="shared" si="0"/>
        <v>10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11</v>
      </c>
      <c r="K16" s="45">
        <f t="shared" si="0"/>
        <v>0</v>
      </c>
      <c r="L16" s="45">
        <f t="shared" si="0"/>
        <v>160</v>
      </c>
    </row>
    <row r="17" spans="2:12">
      <c r="B17" s="94" t="s">
        <v>34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>
      <c r="B18" s="44" t="s">
        <v>4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6"/>
      <c r="K18" s="75">
        <v>0</v>
      </c>
      <c r="L18" s="45">
        <f t="shared" ref="L18:L24" si="1">C18+D18+E18+F18+G18+H18+I18+K18</f>
        <v>0</v>
      </c>
    </row>
    <row r="19" spans="2:12">
      <c r="B19" s="44" t="s">
        <v>5</v>
      </c>
      <c r="C19" s="75">
        <v>442</v>
      </c>
      <c r="D19" s="75">
        <v>24</v>
      </c>
      <c r="E19" s="75">
        <v>2</v>
      </c>
      <c r="F19" s="75">
        <v>0</v>
      </c>
      <c r="G19" s="75">
        <v>0</v>
      </c>
      <c r="H19" s="75">
        <v>13</v>
      </c>
      <c r="I19" s="75">
        <v>0</v>
      </c>
      <c r="J19" s="76"/>
      <c r="K19" s="75">
        <v>3</v>
      </c>
      <c r="L19" s="45">
        <f t="shared" si="1"/>
        <v>484</v>
      </c>
    </row>
    <row r="20" spans="2:12">
      <c r="B20" s="44" t="s">
        <v>6</v>
      </c>
      <c r="C20" s="75">
        <v>461</v>
      </c>
      <c r="D20" s="75">
        <v>27</v>
      </c>
      <c r="E20" s="75">
        <v>2</v>
      </c>
      <c r="F20" s="75">
        <v>0</v>
      </c>
      <c r="G20" s="75">
        <v>0</v>
      </c>
      <c r="H20" s="75">
        <v>40</v>
      </c>
      <c r="I20" s="75">
        <v>0</v>
      </c>
      <c r="J20" s="76"/>
      <c r="K20" s="75">
        <v>7</v>
      </c>
      <c r="L20" s="45">
        <f t="shared" si="1"/>
        <v>537</v>
      </c>
    </row>
    <row r="21" spans="2:12">
      <c r="B21" s="44" t="s">
        <v>35</v>
      </c>
      <c r="C21" s="75">
        <v>174</v>
      </c>
      <c r="D21" s="75">
        <v>8</v>
      </c>
      <c r="E21" s="75">
        <v>0</v>
      </c>
      <c r="F21" s="75">
        <v>0</v>
      </c>
      <c r="G21" s="75">
        <v>0</v>
      </c>
      <c r="H21" s="75">
        <v>8</v>
      </c>
      <c r="I21" s="75">
        <v>0</v>
      </c>
      <c r="J21" s="76"/>
      <c r="K21" s="75">
        <v>3</v>
      </c>
      <c r="L21" s="45">
        <f t="shared" si="1"/>
        <v>193</v>
      </c>
    </row>
    <row r="22" spans="2:12">
      <c r="B22" s="44" t="s">
        <v>8</v>
      </c>
      <c r="C22" s="75">
        <v>254</v>
      </c>
      <c r="D22" s="75">
        <v>27</v>
      </c>
      <c r="E22" s="75">
        <v>3</v>
      </c>
      <c r="F22" s="75">
        <v>0</v>
      </c>
      <c r="G22" s="75">
        <v>0</v>
      </c>
      <c r="H22" s="75">
        <v>58</v>
      </c>
      <c r="I22" s="75">
        <v>0</v>
      </c>
      <c r="J22" s="76"/>
      <c r="K22" s="75">
        <v>15</v>
      </c>
      <c r="L22" s="45">
        <f t="shared" si="1"/>
        <v>357</v>
      </c>
    </row>
    <row r="23" spans="2:12">
      <c r="B23" s="44" t="s">
        <v>9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6"/>
      <c r="K23" s="75">
        <v>0</v>
      </c>
      <c r="L23" s="45">
        <f t="shared" si="1"/>
        <v>0</v>
      </c>
    </row>
    <row r="24" spans="2:12">
      <c r="B24" s="47" t="s">
        <v>24</v>
      </c>
      <c r="C24" s="48">
        <f t="shared" ref="C24:I24" si="2">SUM(C18:C23)</f>
        <v>1331</v>
      </c>
      <c r="D24" s="48">
        <f t="shared" si="2"/>
        <v>86</v>
      </c>
      <c r="E24" s="48">
        <f t="shared" si="2"/>
        <v>7</v>
      </c>
      <c r="F24" s="48">
        <f t="shared" si="2"/>
        <v>0</v>
      </c>
      <c r="G24" s="48">
        <f t="shared" si="2"/>
        <v>0</v>
      </c>
      <c r="H24" s="48">
        <f t="shared" si="2"/>
        <v>119</v>
      </c>
      <c r="I24" s="48">
        <f t="shared" si="2"/>
        <v>0</v>
      </c>
      <c r="J24" s="48"/>
      <c r="K24" s="48">
        <f>SUM(K18:K23)</f>
        <v>28</v>
      </c>
      <c r="L24" s="48">
        <f t="shared" si="1"/>
        <v>1571</v>
      </c>
    </row>
    <row r="25" spans="2:12">
      <c r="B25" s="49" t="s">
        <v>0</v>
      </c>
      <c r="C25" s="50">
        <f t="shared" ref="C25:L25" si="3">C16+C24</f>
        <v>1470</v>
      </c>
      <c r="D25" s="50">
        <f t="shared" si="3"/>
        <v>96</v>
      </c>
      <c r="E25" s="50">
        <f t="shared" si="3"/>
        <v>7</v>
      </c>
      <c r="F25" s="50">
        <f t="shared" si="3"/>
        <v>0</v>
      </c>
      <c r="G25" s="50">
        <f t="shared" si="3"/>
        <v>0</v>
      </c>
      <c r="H25" s="50">
        <f t="shared" si="3"/>
        <v>119</v>
      </c>
      <c r="I25" s="50">
        <f t="shared" si="3"/>
        <v>0</v>
      </c>
      <c r="J25" s="50">
        <f t="shared" si="3"/>
        <v>11</v>
      </c>
      <c r="K25" s="50">
        <f t="shared" si="3"/>
        <v>28</v>
      </c>
      <c r="L25" s="50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50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51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43100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122</v>
      </c>
      <c r="D13" s="29"/>
      <c r="E13" s="29"/>
      <c r="F13" s="29"/>
      <c r="G13" s="29">
        <v>1</v>
      </c>
      <c r="H13" s="29"/>
      <c r="I13" s="29"/>
      <c r="J13" s="29">
        <v>3</v>
      </c>
      <c r="K13" s="29">
        <v>0</v>
      </c>
      <c r="L13" s="25">
        <f>C13+D13+E13+F13+G13+H13+I13+J13+K13</f>
        <v>126</v>
      </c>
    </row>
    <row r="14" spans="2:12">
      <c r="B14" s="28" t="s">
        <v>3</v>
      </c>
      <c r="C14" s="29">
        <v>10</v>
      </c>
      <c r="D14" s="29"/>
      <c r="E14" s="29"/>
      <c r="F14" s="29"/>
      <c r="G14" s="29"/>
      <c r="H14" s="29"/>
      <c r="I14" s="29"/>
      <c r="J14" s="29">
        <v>1</v>
      </c>
      <c r="K14" s="29">
        <v>0</v>
      </c>
      <c r="L14" s="25">
        <f>C14+D14+E14+F14+G14+H14+I14+J14+K14</f>
        <v>11</v>
      </c>
    </row>
    <row r="15" spans="2:12">
      <c r="B15" s="28" t="s">
        <v>25</v>
      </c>
      <c r="C15" s="29">
        <v>21</v>
      </c>
      <c r="D15" s="29"/>
      <c r="E15" s="29">
        <v>1</v>
      </c>
      <c r="F15" s="29"/>
      <c r="G15" s="29"/>
      <c r="H15" s="29">
        <v>1</v>
      </c>
      <c r="I15" s="29"/>
      <c r="J15" s="29">
        <v>1</v>
      </c>
      <c r="K15" s="29">
        <v>0</v>
      </c>
      <c r="L15" s="25">
        <f>C15+D15+E15+F15+G15+H15+I15+J15+K15</f>
        <v>24</v>
      </c>
    </row>
    <row r="16" spans="2:12">
      <c r="B16" s="28" t="s">
        <v>23</v>
      </c>
      <c r="C16" s="25">
        <f>SUM(C12:C15)</f>
        <v>155</v>
      </c>
      <c r="D16" s="25">
        <f t="shared" ref="D16:L16" si="0">SUM(D12:D15)</f>
        <v>0</v>
      </c>
      <c r="E16" s="25">
        <f t="shared" si="0"/>
        <v>1</v>
      </c>
      <c r="F16" s="25">
        <f t="shared" si="0"/>
        <v>0</v>
      </c>
      <c r="G16" s="25">
        <f t="shared" si="0"/>
        <v>1</v>
      </c>
      <c r="H16" s="25">
        <f t="shared" si="0"/>
        <v>1</v>
      </c>
      <c r="I16" s="25">
        <f t="shared" si="0"/>
        <v>0</v>
      </c>
      <c r="J16" s="25">
        <f t="shared" si="0"/>
        <v>5</v>
      </c>
      <c r="K16" s="25">
        <f t="shared" si="0"/>
        <v>0</v>
      </c>
      <c r="L16" s="25">
        <f t="shared" si="0"/>
        <v>163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17</v>
      </c>
      <c r="D18" s="29">
        <v>1</v>
      </c>
      <c r="E18" s="29"/>
      <c r="F18" s="29"/>
      <c r="G18" s="29"/>
      <c r="H18" s="29">
        <v>1</v>
      </c>
      <c r="I18" s="29"/>
      <c r="J18" s="31"/>
      <c r="K18" s="29">
        <v>0</v>
      </c>
      <c r="L18" s="25">
        <f t="shared" ref="L18:L24" si="1">C18+D18+E18+F18+G18+H18+I18+K18</f>
        <v>19</v>
      </c>
    </row>
    <row r="19" spans="2:12">
      <c r="B19" s="28" t="s">
        <v>5</v>
      </c>
      <c r="C19" s="29">
        <v>396</v>
      </c>
      <c r="D19" s="29">
        <v>24</v>
      </c>
      <c r="E19" s="29">
        <v>3</v>
      </c>
      <c r="F19" s="29"/>
      <c r="G19" s="29">
        <v>1</v>
      </c>
      <c r="H19" s="29">
        <v>7</v>
      </c>
      <c r="I19" s="29"/>
      <c r="J19" s="31"/>
      <c r="K19" s="29">
        <v>0</v>
      </c>
      <c r="L19" s="25">
        <f t="shared" si="1"/>
        <v>431</v>
      </c>
    </row>
    <row r="20" spans="2:12">
      <c r="B20" s="28" t="s">
        <v>6</v>
      </c>
      <c r="C20" s="29">
        <v>240</v>
      </c>
      <c r="D20" s="29">
        <v>15</v>
      </c>
      <c r="E20" s="29">
        <v>2</v>
      </c>
      <c r="F20" s="29"/>
      <c r="G20" s="29"/>
      <c r="H20" s="29">
        <v>59</v>
      </c>
      <c r="I20" s="29"/>
      <c r="J20" s="31"/>
      <c r="K20" s="29">
        <v>0</v>
      </c>
      <c r="L20" s="25">
        <f t="shared" si="1"/>
        <v>316</v>
      </c>
    </row>
    <row r="21" spans="2:12">
      <c r="B21" s="28" t="s">
        <v>7</v>
      </c>
      <c r="C21" s="29">
        <v>101</v>
      </c>
      <c r="D21" s="29">
        <v>7</v>
      </c>
      <c r="E21" s="29"/>
      <c r="F21" s="29"/>
      <c r="G21" s="29"/>
      <c r="H21" s="29">
        <v>15</v>
      </c>
      <c r="I21" s="29"/>
      <c r="J21" s="31"/>
      <c r="K21" s="29">
        <v>0</v>
      </c>
      <c r="L21" s="25">
        <f t="shared" si="1"/>
        <v>123</v>
      </c>
    </row>
    <row r="22" spans="2:12">
      <c r="B22" s="28" t="s">
        <v>8</v>
      </c>
      <c r="C22" s="29">
        <v>147</v>
      </c>
      <c r="D22" s="29">
        <v>14</v>
      </c>
      <c r="E22" s="29">
        <v>1</v>
      </c>
      <c r="F22" s="29">
        <v>2</v>
      </c>
      <c r="G22" s="29">
        <v>1</v>
      </c>
      <c r="H22" s="29">
        <v>64</v>
      </c>
      <c r="I22" s="29"/>
      <c r="J22" s="31"/>
      <c r="K22" s="29">
        <v>0</v>
      </c>
      <c r="L22" s="25">
        <f t="shared" si="1"/>
        <v>229</v>
      </c>
    </row>
    <row r="23" spans="2:12">
      <c r="B23" s="28" t="s">
        <v>9</v>
      </c>
      <c r="C23" s="29"/>
      <c r="D23" s="29"/>
      <c r="E23" s="29"/>
      <c r="F23" s="29"/>
      <c r="G23" s="29"/>
      <c r="H23" s="29">
        <v>4</v>
      </c>
      <c r="I23" s="29"/>
      <c r="J23" s="31"/>
      <c r="K23" s="29">
        <v>0</v>
      </c>
      <c r="L23" s="25">
        <f t="shared" si="1"/>
        <v>4</v>
      </c>
    </row>
    <row r="24" spans="2:12">
      <c r="B24" s="30" t="s">
        <v>24</v>
      </c>
      <c r="C24" s="26">
        <f>SUM(C18:C23)</f>
        <v>901</v>
      </c>
      <c r="D24" s="26">
        <f t="shared" ref="D24:I24" si="2">SUM(D18:D23)</f>
        <v>61</v>
      </c>
      <c r="E24" s="26">
        <f t="shared" si="2"/>
        <v>6</v>
      </c>
      <c r="F24" s="26">
        <f t="shared" si="2"/>
        <v>2</v>
      </c>
      <c r="G24" s="26">
        <f t="shared" si="2"/>
        <v>2</v>
      </c>
      <c r="H24" s="26">
        <f t="shared" si="2"/>
        <v>150</v>
      </c>
      <c r="I24" s="26">
        <f t="shared" si="2"/>
        <v>0</v>
      </c>
      <c r="J24" s="26"/>
      <c r="K24" s="26">
        <f>SUM(K18:K23)</f>
        <v>0</v>
      </c>
      <c r="L24" s="26">
        <f t="shared" si="1"/>
        <v>1122</v>
      </c>
    </row>
    <row r="25" spans="2:12">
      <c r="B25" s="32" t="s">
        <v>0</v>
      </c>
      <c r="C25" s="33">
        <f>C16+C24</f>
        <v>1056</v>
      </c>
      <c r="D25" s="33">
        <f t="shared" ref="D25:L25" si="3">D16+D24</f>
        <v>61</v>
      </c>
      <c r="E25" s="33">
        <f t="shared" si="3"/>
        <v>7</v>
      </c>
      <c r="F25" s="33">
        <f t="shared" si="3"/>
        <v>2</v>
      </c>
      <c r="G25" s="33">
        <f t="shared" si="3"/>
        <v>3</v>
      </c>
      <c r="H25" s="33">
        <f t="shared" si="3"/>
        <v>151</v>
      </c>
      <c r="I25" s="33">
        <f t="shared" si="3"/>
        <v>0</v>
      </c>
      <c r="J25" s="33">
        <f t="shared" si="3"/>
        <v>5</v>
      </c>
      <c r="K25" s="33">
        <f t="shared" si="3"/>
        <v>0</v>
      </c>
      <c r="L25" s="33">
        <f t="shared" si="3"/>
        <v>1285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6" sqref="F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6" t="s">
        <v>52</v>
      </c>
      <c r="D2" s="86"/>
      <c r="E2" s="86"/>
      <c r="F2" s="86"/>
      <c r="G2" s="86"/>
      <c r="H2" s="4"/>
      <c r="I2" s="4"/>
      <c r="J2" s="4"/>
      <c r="K2" s="4"/>
      <c r="L2" s="4"/>
    </row>
    <row r="3" spans="2:12">
      <c r="B3" s="3" t="s">
        <v>28</v>
      </c>
      <c r="C3" s="86" t="s">
        <v>53</v>
      </c>
      <c r="D3" s="86"/>
      <c r="E3" s="86"/>
      <c r="F3" s="86"/>
      <c r="G3" s="86"/>
      <c r="H3" s="4"/>
      <c r="I3" s="4"/>
      <c r="J3" s="4"/>
      <c r="K3" s="4"/>
      <c r="L3" s="4"/>
    </row>
    <row r="4" spans="2:12">
      <c r="B4" s="4" t="s">
        <v>30</v>
      </c>
      <c r="C4" s="4"/>
      <c r="D4" s="51">
        <v>43070</v>
      </c>
      <c r="E4" s="4"/>
      <c r="F4" s="4"/>
      <c r="G4" s="4"/>
      <c r="H4" s="4"/>
      <c r="I4" s="4"/>
      <c r="J4" s="4"/>
      <c r="K4" s="4"/>
      <c r="L4" s="4"/>
    </row>
    <row r="5" spans="2:12">
      <c r="B5" s="90" t="s">
        <v>26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91" t="s">
        <v>32</v>
      </c>
      <c r="C8" s="91" t="s">
        <v>11</v>
      </c>
      <c r="D8" s="91"/>
      <c r="E8" s="91"/>
      <c r="F8" s="91"/>
      <c r="G8" s="91"/>
      <c r="H8" s="91"/>
      <c r="I8" s="91"/>
      <c r="J8" s="91" t="s">
        <v>12</v>
      </c>
      <c r="K8" s="91" t="s">
        <v>13</v>
      </c>
      <c r="L8" s="91" t="s">
        <v>0</v>
      </c>
    </row>
    <row r="9" spans="2:12" ht="12.75" customHeight="1">
      <c r="B9" s="91"/>
      <c r="C9" s="91" t="s">
        <v>14</v>
      </c>
      <c r="D9" s="91"/>
      <c r="E9" s="91"/>
      <c r="F9" s="91"/>
      <c r="G9" s="91" t="s">
        <v>15</v>
      </c>
      <c r="H9" s="91"/>
      <c r="I9" s="91"/>
      <c r="J9" s="91"/>
      <c r="K9" s="91"/>
      <c r="L9" s="91"/>
    </row>
    <row r="10" spans="2:12" ht="36">
      <c r="B10" s="9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91"/>
      <c r="K10" s="91"/>
      <c r="L10" s="91"/>
    </row>
    <row r="11" spans="2:12" ht="12.75" customHeight="1">
      <c r="B11" s="87" t="s">
        <v>21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2:12">
      <c r="B12" s="28" t="s">
        <v>1</v>
      </c>
      <c r="C12" s="29">
        <v>2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2</v>
      </c>
    </row>
    <row r="13" spans="2:12">
      <c r="B13" s="28" t="s">
        <v>2</v>
      </c>
      <c r="C13" s="29">
        <v>54</v>
      </c>
      <c r="D13" s="29">
        <v>1</v>
      </c>
      <c r="E13" s="29">
        <v>1</v>
      </c>
      <c r="F13" s="29"/>
      <c r="G13" s="29"/>
      <c r="H13" s="29">
        <v>2</v>
      </c>
      <c r="I13" s="29"/>
      <c r="J13" s="29">
        <v>2</v>
      </c>
      <c r="K13" s="29"/>
      <c r="L13" s="25">
        <f>C13+D13+E13+F13+G13+H13+I13+J13+K13</f>
        <v>60</v>
      </c>
    </row>
    <row r="14" spans="2:12">
      <c r="B14" s="28" t="s">
        <v>3</v>
      </c>
      <c r="C14" s="29"/>
      <c r="D14" s="29"/>
      <c r="E14" s="29"/>
      <c r="F14" s="29"/>
      <c r="G14" s="29"/>
      <c r="H14" s="29">
        <v>1</v>
      </c>
      <c r="I14" s="29"/>
      <c r="J14" s="29"/>
      <c r="K14" s="29"/>
      <c r="L14" s="25">
        <f>C14+D14+E14+F14+G14+H14+I14+J14+K14</f>
        <v>1</v>
      </c>
    </row>
    <row r="15" spans="2:12">
      <c r="B15" s="28" t="s">
        <v>25</v>
      </c>
      <c r="C15" s="29">
        <v>17</v>
      </c>
      <c r="D15" s="29">
        <v>2</v>
      </c>
      <c r="E15" s="29"/>
      <c r="F15" s="29"/>
      <c r="G15" s="29"/>
      <c r="H15" s="29">
        <v>1</v>
      </c>
      <c r="I15" s="29"/>
      <c r="J15" s="29">
        <v>3</v>
      </c>
      <c r="K15" s="29"/>
      <c r="L15" s="25">
        <f>C15+D15+E15+F15+G15+H15+I15+J15+K15</f>
        <v>23</v>
      </c>
    </row>
    <row r="16" spans="2:12">
      <c r="B16" s="28" t="s">
        <v>23</v>
      </c>
      <c r="C16" s="25">
        <f>SUM(C12:C15)</f>
        <v>73</v>
      </c>
      <c r="D16" s="25">
        <f t="shared" ref="D16:L16" si="0">SUM(D12:D15)</f>
        <v>3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4</v>
      </c>
      <c r="I16" s="25">
        <f t="shared" si="0"/>
        <v>0</v>
      </c>
      <c r="J16" s="25">
        <f t="shared" si="0"/>
        <v>5</v>
      </c>
      <c r="K16" s="25">
        <f t="shared" si="0"/>
        <v>0</v>
      </c>
      <c r="L16" s="25">
        <f t="shared" si="0"/>
        <v>86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8" t="s">
        <v>4</v>
      </c>
      <c r="C18" s="29">
        <v>2</v>
      </c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2</v>
      </c>
    </row>
    <row r="19" spans="2:12">
      <c r="B19" s="28" t="s">
        <v>5</v>
      </c>
      <c r="C19" s="29">
        <v>163</v>
      </c>
      <c r="D19" s="29">
        <v>16</v>
      </c>
      <c r="E19" s="29">
        <v>1</v>
      </c>
      <c r="F19" s="29"/>
      <c r="G19" s="29"/>
      <c r="H19" s="29">
        <v>12</v>
      </c>
      <c r="I19" s="29">
        <v>1</v>
      </c>
      <c r="J19" s="31"/>
      <c r="K19" s="29">
        <v>1</v>
      </c>
      <c r="L19" s="25">
        <f t="shared" si="1"/>
        <v>194</v>
      </c>
    </row>
    <row r="20" spans="2:12">
      <c r="B20" s="28" t="s">
        <v>6</v>
      </c>
      <c r="C20" s="29">
        <v>110</v>
      </c>
      <c r="D20" s="29">
        <v>8</v>
      </c>
      <c r="E20" s="29"/>
      <c r="F20" s="29"/>
      <c r="G20" s="29"/>
      <c r="H20" s="29">
        <v>14</v>
      </c>
      <c r="I20" s="29">
        <v>1</v>
      </c>
      <c r="J20" s="31"/>
      <c r="K20" s="29">
        <v>4</v>
      </c>
      <c r="L20" s="25">
        <f t="shared" si="1"/>
        <v>137</v>
      </c>
    </row>
    <row r="21" spans="2:12">
      <c r="B21" s="28" t="s">
        <v>7</v>
      </c>
      <c r="C21" s="29">
        <v>99</v>
      </c>
      <c r="D21" s="29">
        <v>17</v>
      </c>
      <c r="E21" s="29">
        <v>1</v>
      </c>
      <c r="F21" s="29"/>
      <c r="G21" s="29"/>
      <c r="H21" s="29">
        <v>18</v>
      </c>
      <c r="I21" s="29">
        <v>1</v>
      </c>
      <c r="J21" s="31"/>
      <c r="K21" s="29">
        <v>5</v>
      </c>
      <c r="L21" s="25">
        <f t="shared" si="1"/>
        <v>141</v>
      </c>
    </row>
    <row r="22" spans="2:12">
      <c r="B22" s="28" t="s">
        <v>8</v>
      </c>
      <c r="C22" s="29">
        <v>42</v>
      </c>
      <c r="D22" s="29">
        <v>5</v>
      </c>
      <c r="E22" s="29"/>
      <c r="F22" s="29"/>
      <c r="G22" s="29"/>
      <c r="H22" s="29">
        <v>8</v>
      </c>
      <c r="I22" s="29">
        <v>2</v>
      </c>
      <c r="J22" s="31"/>
      <c r="K22" s="29">
        <v>2</v>
      </c>
      <c r="L22" s="25">
        <f t="shared" si="1"/>
        <v>59</v>
      </c>
    </row>
    <row r="23" spans="2:12">
      <c r="B23" s="28" t="s">
        <v>9</v>
      </c>
      <c r="C23" s="29">
        <v>5</v>
      </c>
      <c r="D23" s="29"/>
      <c r="E23" s="29">
        <v>1</v>
      </c>
      <c r="F23" s="29"/>
      <c r="G23" s="29"/>
      <c r="H23" s="29">
        <v>5</v>
      </c>
      <c r="I23" s="29"/>
      <c r="J23" s="31"/>
      <c r="K23" s="29">
        <v>1</v>
      </c>
      <c r="L23" s="25">
        <f t="shared" si="1"/>
        <v>12</v>
      </c>
    </row>
    <row r="24" spans="2:12">
      <c r="B24" s="30" t="s">
        <v>24</v>
      </c>
      <c r="C24" s="26">
        <f>SUM(C18:C23)</f>
        <v>421</v>
      </c>
      <c r="D24" s="26">
        <f t="shared" ref="D24:I24" si="2">SUM(D18:D23)</f>
        <v>46</v>
      </c>
      <c r="E24" s="26">
        <f t="shared" si="2"/>
        <v>3</v>
      </c>
      <c r="F24" s="26">
        <f t="shared" si="2"/>
        <v>0</v>
      </c>
      <c r="G24" s="26">
        <f t="shared" si="2"/>
        <v>0</v>
      </c>
      <c r="H24" s="26">
        <f t="shared" si="2"/>
        <v>57</v>
      </c>
      <c r="I24" s="26">
        <f t="shared" si="2"/>
        <v>5</v>
      </c>
      <c r="J24" s="26"/>
      <c r="K24" s="26">
        <f>SUM(K18:K23)</f>
        <v>13</v>
      </c>
      <c r="L24" s="26">
        <f t="shared" si="1"/>
        <v>545</v>
      </c>
    </row>
    <row r="25" spans="2:12">
      <c r="B25" s="32" t="s">
        <v>0</v>
      </c>
      <c r="C25" s="33">
        <f>C16+C24</f>
        <v>494</v>
      </c>
      <c r="D25" s="33">
        <f t="shared" ref="D25:L25" si="3">D16+D24</f>
        <v>49</v>
      </c>
      <c r="E25" s="33">
        <f t="shared" si="3"/>
        <v>4</v>
      </c>
      <c r="F25" s="33">
        <f t="shared" si="3"/>
        <v>0</v>
      </c>
      <c r="G25" s="33">
        <f t="shared" si="3"/>
        <v>0</v>
      </c>
      <c r="H25" s="33">
        <f t="shared" si="3"/>
        <v>61</v>
      </c>
      <c r="I25" s="33">
        <f t="shared" si="3"/>
        <v>5</v>
      </c>
      <c r="J25" s="33">
        <f t="shared" si="3"/>
        <v>5</v>
      </c>
      <c r="K25" s="33">
        <f t="shared" si="3"/>
        <v>13</v>
      </c>
      <c r="L25" s="33">
        <f t="shared" si="3"/>
        <v>631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2016-09-23T18:17:27Z</cp:lastPrinted>
  <dcterms:created xsi:type="dcterms:W3CDTF">2010-01-11T15:46:31Z</dcterms:created>
  <dcterms:modified xsi:type="dcterms:W3CDTF">2018-01-25T17:49:03Z</dcterms:modified>
</cp:coreProperties>
</file>