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90" yWindow="-240" windowWidth="18180" windowHeight="9540" tabRatio="911" firstSheet="3" activeTab="21"/>
  </bookViews>
  <sheets>
    <sheet name="Consolidado JT" sheetId="9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 iterateDelta="1E-4"/>
</workbook>
</file>

<file path=xl/calcChain.xml><?xml version="1.0" encoding="utf-8"?>
<calcChain xmlns="http://schemas.openxmlformats.org/spreadsheetml/2006/main">
  <c r="I25" i="56" l="1"/>
  <c r="E25" i="56"/>
  <c r="K24" i="56"/>
  <c r="I24" i="56"/>
  <c r="H24" i="56"/>
  <c r="G24" i="56"/>
  <c r="F24" i="56"/>
  <c r="E24" i="56"/>
  <c r="D24" i="56"/>
  <c r="C24" i="56"/>
  <c r="L24" i="56" s="1"/>
  <c r="L23" i="56"/>
  <c r="L22" i="56"/>
  <c r="L21" i="56"/>
  <c r="L20" i="56"/>
  <c r="L19" i="56"/>
  <c r="L18" i="56"/>
  <c r="K16" i="56"/>
  <c r="K25" i="56" s="1"/>
  <c r="J16" i="56"/>
  <c r="J25" i="56" s="1"/>
  <c r="I16" i="56"/>
  <c r="H16" i="56"/>
  <c r="H25" i="56" s="1"/>
  <c r="G16" i="56"/>
  <c r="G25" i="56" s="1"/>
  <c r="F16" i="56"/>
  <c r="F25" i="56" s="1"/>
  <c r="E16" i="56"/>
  <c r="D16" i="56"/>
  <c r="D25" i="56" s="1"/>
  <c r="C16" i="56"/>
  <c r="C25" i="56" s="1"/>
  <c r="L15" i="56"/>
  <c r="L14" i="56"/>
  <c r="L13" i="56"/>
  <c r="L12" i="56"/>
  <c r="L16" i="56" s="1"/>
  <c r="J25" i="55"/>
  <c r="H25" i="55"/>
  <c r="F25" i="55"/>
  <c r="D25" i="55"/>
  <c r="K24" i="55"/>
  <c r="I24" i="55"/>
  <c r="H24" i="55"/>
  <c r="G24" i="55"/>
  <c r="F24" i="55"/>
  <c r="E24" i="55"/>
  <c r="D24" i="55"/>
  <c r="C24" i="55"/>
  <c r="L24" i="55" s="1"/>
  <c r="L23" i="55"/>
  <c r="L22" i="55"/>
  <c r="L21" i="55"/>
  <c r="L20" i="55"/>
  <c r="L19" i="55"/>
  <c r="L18" i="55"/>
  <c r="K16" i="55"/>
  <c r="K25" i="55" s="1"/>
  <c r="J16" i="55"/>
  <c r="I16" i="55"/>
  <c r="I25" i="55" s="1"/>
  <c r="H16" i="55"/>
  <c r="G16" i="55"/>
  <c r="G25" i="55" s="1"/>
  <c r="F16" i="55"/>
  <c r="E16" i="55"/>
  <c r="E25" i="55" s="1"/>
  <c r="D16" i="55"/>
  <c r="C16" i="55"/>
  <c r="C25" i="55" s="1"/>
  <c r="L15" i="55"/>
  <c r="L14" i="55"/>
  <c r="L13" i="55"/>
  <c r="L12" i="55"/>
  <c r="L16" i="55" s="1"/>
  <c r="L25" i="56" l="1"/>
  <c r="L25" i="55"/>
  <c r="K25" i="53" l="1"/>
  <c r="G25" i="53"/>
  <c r="C25" i="53"/>
  <c r="K24" i="53"/>
  <c r="I24" i="53"/>
  <c r="H24" i="53"/>
  <c r="G24" i="53"/>
  <c r="F24" i="53"/>
  <c r="E24" i="53"/>
  <c r="D24" i="53"/>
  <c r="C24" i="53"/>
  <c r="L24" i="53" s="1"/>
  <c r="L23" i="53"/>
  <c r="L22" i="53"/>
  <c r="L21" i="53"/>
  <c r="L20" i="53"/>
  <c r="L19" i="53"/>
  <c r="L18" i="53"/>
  <c r="K16" i="53"/>
  <c r="J16" i="53"/>
  <c r="J25" i="53" s="1"/>
  <c r="I16" i="53"/>
  <c r="I25" i="53" s="1"/>
  <c r="H16" i="53"/>
  <c r="H25" i="53" s="1"/>
  <c r="G16" i="53"/>
  <c r="F16" i="53"/>
  <c r="F25" i="53" s="1"/>
  <c r="E16" i="53"/>
  <c r="E25" i="53" s="1"/>
  <c r="D16" i="53"/>
  <c r="D25" i="53" s="1"/>
  <c r="C16" i="53"/>
  <c r="L15" i="53"/>
  <c r="L14" i="53"/>
  <c r="L13" i="53"/>
  <c r="L16" i="53" s="1"/>
  <c r="L25" i="53" s="1"/>
  <c r="L12" i="53"/>
  <c r="K25" i="51"/>
  <c r="G25" i="51"/>
  <c r="C25" i="51"/>
  <c r="K24" i="51"/>
  <c r="I24" i="51"/>
  <c r="H24" i="51"/>
  <c r="G24" i="51"/>
  <c r="F24" i="51"/>
  <c r="E24" i="51"/>
  <c r="D24" i="51"/>
  <c r="C24" i="51"/>
  <c r="L24" i="51" s="1"/>
  <c r="L23" i="51"/>
  <c r="L22" i="51"/>
  <c r="L21" i="51"/>
  <c r="L20" i="51"/>
  <c r="L19" i="51"/>
  <c r="L18" i="51"/>
  <c r="K16" i="51"/>
  <c r="J16" i="51"/>
  <c r="J25" i="51" s="1"/>
  <c r="I16" i="51"/>
  <c r="I25" i="51" s="1"/>
  <c r="H16" i="51"/>
  <c r="H25" i="51" s="1"/>
  <c r="G16" i="51"/>
  <c r="F16" i="51"/>
  <c r="F25" i="51" s="1"/>
  <c r="E16" i="51"/>
  <c r="E25" i="51" s="1"/>
  <c r="D16" i="51"/>
  <c r="D25" i="51" s="1"/>
  <c r="C16" i="51"/>
  <c r="L15" i="51"/>
  <c r="L14" i="51"/>
  <c r="L13" i="51"/>
  <c r="L16" i="51" s="1"/>
  <c r="L25" i="51" s="1"/>
  <c r="L12" i="51"/>
  <c r="H25" i="50"/>
  <c r="D25" i="50"/>
  <c r="K24" i="50"/>
  <c r="I24" i="50"/>
  <c r="H24" i="50"/>
  <c r="G24" i="50"/>
  <c r="F24" i="50"/>
  <c r="E24" i="50"/>
  <c r="D24" i="50"/>
  <c r="C24" i="50"/>
  <c r="L24" i="50" s="1"/>
  <c r="L23" i="50"/>
  <c r="L22" i="50"/>
  <c r="L21" i="50"/>
  <c r="L20" i="50"/>
  <c r="L19" i="50"/>
  <c r="L18" i="50"/>
  <c r="K16" i="50"/>
  <c r="K25" i="50" s="1"/>
  <c r="J16" i="50"/>
  <c r="J25" i="50" s="1"/>
  <c r="I16" i="50"/>
  <c r="I25" i="50" s="1"/>
  <c r="H16" i="50"/>
  <c r="G16" i="50"/>
  <c r="G25" i="50" s="1"/>
  <c r="F16" i="50"/>
  <c r="F25" i="50" s="1"/>
  <c r="E16" i="50"/>
  <c r="E25" i="50" s="1"/>
  <c r="D16" i="50"/>
  <c r="C16" i="50"/>
  <c r="C25" i="50" s="1"/>
  <c r="L15" i="50"/>
  <c r="L14" i="50"/>
  <c r="L13" i="50"/>
  <c r="L12" i="50"/>
  <c r="L16" i="50" s="1"/>
  <c r="K25" i="49"/>
  <c r="G25" i="49"/>
  <c r="C25" i="49"/>
  <c r="K24" i="49"/>
  <c r="I24" i="49"/>
  <c r="H24" i="49"/>
  <c r="G24" i="49"/>
  <c r="F24" i="49"/>
  <c r="E24" i="49"/>
  <c r="D24" i="49"/>
  <c r="C24" i="49"/>
  <c r="L24" i="49" s="1"/>
  <c r="L23" i="49"/>
  <c r="L22" i="49"/>
  <c r="L21" i="49"/>
  <c r="L20" i="49"/>
  <c r="L19" i="49"/>
  <c r="L18" i="49"/>
  <c r="K16" i="49"/>
  <c r="J16" i="49"/>
  <c r="J25" i="49" s="1"/>
  <c r="I16" i="49"/>
  <c r="I25" i="49" s="1"/>
  <c r="H16" i="49"/>
  <c r="H25" i="49" s="1"/>
  <c r="G16" i="49"/>
  <c r="F16" i="49"/>
  <c r="F25" i="49" s="1"/>
  <c r="E16" i="49"/>
  <c r="E25" i="49" s="1"/>
  <c r="D16" i="49"/>
  <c r="D25" i="49" s="1"/>
  <c r="C16" i="49"/>
  <c r="L15" i="49"/>
  <c r="L14" i="49"/>
  <c r="L13" i="49"/>
  <c r="L16" i="49" s="1"/>
  <c r="L25" i="49" s="1"/>
  <c r="L12" i="49"/>
  <c r="L25" i="50" l="1"/>
  <c r="K25" i="48"/>
  <c r="G25" i="48"/>
  <c r="C25" i="48"/>
  <c r="K24" i="48"/>
  <c r="I24" i="48"/>
  <c r="H24" i="48"/>
  <c r="G24" i="48"/>
  <c r="F24" i="48"/>
  <c r="E24" i="48"/>
  <c r="D24" i="48"/>
  <c r="C24" i="48"/>
  <c r="L24" i="48" s="1"/>
  <c r="L23" i="48"/>
  <c r="L22" i="48"/>
  <c r="L21" i="48"/>
  <c r="L20" i="48"/>
  <c r="L19" i="48"/>
  <c r="L18" i="48"/>
  <c r="K16" i="48"/>
  <c r="J16" i="48"/>
  <c r="J25" i="48" s="1"/>
  <c r="I16" i="48"/>
  <c r="I25" i="48" s="1"/>
  <c r="H16" i="48"/>
  <c r="H25" i="48" s="1"/>
  <c r="G16" i="48"/>
  <c r="F16" i="48"/>
  <c r="F25" i="48" s="1"/>
  <c r="E16" i="48"/>
  <c r="E25" i="48" s="1"/>
  <c r="D16" i="48"/>
  <c r="D25" i="48" s="1"/>
  <c r="C16" i="48"/>
  <c r="L15" i="48"/>
  <c r="L14" i="48"/>
  <c r="L13" i="48"/>
  <c r="L16" i="48" s="1"/>
  <c r="L12" i="48"/>
  <c r="K25" i="45"/>
  <c r="G25" i="45"/>
  <c r="C25" i="45"/>
  <c r="K24" i="45"/>
  <c r="I24" i="45"/>
  <c r="H24" i="45"/>
  <c r="G24" i="45"/>
  <c r="F24" i="45"/>
  <c r="E24" i="45"/>
  <c r="D24" i="45"/>
  <c r="C24" i="45"/>
  <c r="L24" i="45" s="1"/>
  <c r="L23" i="45"/>
  <c r="L22" i="45"/>
  <c r="L21" i="45"/>
  <c r="L20" i="45"/>
  <c r="L19" i="45"/>
  <c r="L18" i="45"/>
  <c r="K16" i="45"/>
  <c r="J16" i="45"/>
  <c r="J25" i="45" s="1"/>
  <c r="I16" i="45"/>
  <c r="I25" i="45" s="1"/>
  <c r="H16" i="45"/>
  <c r="H25" i="45" s="1"/>
  <c r="G16" i="45"/>
  <c r="F16" i="45"/>
  <c r="F25" i="45" s="1"/>
  <c r="E16" i="45"/>
  <c r="E25" i="45" s="1"/>
  <c r="D16" i="45"/>
  <c r="D25" i="45" s="1"/>
  <c r="C16" i="45"/>
  <c r="L15" i="45"/>
  <c r="L14" i="45"/>
  <c r="L13" i="45"/>
  <c r="L16" i="45" s="1"/>
  <c r="L25" i="45" s="1"/>
  <c r="L12" i="45"/>
  <c r="I25" i="44"/>
  <c r="E25" i="44"/>
  <c r="K24" i="44"/>
  <c r="I24" i="44"/>
  <c r="H24" i="44"/>
  <c r="G24" i="44"/>
  <c r="F24" i="44"/>
  <c r="E24" i="44"/>
  <c r="D24" i="44"/>
  <c r="C24" i="44"/>
  <c r="L24" i="44" s="1"/>
  <c r="L23" i="44"/>
  <c r="L22" i="44"/>
  <c r="L21" i="44"/>
  <c r="L20" i="44"/>
  <c r="L19" i="44"/>
  <c r="L18" i="44"/>
  <c r="K16" i="44"/>
  <c r="K25" i="44" s="1"/>
  <c r="J16" i="44"/>
  <c r="J25" i="44" s="1"/>
  <c r="I16" i="44"/>
  <c r="H16" i="44"/>
  <c r="H25" i="44" s="1"/>
  <c r="G16" i="44"/>
  <c r="G25" i="44" s="1"/>
  <c r="F16" i="44"/>
  <c r="F25" i="44" s="1"/>
  <c r="E16" i="44"/>
  <c r="D16" i="44"/>
  <c r="D25" i="44" s="1"/>
  <c r="C16" i="44"/>
  <c r="C25" i="44" s="1"/>
  <c r="L15" i="44"/>
  <c r="L14" i="44"/>
  <c r="L13" i="44"/>
  <c r="L12" i="44"/>
  <c r="L16" i="44" s="1"/>
  <c r="K25" i="43"/>
  <c r="G25" i="43"/>
  <c r="C25" i="43"/>
  <c r="K24" i="43"/>
  <c r="I24" i="43"/>
  <c r="H24" i="43"/>
  <c r="G24" i="43"/>
  <c r="F24" i="43"/>
  <c r="E24" i="43"/>
  <c r="D24" i="43"/>
  <c r="C24" i="43"/>
  <c r="L24" i="43" s="1"/>
  <c r="L23" i="43"/>
  <c r="L22" i="43"/>
  <c r="L21" i="43"/>
  <c r="L20" i="43"/>
  <c r="L19" i="43"/>
  <c r="L18" i="43"/>
  <c r="K16" i="43"/>
  <c r="J16" i="43"/>
  <c r="J25" i="43" s="1"/>
  <c r="I16" i="43"/>
  <c r="I25" i="43" s="1"/>
  <c r="H16" i="43"/>
  <c r="H25" i="43" s="1"/>
  <c r="G16" i="43"/>
  <c r="F16" i="43"/>
  <c r="F25" i="43" s="1"/>
  <c r="E16" i="43"/>
  <c r="E25" i="43" s="1"/>
  <c r="D16" i="43"/>
  <c r="D25" i="43" s="1"/>
  <c r="C16" i="43"/>
  <c r="L15" i="43"/>
  <c r="L14" i="43"/>
  <c r="L13" i="43"/>
  <c r="L16" i="43" s="1"/>
  <c r="L25" i="43" s="1"/>
  <c r="L12" i="43"/>
  <c r="L25" i="48" l="1"/>
  <c r="L25" i="44"/>
  <c r="K24" i="42"/>
  <c r="I24" i="42"/>
  <c r="H24" i="42"/>
  <c r="G24" i="42"/>
  <c r="F24" i="42"/>
  <c r="E24" i="42"/>
  <c r="D24" i="42"/>
  <c r="C24" i="42"/>
  <c r="L24" i="42" s="1"/>
  <c r="L23" i="42"/>
  <c r="L22" i="42"/>
  <c r="L21" i="42"/>
  <c r="L20" i="42"/>
  <c r="L19" i="42"/>
  <c r="L18" i="42"/>
  <c r="K16" i="42"/>
  <c r="K25" i="42" s="1"/>
  <c r="J16" i="42"/>
  <c r="J25" i="42" s="1"/>
  <c r="I16" i="42"/>
  <c r="I25" i="42" s="1"/>
  <c r="H16" i="42"/>
  <c r="H25" i="42" s="1"/>
  <c r="G16" i="42"/>
  <c r="G25" i="42" s="1"/>
  <c r="F16" i="42"/>
  <c r="F25" i="42" s="1"/>
  <c r="E16" i="42"/>
  <c r="E25" i="42" s="1"/>
  <c r="D16" i="42"/>
  <c r="D25" i="42" s="1"/>
  <c r="C16" i="42"/>
  <c r="C25" i="42" s="1"/>
  <c r="L15" i="42"/>
  <c r="L14" i="42"/>
  <c r="L13" i="42"/>
  <c r="L12" i="42"/>
  <c r="L16" i="42" s="1"/>
  <c r="L25" i="42" l="1"/>
  <c r="I25" i="41" l="1"/>
  <c r="E25" i="41"/>
  <c r="K24" i="41"/>
  <c r="I24" i="41"/>
  <c r="H24" i="41"/>
  <c r="G24" i="41"/>
  <c r="F24" i="41"/>
  <c r="E24" i="41"/>
  <c r="D24" i="41"/>
  <c r="C24" i="41"/>
  <c r="L24" i="41" s="1"/>
  <c r="L23" i="41"/>
  <c r="L22" i="41"/>
  <c r="L21" i="41"/>
  <c r="L20" i="41"/>
  <c r="L19" i="41"/>
  <c r="L18" i="41"/>
  <c r="K16" i="41"/>
  <c r="K25" i="41" s="1"/>
  <c r="J16" i="41"/>
  <c r="J25" i="41" s="1"/>
  <c r="I16" i="41"/>
  <c r="H16" i="41"/>
  <c r="H25" i="41" s="1"/>
  <c r="G16" i="41"/>
  <c r="G25" i="41" s="1"/>
  <c r="F16" i="41"/>
  <c r="F25" i="41" s="1"/>
  <c r="E16" i="41"/>
  <c r="D16" i="41"/>
  <c r="D25" i="41" s="1"/>
  <c r="C16" i="41"/>
  <c r="C25" i="41" s="1"/>
  <c r="L15" i="41"/>
  <c r="L14" i="41"/>
  <c r="L13" i="41"/>
  <c r="L12" i="41"/>
  <c r="L16" i="41" s="1"/>
  <c r="L25" i="41" l="1"/>
  <c r="K25" i="40" l="1"/>
  <c r="G25" i="40"/>
  <c r="C25" i="40"/>
  <c r="K24" i="40"/>
  <c r="I24" i="40"/>
  <c r="H24" i="40"/>
  <c r="G24" i="40"/>
  <c r="F24" i="40"/>
  <c r="E24" i="40"/>
  <c r="D24" i="40"/>
  <c r="C24" i="40"/>
  <c r="L24" i="40" s="1"/>
  <c r="L23" i="40"/>
  <c r="L22" i="40"/>
  <c r="L21" i="40"/>
  <c r="L20" i="40"/>
  <c r="L19" i="40"/>
  <c r="L18" i="40"/>
  <c r="K16" i="40"/>
  <c r="J16" i="40"/>
  <c r="J25" i="40" s="1"/>
  <c r="I16" i="40"/>
  <c r="I25" i="40" s="1"/>
  <c r="H16" i="40"/>
  <c r="H25" i="40" s="1"/>
  <c r="G16" i="40"/>
  <c r="F16" i="40"/>
  <c r="F25" i="40" s="1"/>
  <c r="E16" i="40"/>
  <c r="E25" i="40" s="1"/>
  <c r="D16" i="40"/>
  <c r="D25" i="40" s="1"/>
  <c r="C16" i="40"/>
  <c r="L15" i="40"/>
  <c r="L14" i="40"/>
  <c r="L13" i="40"/>
  <c r="L16" i="40" s="1"/>
  <c r="L25" i="40" s="1"/>
  <c r="L12" i="40"/>
  <c r="I25" i="39" l="1"/>
  <c r="E25" i="39"/>
  <c r="K24" i="39"/>
  <c r="I24" i="39"/>
  <c r="H24" i="39"/>
  <c r="G24" i="39"/>
  <c r="F24" i="39"/>
  <c r="E24" i="39"/>
  <c r="D24" i="39"/>
  <c r="C24" i="39"/>
  <c r="L24" i="39" s="1"/>
  <c r="L23" i="39"/>
  <c r="L22" i="39"/>
  <c r="L21" i="39"/>
  <c r="L20" i="39"/>
  <c r="L19" i="39"/>
  <c r="L18" i="39"/>
  <c r="K16" i="39"/>
  <c r="K25" i="39" s="1"/>
  <c r="J16" i="39"/>
  <c r="J25" i="39" s="1"/>
  <c r="I16" i="39"/>
  <c r="H16" i="39"/>
  <c r="H25" i="39" s="1"/>
  <c r="G16" i="39"/>
  <c r="G25" i="39" s="1"/>
  <c r="F16" i="39"/>
  <c r="F25" i="39" s="1"/>
  <c r="E16" i="39"/>
  <c r="D16" i="39"/>
  <c r="D25" i="39" s="1"/>
  <c r="C16" i="39"/>
  <c r="C25" i="39" s="1"/>
  <c r="L15" i="39"/>
  <c r="L14" i="39"/>
  <c r="L13" i="39"/>
  <c r="L12" i="39"/>
  <c r="L16" i="39" s="1"/>
  <c r="L25" i="39" l="1"/>
  <c r="K25" i="37" l="1"/>
  <c r="G25" i="37"/>
  <c r="C25" i="37"/>
  <c r="K24" i="37"/>
  <c r="I24" i="37"/>
  <c r="H24" i="37"/>
  <c r="G24" i="37"/>
  <c r="F24" i="37"/>
  <c r="E24" i="37"/>
  <c r="D24" i="37"/>
  <c r="C24" i="37"/>
  <c r="L24" i="37" s="1"/>
  <c r="L23" i="37"/>
  <c r="L22" i="37"/>
  <c r="L21" i="37"/>
  <c r="L20" i="37"/>
  <c r="L19" i="37"/>
  <c r="L18" i="37"/>
  <c r="K16" i="37"/>
  <c r="J16" i="37"/>
  <c r="J25" i="37" s="1"/>
  <c r="I16" i="37"/>
  <c r="I25" i="37" s="1"/>
  <c r="H16" i="37"/>
  <c r="H25" i="37" s="1"/>
  <c r="G16" i="37"/>
  <c r="F16" i="37"/>
  <c r="F25" i="37" s="1"/>
  <c r="E16" i="37"/>
  <c r="E25" i="37" s="1"/>
  <c r="D16" i="37"/>
  <c r="D25" i="37" s="1"/>
  <c r="C16" i="37"/>
  <c r="L15" i="37"/>
  <c r="L14" i="37"/>
  <c r="L13" i="37"/>
  <c r="L16" i="37" s="1"/>
  <c r="L25" i="37" s="1"/>
  <c r="L12" i="37"/>
  <c r="K24" i="34" l="1"/>
  <c r="I24" i="34"/>
  <c r="H24" i="34"/>
  <c r="G24" i="34"/>
  <c r="F24" i="34"/>
  <c r="E24" i="34"/>
  <c r="E25" i="34" s="1"/>
  <c r="D24" i="34"/>
  <c r="C24" i="34"/>
  <c r="L23" i="34"/>
  <c r="L22" i="34"/>
  <c r="L21" i="34"/>
  <c r="L20" i="34"/>
  <c r="L19" i="34"/>
  <c r="L18" i="34"/>
  <c r="K16" i="34"/>
  <c r="J16" i="34"/>
  <c r="J25" i="34" s="1"/>
  <c r="I16" i="34"/>
  <c r="I25" i="34" s="1"/>
  <c r="H16" i="34"/>
  <c r="H25" i="34" s="1"/>
  <c r="G16" i="34"/>
  <c r="G25" i="34" s="1"/>
  <c r="F16" i="34"/>
  <c r="E16" i="34"/>
  <c r="D16" i="34"/>
  <c r="D25" i="34" s="1"/>
  <c r="C16" i="34"/>
  <c r="L15" i="34"/>
  <c r="L14" i="34"/>
  <c r="L13" i="34"/>
  <c r="L12" i="34"/>
  <c r="F25" i="34" l="1"/>
  <c r="L24" i="34"/>
  <c r="C25" i="34"/>
  <c r="L16" i="34"/>
  <c r="L25" i="34" s="1"/>
  <c r="K25" i="34"/>
  <c r="K24" i="31"/>
  <c r="I24" i="31"/>
  <c r="H24" i="31"/>
  <c r="G24" i="31"/>
  <c r="F24" i="31"/>
  <c r="E24" i="31"/>
  <c r="E25" i="31" s="1"/>
  <c r="D24" i="31"/>
  <c r="C24" i="31"/>
  <c r="L23" i="31"/>
  <c r="L22" i="31"/>
  <c r="L21" i="31"/>
  <c r="L20" i="31"/>
  <c r="L19" i="31"/>
  <c r="L18" i="31"/>
  <c r="K16" i="31"/>
  <c r="J16" i="31"/>
  <c r="J25" i="31" s="1"/>
  <c r="I16" i="31"/>
  <c r="H16" i="31"/>
  <c r="H25" i="31" s="1"/>
  <c r="G16" i="31"/>
  <c r="G25" i="31" s="1"/>
  <c r="F16" i="31"/>
  <c r="F25" i="31" s="1"/>
  <c r="E16" i="31"/>
  <c r="D16" i="31"/>
  <c r="D25" i="31" s="1"/>
  <c r="C16" i="31"/>
  <c r="C25" i="31" s="1"/>
  <c r="L15" i="31"/>
  <c r="L14" i="31"/>
  <c r="L13" i="31"/>
  <c r="L12" i="31"/>
  <c r="K24" i="54"/>
  <c r="I24" i="54"/>
  <c r="H24" i="54"/>
  <c r="G24" i="54"/>
  <c r="F24" i="54"/>
  <c r="E24" i="54"/>
  <c r="E25" i="54" s="1"/>
  <c r="D24" i="54"/>
  <c r="C24" i="54"/>
  <c r="L23" i="54"/>
  <c r="L22" i="54"/>
  <c r="L21" i="54"/>
  <c r="L20" i="54"/>
  <c r="L19" i="54"/>
  <c r="L18" i="54"/>
  <c r="K16" i="54"/>
  <c r="J16" i="54"/>
  <c r="J25" i="54" s="1"/>
  <c r="I16" i="54"/>
  <c r="I25" i="54" s="1"/>
  <c r="H16" i="54"/>
  <c r="G16" i="54"/>
  <c r="G25" i="54" s="1"/>
  <c r="F16" i="54"/>
  <c r="F25" i="54" s="1"/>
  <c r="E16" i="54"/>
  <c r="D16" i="54"/>
  <c r="C16" i="54"/>
  <c r="C25" i="54" s="1"/>
  <c r="L15" i="54"/>
  <c r="L14" i="54"/>
  <c r="L13" i="54"/>
  <c r="L12" i="54"/>
  <c r="K24" i="52"/>
  <c r="I24" i="52"/>
  <c r="H24" i="52"/>
  <c r="G24" i="52"/>
  <c r="F24" i="52"/>
  <c r="E24" i="52"/>
  <c r="D24" i="52"/>
  <c r="C24" i="52"/>
  <c r="L23" i="52"/>
  <c r="L22" i="52"/>
  <c r="L21" i="52"/>
  <c r="L20" i="52"/>
  <c r="L19" i="52"/>
  <c r="L18" i="52"/>
  <c r="K16" i="52"/>
  <c r="J16" i="52"/>
  <c r="J25" i="52" s="1"/>
  <c r="I16" i="52"/>
  <c r="I25" i="52" s="1"/>
  <c r="H16" i="52"/>
  <c r="G16" i="52"/>
  <c r="F16" i="52"/>
  <c r="E16" i="52"/>
  <c r="D16" i="52"/>
  <c r="C16" i="52"/>
  <c r="L15" i="52"/>
  <c r="L14" i="52"/>
  <c r="L13" i="52"/>
  <c r="L12" i="52"/>
  <c r="K24" i="47"/>
  <c r="K25" i="47" s="1"/>
  <c r="I24" i="47"/>
  <c r="H24" i="47"/>
  <c r="G24" i="47"/>
  <c r="F24" i="47"/>
  <c r="E24" i="47"/>
  <c r="D24" i="47"/>
  <c r="C24" i="47"/>
  <c r="L23" i="47"/>
  <c r="L22" i="47"/>
  <c r="L21" i="47"/>
  <c r="L20" i="47"/>
  <c r="L19" i="47"/>
  <c r="L18" i="47"/>
  <c r="K16" i="47"/>
  <c r="J16" i="47"/>
  <c r="J25" i="47" s="1"/>
  <c r="I16" i="47"/>
  <c r="H16" i="47"/>
  <c r="H25" i="47" s="1"/>
  <c r="G16" i="47"/>
  <c r="F16" i="47"/>
  <c r="E16" i="47"/>
  <c r="D16" i="47"/>
  <c r="D25" i="47" s="1"/>
  <c r="C16" i="47"/>
  <c r="L15" i="47"/>
  <c r="L14" i="47"/>
  <c r="L13" i="47"/>
  <c r="L16" i="47" s="1"/>
  <c r="L12" i="47"/>
  <c r="K24" i="46"/>
  <c r="I24" i="46"/>
  <c r="H24" i="46"/>
  <c r="G24" i="46"/>
  <c r="F24" i="46"/>
  <c r="E24" i="46"/>
  <c r="D24" i="46"/>
  <c r="C24" i="46"/>
  <c r="L24" i="46" s="1"/>
  <c r="L23" i="46"/>
  <c r="L22" i="46"/>
  <c r="L21" i="46"/>
  <c r="L20" i="46"/>
  <c r="L19" i="46"/>
  <c r="L18" i="46"/>
  <c r="K16" i="46"/>
  <c r="K25" i="46" s="1"/>
  <c r="J16" i="46"/>
  <c r="J25" i="46" s="1"/>
  <c r="I16" i="46"/>
  <c r="H16" i="46"/>
  <c r="H25" i="46" s="1"/>
  <c r="G16" i="46"/>
  <c r="F16" i="46"/>
  <c r="F25" i="46" s="1"/>
  <c r="E16" i="46"/>
  <c r="D16" i="46"/>
  <c r="D25" i="46" s="1"/>
  <c r="C16" i="46"/>
  <c r="L15" i="46"/>
  <c r="L14" i="46"/>
  <c r="L13" i="46"/>
  <c r="L12" i="46"/>
  <c r="K24" i="38"/>
  <c r="I24" i="38"/>
  <c r="H24" i="38"/>
  <c r="G24" i="38"/>
  <c r="F24" i="38"/>
  <c r="E24" i="38"/>
  <c r="D24" i="38"/>
  <c r="C24" i="38"/>
  <c r="L24" i="38" s="1"/>
  <c r="L23" i="38"/>
  <c r="L22" i="38"/>
  <c r="L21" i="38"/>
  <c r="L20" i="38"/>
  <c r="L19" i="38"/>
  <c r="L18" i="38"/>
  <c r="K16" i="38"/>
  <c r="K25" i="38" s="1"/>
  <c r="J16" i="38"/>
  <c r="J25" i="38" s="1"/>
  <c r="I16" i="38"/>
  <c r="I25" i="38" s="1"/>
  <c r="H16" i="38"/>
  <c r="H25" i="38" s="1"/>
  <c r="G16" i="38"/>
  <c r="F16" i="38"/>
  <c r="F25" i="38" s="1"/>
  <c r="E16" i="38"/>
  <c r="E25" i="38" s="1"/>
  <c r="D16" i="38"/>
  <c r="D25" i="38" s="1"/>
  <c r="C16" i="38"/>
  <c r="L15" i="38"/>
  <c r="L14" i="38"/>
  <c r="L13" i="38"/>
  <c r="L12" i="38"/>
  <c r="K24" i="36"/>
  <c r="I24" i="36"/>
  <c r="H24" i="36"/>
  <c r="G24" i="36"/>
  <c r="F24" i="36"/>
  <c r="E24" i="36"/>
  <c r="D24" i="36"/>
  <c r="C24" i="36"/>
  <c r="L23" i="36"/>
  <c r="L22" i="36"/>
  <c r="L21" i="36"/>
  <c r="L20" i="36"/>
  <c r="L19" i="36"/>
  <c r="L18" i="36"/>
  <c r="K16" i="36"/>
  <c r="J16" i="36"/>
  <c r="J25" i="36" s="1"/>
  <c r="I16" i="36"/>
  <c r="I25" i="36" s="1"/>
  <c r="H16" i="36"/>
  <c r="H25" i="36" s="1"/>
  <c r="G16" i="36"/>
  <c r="G25" i="36" s="1"/>
  <c r="F16" i="36"/>
  <c r="E16" i="36"/>
  <c r="E25" i="36" s="1"/>
  <c r="D16" i="36"/>
  <c r="D25" i="36" s="1"/>
  <c r="C16" i="36"/>
  <c r="C25" i="36" s="1"/>
  <c r="L15" i="36"/>
  <c r="L14" i="36"/>
  <c r="L13" i="36"/>
  <c r="L12" i="36"/>
  <c r="K24" i="35"/>
  <c r="I24" i="35"/>
  <c r="H24" i="35"/>
  <c r="H25" i="35" s="1"/>
  <c r="G24" i="35"/>
  <c r="F24" i="35"/>
  <c r="E24" i="35"/>
  <c r="D24" i="35"/>
  <c r="C24" i="35"/>
  <c r="L23" i="35"/>
  <c r="L22" i="35"/>
  <c r="L21" i="35"/>
  <c r="L20" i="35"/>
  <c r="L19" i="35"/>
  <c r="L18" i="35"/>
  <c r="K16" i="35"/>
  <c r="K25" i="35" s="1"/>
  <c r="J16" i="35"/>
  <c r="J25" i="35" s="1"/>
  <c r="I16" i="35"/>
  <c r="H16" i="35"/>
  <c r="G16" i="35"/>
  <c r="G25" i="35" s="1"/>
  <c r="F16" i="35"/>
  <c r="F25" i="35" s="1"/>
  <c r="E16" i="35"/>
  <c r="D16" i="35"/>
  <c r="D25" i="35" s="1"/>
  <c r="C16" i="35"/>
  <c r="C25" i="35" s="1"/>
  <c r="L15" i="35"/>
  <c r="L14" i="35"/>
  <c r="L13" i="35"/>
  <c r="L12" i="35"/>
  <c r="L16" i="35" s="1"/>
  <c r="K24" i="33"/>
  <c r="I24" i="33"/>
  <c r="H24" i="33"/>
  <c r="G24" i="33"/>
  <c r="F24" i="33"/>
  <c r="E24" i="33"/>
  <c r="D24" i="33"/>
  <c r="C24" i="33"/>
  <c r="L23" i="33"/>
  <c r="L22" i="33"/>
  <c r="L21" i="33"/>
  <c r="L20" i="33"/>
  <c r="L19" i="33"/>
  <c r="L18" i="33"/>
  <c r="K16" i="33"/>
  <c r="J16" i="33"/>
  <c r="J25" i="33" s="1"/>
  <c r="I16" i="33"/>
  <c r="I25" i="33" s="1"/>
  <c r="H16" i="33"/>
  <c r="H25" i="33" s="1"/>
  <c r="G16" i="33"/>
  <c r="G25" i="33" s="1"/>
  <c r="F16" i="33"/>
  <c r="E16" i="33"/>
  <c r="E25" i="33" s="1"/>
  <c r="D16" i="33"/>
  <c r="D25" i="33" s="1"/>
  <c r="C16" i="33"/>
  <c r="C25" i="33" s="1"/>
  <c r="L15" i="33"/>
  <c r="L14" i="33"/>
  <c r="L13" i="33"/>
  <c r="L12" i="33"/>
  <c r="K25" i="52" l="1"/>
  <c r="C25" i="52"/>
  <c r="G25" i="52"/>
  <c r="E25" i="52"/>
  <c r="I25" i="31"/>
  <c r="L24" i="31"/>
  <c r="L25" i="31" s="1"/>
  <c r="L16" i="31"/>
  <c r="K25" i="31"/>
  <c r="D25" i="54"/>
  <c r="H25" i="54"/>
  <c r="L24" i="54"/>
  <c r="L16" i="54"/>
  <c r="L25" i="54" s="1"/>
  <c r="K25" i="54"/>
  <c r="D25" i="52"/>
  <c r="H25" i="52"/>
  <c r="F25" i="52"/>
  <c r="L24" i="52"/>
  <c r="L16" i="52"/>
  <c r="E25" i="47"/>
  <c r="I25" i="47"/>
  <c r="F25" i="47"/>
  <c r="L24" i="47"/>
  <c r="L25" i="47" s="1"/>
  <c r="C25" i="47"/>
  <c r="G25" i="47"/>
  <c r="C25" i="46"/>
  <c r="G25" i="46"/>
  <c r="E25" i="46"/>
  <c r="I25" i="46"/>
  <c r="L16" i="46"/>
  <c r="L25" i="46" s="1"/>
  <c r="C25" i="38"/>
  <c r="G25" i="38"/>
  <c r="L16" i="38"/>
  <c r="L25" i="38" s="1"/>
  <c r="F25" i="36"/>
  <c r="L24" i="36"/>
  <c r="L25" i="36" s="1"/>
  <c r="K25" i="36"/>
  <c r="L16" i="36"/>
  <c r="E25" i="35"/>
  <c r="I25" i="35"/>
  <c r="L24" i="35"/>
  <c r="L25" i="35"/>
  <c r="F25" i="33"/>
  <c r="L24" i="33"/>
  <c r="K25" i="33"/>
  <c r="L16" i="33"/>
  <c r="L25" i="33" s="1"/>
  <c r="L25" i="52" l="1"/>
  <c r="K19" i="9"/>
  <c r="K20" i="9"/>
  <c r="K21" i="9"/>
  <c r="K22" i="9"/>
  <c r="K23" i="9"/>
  <c r="K18" i="9"/>
  <c r="D23" i="9"/>
  <c r="E23" i="9"/>
  <c r="F23" i="9"/>
  <c r="G23" i="9"/>
  <c r="H23" i="9"/>
  <c r="I23" i="9"/>
  <c r="D22" i="9"/>
  <c r="E22" i="9"/>
  <c r="F22" i="9"/>
  <c r="G22" i="9"/>
  <c r="H22" i="9"/>
  <c r="I22" i="9"/>
  <c r="D21" i="9"/>
  <c r="E21" i="9"/>
  <c r="F21" i="9"/>
  <c r="G21" i="9"/>
  <c r="H21" i="9"/>
  <c r="I21" i="9"/>
  <c r="D20" i="9"/>
  <c r="E20" i="9"/>
  <c r="F20" i="9"/>
  <c r="G20" i="9"/>
  <c r="H20" i="9"/>
  <c r="I20" i="9"/>
  <c r="D19" i="9"/>
  <c r="E19" i="9"/>
  <c r="F19" i="9"/>
  <c r="G19" i="9"/>
  <c r="H19" i="9"/>
  <c r="I19" i="9"/>
  <c r="C19" i="9"/>
  <c r="C20" i="9"/>
  <c r="C21" i="9"/>
  <c r="C22" i="9"/>
  <c r="C23" i="9"/>
  <c r="D18" i="9"/>
  <c r="E18" i="9"/>
  <c r="F18" i="9"/>
  <c r="G18" i="9"/>
  <c r="H18" i="9"/>
  <c r="I18" i="9"/>
  <c r="C18" i="9"/>
  <c r="D15" i="9"/>
  <c r="E15" i="9"/>
  <c r="F15" i="9"/>
  <c r="G15" i="9"/>
  <c r="H15" i="9"/>
  <c r="I15" i="9"/>
  <c r="J15" i="9"/>
  <c r="K15" i="9"/>
  <c r="D14" i="9"/>
  <c r="E14" i="9"/>
  <c r="F14" i="9"/>
  <c r="G14" i="9"/>
  <c r="H14" i="9"/>
  <c r="I14" i="9"/>
  <c r="J14" i="9"/>
  <c r="K14" i="9"/>
  <c r="D13" i="9"/>
  <c r="E13" i="9"/>
  <c r="F13" i="9"/>
  <c r="G13" i="9"/>
  <c r="H13" i="9"/>
  <c r="I13" i="9"/>
  <c r="J13" i="9"/>
  <c r="K13" i="9"/>
  <c r="C13" i="9"/>
  <c r="C14" i="9"/>
  <c r="C15" i="9"/>
  <c r="D12" i="9"/>
  <c r="E12" i="9"/>
  <c r="F12" i="9"/>
  <c r="G12" i="9"/>
  <c r="H12" i="9"/>
  <c r="I12" i="9"/>
  <c r="J12" i="9"/>
  <c r="K12" i="9"/>
  <c r="C12" i="9"/>
  <c r="K24" i="9" l="1"/>
  <c r="I24" i="9"/>
  <c r="H24" i="9"/>
  <c r="G24" i="9"/>
  <c r="F24" i="9"/>
  <c r="E24" i="9"/>
  <c r="D24" i="9"/>
  <c r="C24" i="9"/>
  <c r="K16" i="9"/>
  <c r="J16" i="9"/>
  <c r="J25" i="9" s="1"/>
  <c r="I16" i="9"/>
  <c r="H16" i="9"/>
  <c r="G16" i="9"/>
  <c r="F16" i="9"/>
  <c r="E16" i="9"/>
  <c r="D16" i="9"/>
  <c r="C16" i="9"/>
  <c r="L23" i="9"/>
  <c r="L15" i="9"/>
  <c r="L22" i="9"/>
  <c r="L21" i="9"/>
  <c r="L20" i="9"/>
  <c r="L19" i="9"/>
  <c r="L18" i="9"/>
  <c r="L14" i="9"/>
  <c r="L13" i="9"/>
  <c r="L12" i="9"/>
  <c r="K25" i="9" l="1"/>
  <c r="E25" i="9"/>
  <c r="I25" i="9"/>
  <c r="F25" i="9"/>
  <c r="G25" i="9"/>
  <c r="D25" i="9"/>
  <c r="H25" i="9"/>
  <c r="L24" i="9"/>
  <c r="C25" i="9"/>
  <c r="L16" i="9"/>
  <c r="L25" i="9" l="1"/>
</calcChain>
</file>

<file path=xl/sharedStrings.xml><?xml version="1.0" encoding="utf-8"?>
<sst xmlns="http://schemas.openxmlformats.org/spreadsheetml/2006/main" count="984" uniqueCount="82">
  <si>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</si>
  <si>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</si>
  <si>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</si>
  <si>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</si>
  <si>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</si>
  <si>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</si>
  <si>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</si>
  <si>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</si>
  <si>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</si>
  <si>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</si>
  <si>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</si>
  <si>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</si>
  <si>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</si>
  <si>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</si>
  <si>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</si>
  <si>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</si>
  <si>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</si>
  <si>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</si>
  <si>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</si>
  <si>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</si>
  <si>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</si>
  <si>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</si>
  <si>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</si>
  <si>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</si>
  <si>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</si>
  <si>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</si>
  <si>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</si>
  <si>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</si>
  <si>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</si>
  <si>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</si>
  <si>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</si>
  <si>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</si>
  <si>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</si>
  <si>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</si>
  <si>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</si>
  <si>
    <t>RESOLUÇÃO 102 CNJ - ANEXO IV- QUANTITATIVO DE CARGOS E FUNÇÕES</t>
  </si>
  <si>
    <t>Funções de Confiança</t>
  </si>
  <si>
    <t>FC-03</t>
  </si>
  <si>
    <t>TRIBUNAL REGIONAL DO TRABALHO DA 22ª REGIÃO</t>
  </si>
  <si>
    <t>TRIBUNAL REGIONAL DO TRABALHO DA 23ª REGIÃO</t>
  </si>
  <si>
    <t>TRIBUNAL REGIONAL DO TRABALHO DA 1ª REGIÃO</t>
  </si>
  <si>
    <t>SECRETARIA DE ADMINISTRAÇÃO DE PESSOAL</t>
  </si>
  <si>
    <t>TRIBUNAL REGIONAL DO TRABALHO DA 20ª REGIÃO</t>
  </si>
  <si>
    <t>COORDENADORIA DE GESTÃO DE PESSOAS</t>
  </si>
  <si>
    <t>TRIBUNAL REGIONAL DO TRABALHO DA 24ª REGIÃO</t>
  </si>
  <si>
    <t>TRIBUNAL REGIONAL DO TRABALHO DA 13ª REGIÃO</t>
  </si>
  <si>
    <t>Consolidado da Justiça do Trabalho</t>
  </si>
  <si>
    <t>UNIDADE: Coordenadoria de Gestão de Pessoas CSJT</t>
  </si>
  <si>
    <t>TRIBUNAL REGIONAL DO TRABALHO DA 2ª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</si>
  <si>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</si>
  <si>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</si>
  <si>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</si>
  <si>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</si>
  <si>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</si>
  <si>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</si>
  <si>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REGIONAL DO TRABALHO DA 12ª REGIÃO</t>
  </si>
  <si>
    <t>TRIBUNAL REGIONAL DO TRABALHO DA 16ª REGIÃO</t>
  </si>
  <si>
    <t>Secretaria de Gestão de Pessoas</t>
  </si>
  <si>
    <t>TRIBUNAL REGIONAL DO TRABALHO DA 18ª REGIÃO</t>
  </si>
  <si>
    <t>TRIBUNAL REGIONAL DO TRABALHO DA 21ª REGIÃO</t>
  </si>
  <si>
    <t>SERVIÇO DE RECURSOS HUMANOS</t>
  </si>
  <si>
    <t>TRIBUNAL SUPERIOR DO TRABALHO</t>
  </si>
  <si>
    <t>COORDENADORIA DE INFORMAÇÕES FUNCIONAIS</t>
  </si>
  <si>
    <t xml:space="preserve"> TRT-3ª REGIÃO</t>
  </si>
  <si>
    <t>SECRETARIA DE PESSOAL</t>
  </si>
  <si>
    <t>12/2016</t>
  </si>
  <si>
    <t>TRIBUNAL REGIONAL DO TRABALHO DA 7ª REGIÃO</t>
  </si>
  <si>
    <t>SETOR DE INFORMAÇÕES FUNCIONAIS - DRH</t>
  </si>
  <si>
    <t xml:space="preserve"> COORDENADORIA DE DADOS FUNCIONAIS</t>
  </si>
  <si>
    <t>TRIBUNAL REGIONAL DO TRABALHO DA 11ª REGIÃO</t>
  </si>
  <si>
    <t>SEÇÃO DE INFORMAÇÕES FUNCIONAIS</t>
  </si>
  <si>
    <t>31/12/2016 PUBLICADO EM 12/01/2017.</t>
  </si>
  <si>
    <t>COORDENADORIA  DE ADMINISTRAÇÃO E PAGAMENTO DE PESSOAL</t>
  </si>
  <si>
    <t>TRIBUNAL REGIONAL DO TRABALHO DA 14ª REGIÃO</t>
  </si>
  <si>
    <t>TRIBUNAL REGIONAL DO TRABALHO DA 15ª REGIÃO</t>
  </si>
  <si>
    <t>Tribunal Regional do Trabalho do TRT da 17ª Região</t>
  </si>
  <si>
    <t>TRT 19 Região</t>
  </si>
  <si>
    <t>GESTÃO FUNCIONAL</t>
  </si>
  <si>
    <t>Data de referência: 31/12/2016</t>
  </si>
  <si>
    <t>CARGOS EM COMISSÃO</t>
  </si>
  <si>
    <t>FUNÇÕES DE CONFIANÇA</t>
  </si>
  <si>
    <t>TRIBUNAL REGIONAL DO TRABALHO DA 8ª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</si>
</sst>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#,##0_);[Red]\(#,##0\)"/>
    <numFmt numFmtId="182" formatCode="General&quot; &quot;"/>
    <numFmt numFmtId="183" formatCode="#,##0.00&quot; &quot;;&quot; (&quot;#,##0.00&quot;)&quot;;&quot; -&quot;#&quot; &quot;;@&quot; &quot;"/>
    <numFmt numFmtId="184" formatCode="&quot;$&quot;#,##0&quot; &quot;;&quot;($&quot;#,##0&quot;)&quot;"/>
    <numFmt numFmtId="185" formatCode="yyyy&quot;:&quot;mm"/>
    <numFmt numFmtId="186" formatCode="[$€]#,##0.00&quot; &quot;;[$€]&quot;(&quot;#,##0.00&quot;)&quot;;[$€]&quot;-&quot;#&quot; &quot;"/>
    <numFmt numFmtId="187" formatCode="&quot; R$ &quot;#,##0.00&quot; &quot;;&quot; R$ (&quot;#,##0.00&quot;)&quot;;&quot; R$ -&quot;#&quot; &quot;;@&quot; &quot;"/>
    <numFmt numFmtId="188" formatCode="#.#####"/>
    <numFmt numFmtId="189" formatCode="[$R$-416]&quot; &quot;#,##0.00;[Red]&quot;-&quot;[$R$-416]&quot; &quot;#,##0.00"/>
    <numFmt numFmtId="190" formatCode="#,##0&quot; &quot;;[Red]&quot;(&quot;#,##0&quot;)&quot;"/>
    <numFmt numFmtId="191" formatCode="#,##0.00&quot; &quot;;&quot;-&quot;#,##0.00&quot; &quot;;&quot; -&quot;#&quot; &quot;;@&quot; &quot;"/>
    <numFmt numFmtId="192" formatCode="#.###,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b/>
      <sz val="10"/>
      <name val="Arial"/>
      <family val="2"/>
    </font>
    <font>
      <sz val="11"/>
      <color indexed="62"/>
      <name val="Calibri"/>
      <family val="2"/>
      <charset val="1"/>
    </font>
    <font>
      <b/>
      <sz val="15"/>
      <color indexed="62"/>
      <name val="Calibri"/>
      <family val="2"/>
    </font>
    <font>
      <b/>
      <sz val="18"/>
      <color indexed="62"/>
      <name val="Cambria"/>
      <family val="2"/>
      <charset val="1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rgb="FFA6A6A6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808080"/>
        <bgColor rgb="FF666699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3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3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23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23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3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4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24" fillId="16" borderId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164" fontId="25" fillId="0" borderId="1"/>
    <xf numFmtId="0" fontId="13" fillId="3" borderId="0" applyNumberFormat="0" applyBorder="0" applyAlignment="0" applyProtection="0"/>
    <xf numFmtId="164" fontId="26" fillId="0" borderId="0">
      <alignment vertical="top"/>
    </xf>
    <xf numFmtId="164" fontId="27" fillId="0" borderId="0">
      <alignment horizontal="right"/>
    </xf>
    <xf numFmtId="164" fontId="27" fillId="0" borderId="0">
      <alignment horizontal="left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8" fillId="4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2" fontId="31" fillId="0" borderId="0">
      <protection locked="0"/>
    </xf>
    <xf numFmtId="2" fontId="32" fillId="0" borderId="0">
      <protection locked="0"/>
    </xf>
    <xf numFmtId="0" fontId="29" fillId="0" borderId="0"/>
    <xf numFmtId="0" fontId="30" fillId="0" borderId="0"/>
    <xf numFmtId="0" fontId="9" fillId="8" borderId="2" applyNumberFormat="0" applyAlignment="0" applyProtection="0"/>
    <xf numFmtId="0" fontId="9" fillId="8" borderId="2" applyNumberFormat="0" applyAlignment="0" applyProtection="0"/>
    <xf numFmtId="0" fontId="9" fillId="8" borderId="2" applyNumberFormat="0" applyAlignment="0" applyProtection="0"/>
    <xf numFmtId="0" fontId="34" fillId="8" borderId="2"/>
    <xf numFmtId="0" fontId="9" fillId="8" borderId="2" applyNumberFormat="0" applyAlignment="0" applyProtection="0"/>
    <xf numFmtId="0" fontId="9" fillId="8" borderId="2" applyNumberFormat="0" applyAlignment="0" applyProtection="0"/>
    <xf numFmtId="0" fontId="33" fillId="0" borderId="0">
      <alignment vertical="center"/>
    </xf>
    <xf numFmtId="0" fontId="10" fillId="21" borderId="3" applyNumberFormat="0" applyAlignment="0" applyProtection="0"/>
    <xf numFmtId="0" fontId="10" fillId="21" borderId="3" applyNumberFormat="0" applyAlignment="0" applyProtection="0"/>
    <xf numFmtId="0" fontId="35" fillId="21" borderId="3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36" fillId="0" borderId="4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0" fillId="21" borderId="3" applyNumberFormat="0" applyAlignment="0" applyProtection="0"/>
    <xf numFmtId="4" fontId="23" fillId="0" borderId="0"/>
    <xf numFmtId="166" fontId="23" fillId="0" borderId="0"/>
    <xf numFmtId="165" fontId="5" fillId="0" borderId="0" applyBorder="0" applyAlignment="0" applyProtection="0"/>
    <xf numFmtId="165" fontId="5" fillId="0" borderId="0" applyBorder="0" applyAlignment="0" applyProtection="0"/>
    <xf numFmtId="40" fontId="23" fillId="0" borderId="0"/>
    <xf numFmtId="3" fontId="23" fillId="0" borderId="0"/>
    <xf numFmtId="0" fontId="23" fillId="0" borderId="0"/>
    <xf numFmtId="0" fontId="23" fillId="0" borderId="0"/>
    <xf numFmtId="167" fontId="23" fillId="0" borderId="0"/>
    <xf numFmtId="0" fontId="23" fillId="0" borderId="0"/>
    <xf numFmtId="0" fontId="23" fillId="0" borderId="0"/>
    <xf numFmtId="168" fontId="23" fillId="0" borderId="0"/>
    <xf numFmtId="169" fontId="23" fillId="0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24" fillId="18" borderId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24" fillId="19" borderId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24" fillId="20" borderId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7" borderId="2" applyNumberFormat="0" applyAlignment="0" applyProtection="0"/>
    <xf numFmtId="0" fontId="12" fillId="8" borderId="2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5">
      <alignment horizontal="center"/>
    </xf>
    <xf numFmtId="2" fontId="23" fillId="0" borderId="0"/>
    <xf numFmtId="2" fontId="23" fillId="0" borderId="0"/>
    <xf numFmtId="0" fontId="38" fillId="0" borderId="0">
      <alignment horizontal="left"/>
    </xf>
    <xf numFmtId="0" fontId="8" fillId="4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9" fillId="3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0" borderId="0"/>
    <xf numFmtId="0" fontId="12" fillId="7" borderId="2" applyNumberFormat="0" applyAlignment="0" applyProtection="0"/>
    <xf numFmtId="0" fontId="37" fillId="0" borderId="9">
      <alignment horizontal="center"/>
    </xf>
    <xf numFmtId="0" fontId="41" fillId="0" borderId="10">
      <alignment horizontal="center"/>
    </xf>
    <xf numFmtId="171" fontId="23" fillId="0" borderId="0"/>
    <xf numFmtId="0" fontId="11" fillId="0" borderId="4" applyNumberFormat="0" applyFill="0" applyAlignment="0" applyProtection="0"/>
    <xf numFmtId="165" fontId="23" fillId="0" borderId="0"/>
    <xf numFmtId="172" fontId="5" fillId="0" borderId="0" applyFill="0" applyBorder="0" applyAlignment="0" applyProtection="0"/>
    <xf numFmtId="167" fontId="23" fillId="0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2" fillId="22" borderId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23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5" fillId="0" borderId="0"/>
    <xf numFmtId="0" fontId="5" fillId="0" borderId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5" fillId="23" borderId="11" applyNumberFormat="0" applyAlignment="0" applyProtection="0"/>
    <xf numFmtId="0" fontId="15" fillId="8" borderId="12" applyNumberFormat="0" applyAlignment="0" applyProtection="0"/>
    <xf numFmtId="10" fontId="23" fillId="0" borderId="0"/>
    <xf numFmtId="173" fontId="31" fillId="0" borderId="0">
      <protection locked="0"/>
    </xf>
    <xf numFmtId="174" fontId="31" fillId="0" borderId="0">
      <protection locked="0"/>
    </xf>
    <xf numFmtId="9" fontId="5" fillId="0" borderId="0" applyFill="0" applyBorder="0" applyAlignment="0" applyProtection="0"/>
    <xf numFmtId="9" fontId="57" fillId="0" borderId="0" applyFont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23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27" fillId="0" borderId="0"/>
    <xf numFmtId="0" fontId="15" fillId="8" borderId="12" applyNumberFormat="0" applyAlignment="0" applyProtection="0"/>
    <xf numFmtId="0" fontId="15" fillId="8" borderId="12" applyNumberFormat="0" applyAlignment="0" applyProtection="0"/>
    <xf numFmtId="0" fontId="44" fillId="8" borderId="12"/>
    <xf numFmtId="0" fontId="15" fillId="8" borderId="12" applyNumberFormat="0" applyAlignment="0" applyProtection="0"/>
    <xf numFmtId="0" fontId="15" fillId="8" borderId="12" applyNumberFormat="0" applyAlignment="0" applyProtection="0"/>
    <xf numFmtId="38" fontId="23" fillId="0" borderId="0"/>
    <xf numFmtId="38" fontId="45" fillId="0" borderId="13"/>
    <xf numFmtId="175" fontId="43" fillId="0" borderId="0">
      <protection locked="0"/>
    </xf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65" fontId="23" fillId="0" borderId="0"/>
    <xf numFmtId="176" fontId="5" fillId="0" borderId="0" applyFill="0" applyBorder="0" applyAlignment="0" applyProtection="0"/>
    <xf numFmtId="165" fontId="5" fillId="0" borderId="0"/>
    <xf numFmtId="0" fontId="5" fillId="0" borderId="0"/>
    <xf numFmtId="165" fontId="5" fillId="0" borderId="0"/>
    <xf numFmtId="165" fontId="43" fillId="0" borderId="0"/>
    <xf numFmtId="165" fontId="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7" fontId="23" fillId="0" borderId="0"/>
    <xf numFmtId="178" fontId="23" fillId="0" borderId="0"/>
    <xf numFmtId="0" fontId="18" fillId="0" borderId="0" applyNumberFormat="0" applyFill="0" applyBorder="0" applyAlignment="0" applyProtection="0"/>
    <xf numFmtId="0" fontId="48" fillId="0" borderId="14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2" fillId="0" borderId="6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54" fillId="0" borderId="7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5" fillId="0" borderId="8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0" fillId="0" borderId="15"/>
    <xf numFmtId="2" fontId="49" fillId="0" borderId="0">
      <protection locked="0"/>
    </xf>
    <xf numFmtId="2" fontId="49" fillId="0" borderId="0">
      <protection locked="0"/>
    </xf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51" fillId="0" borderId="16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174" fontId="31" fillId="0" borderId="0">
      <protection locked="0"/>
    </xf>
    <xf numFmtId="179" fontId="31" fillId="0" borderId="0">
      <protection locked="0"/>
    </xf>
    <xf numFmtId="0" fontId="43" fillId="0" borderId="0"/>
    <xf numFmtId="43" fontId="57" fillId="0" borderId="0" applyFont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165" fontId="5" fillId="0" borderId="0" applyFill="0" applyBorder="0" applyAlignment="0" applyProtection="0"/>
    <xf numFmtId="176" fontId="5" fillId="0" borderId="0" applyFill="0" applyBorder="0" applyAlignment="0" applyProtection="0"/>
    <xf numFmtId="3" fontId="23" fillId="0" borderId="0"/>
    <xf numFmtId="0" fontId="16" fillId="0" borderId="0" applyNumberFormat="0" applyFill="0" applyBorder="0" applyAlignment="0" applyProtection="0"/>
    <xf numFmtId="0" fontId="2" fillId="0" borderId="0"/>
    <xf numFmtId="0" fontId="52" fillId="0" borderId="6" applyNumberFormat="0" applyFill="0" applyProtection="0"/>
    <xf numFmtId="0" fontId="23" fillId="42" borderId="0" applyNumberFormat="0" applyBorder="0" applyProtection="0"/>
    <xf numFmtId="0" fontId="23" fillId="3" borderId="0" applyNumberFormat="0" applyBorder="0" applyProtection="0"/>
    <xf numFmtId="43" fontId="6" fillId="0" borderId="0" applyFont="0" applyFill="0" applyBorder="0" applyAlignment="0" applyProtection="0"/>
    <xf numFmtId="0" fontId="23" fillId="4" borderId="0" applyNumberFormat="0" applyBorder="0" applyProtection="0"/>
    <xf numFmtId="0" fontId="23" fillId="43" borderId="0" applyNumberFormat="0" applyBorder="0" applyProtection="0"/>
    <xf numFmtId="0" fontId="23" fillId="44" borderId="0" applyNumberFormat="0" applyBorder="0" applyProtection="0"/>
    <xf numFmtId="0" fontId="6" fillId="28" borderId="0" applyNumberFormat="0" applyBorder="0" applyAlignment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23" fillId="42" borderId="0" applyNumberFormat="0" applyBorder="0" applyProtection="0"/>
    <xf numFmtId="0" fontId="6" fillId="44" borderId="0" applyNumberFormat="0" applyBorder="0" applyAlignment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89" fillId="73" borderId="37"/>
    <xf numFmtId="0" fontId="23" fillId="3" borderId="0" applyNumberFormat="0" applyBorder="0" applyProtection="0"/>
    <xf numFmtId="0" fontId="23" fillId="3" borderId="0" applyNumberFormat="0" applyBorder="0" applyProtection="0"/>
    <xf numFmtId="0" fontId="6" fillId="23" borderId="0" applyNumberFormat="0" applyBorder="0" applyAlignment="0" applyProtection="0"/>
    <xf numFmtId="0" fontId="23" fillId="4" borderId="0" applyNumberFormat="0" applyBorder="0" applyProtection="0"/>
    <xf numFmtId="0" fontId="23" fillId="4" borderId="0" applyNumberFormat="0" applyBorder="0" applyProtection="0"/>
    <xf numFmtId="0" fontId="89" fillId="73" borderId="37"/>
    <xf numFmtId="0" fontId="23" fillId="4" borderId="0" applyNumberFormat="0" applyBorder="0" applyProtection="0"/>
    <xf numFmtId="0" fontId="23" fillId="4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0" fontId="99" fillId="58" borderId="38"/>
    <xf numFmtId="0" fontId="23" fillId="5" borderId="0" applyNumberFormat="0" applyBorder="0" applyProtection="0"/>
    <xf numFmtId="0" fontId="23" fillId="5" borderId="0" applyNumberFormat="0" applyBorder="0" applyProtection="0"/>
    <xf numFmtId="0" fontId="6" fillId="43" borderId="0" applyNumberFormat="0" applyBorder="0" applyAlignment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23" fillId="43" borderId="0" applyNumberFormat="0" applyBorder="0" applyProtection="0"/>
    <xf numFmtId="0" fontId="6" fillId="44" borderId="0" applyNumberFormat="0" applyBorder="0" applyAlignment="0" applyProtection="0"/>
    <xf numFmtId="0" fontId="23" fillId="44" borderId="0" applyNumberFormat="0" applyBorder="0" applyProtection="0"/>
    <xf numFmtId="0" fontId="23" fillId="44" borderId="0" applyNumberFormat="0" applyBorder="0" applyProtection="0"/>
    <xf numFmtId="0" fontId="23" fillId="44" borderId="0" applyNumberFormat="0" applyBorder="0" applyProtection="0"/>
    <xf numFmtId="0" fontId="23" fillId="8" borderId="0" applyNumberFormat="0" applyBorder="0" applyProtection="0"/>
    <xf numFmtId="0" fontId="23" fillId="9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5" borderId="0" applyNumberFormat="0" applyBorder="0" applyProtection="0"/>
    <xf numFmtId="0" fontId="23" fillId="9" borderId="0" applyNumberFormat="0" applyBorder="0" applyProtection="0"/>
    <xf numFmtId="0" fontId="23" fillId="12" borderId="0" applyNumberFormat="0" applyBorder="0" applyProtection="0"/>
    <xf numFmtId="0" fontId="6" fillId="28" borderId="0" applyNumberFormat="0" applyBorder="0" applyAlignment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0" fontId="23" fillId="9" borderId="0" applyNumberFormat="0" applyBorder="0" applyProtection="0"/>
    <xf numFmtId="173" fontId="81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188" fontId="81" fillId="0" borderId="0">
      <protection locked="0"/>
    </xf>
    <xf numFmtId="0" fontId="23" fillId="10" borderId="0" applyNumberFormat="0" applyBorder="0" applyProtection="0"/>
    <xf numFmtId="0" fontId="23" fillId="10" borderId="0" applyNumberFormat="0" applyBorder="0" applyProtection="0"/>
    <xf numFmtId="0" fontId="6" fillId="22" borderId="0" applyNumberFormat="0" applyBorder="0" applyAlignment="0" applyProtection="0"/>
    <xf numFmtId="0" fontId="23" fillId="11" borderId="0" applyNumberFormat="0" applyBorder="0" applyProtection="0"/>
    <xf numFmtId="0" fontId="23" fillId="11" borderId="0" applyNumberFormat="0" applyBorder="0" applyProtection="0"/>
    <xf numFmtId="9" fontId="89" fillId="0" borderId="0"/>
    <xf numFmtId="0" fontId="23" fillId="11" borderId="0" applyNumberFormat="0" applyBorder="0" applyProtection="0"/>
    <xf numFmtId="0" fontId="23" fillId="11" borderId="0" applyNumberFormat="0" applyBorder="0" applyProtection="0"/>
    <xf numFmtId="0" fontId="6" fillId="28" borderId="0" applyNumberFormat="0" applyBorder="0" applyAlignment="0" applyProtection="0"/>
    <xf numFmtId="0" fontId="23" fillId="5" borderId="0" applyNumberFormat="0" applyBorder="0" applyProtection="0"/>
    <xf numFmtId="0" fontId="23" fillId="5" borderId="0" applyNumberFormat="0" applyBorder="0" applyProtection="0"/>
    <xf numFmtId="9" fontId="100" fillId="0" borderId="0"/>
    <xf numFmtId="0" fontId="23" fillId="5" borderId="0" applyNumberFormat="0" applyBorder="0" applyProtection="0"/>
    <xf numFmtId="0" fontId="23" fillId="5" borderId="0" applyNumberFormat="0" applyBorder="0" applyProtection="0"/>
    <xf numFmtId="9" fontId="74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9" fontId="89" fillId="0" borderId="0"/>
    <xf numFmtId="0" fontId="23" fillId="9" borderId="0" applyNumberFormat="0" applyBorder="0" applyProtection="0"/>
    <xf numFmtId="0" fontId="23" fillId="9" borderId="0" applyNumberFormat="0" applyBorder="0" applyProtection="0"/>
    <xf numFmtId="0" fontId="6" fillId="44" borderId="0" applyNumberFormat="0" applyBorder="0" applyAlignment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3" fillId="12" borderId="0" applyNumberFormat="0" applyBorder="0" applyProtection="0"/>
    <xf numFmtId="0" fontId="24" fillId="13" borderId="0" applyNumberFormat="0" applyBorder="0" applyProtection="0"/>
    <xf numFmtId="0" fontId="24" fillId="10" borderId="0" applyNumberFormat="0" applyBorder="0" applyProtection="0"/>
    <xf numFmtId="0" fontId="24" fillId="11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6" borderId="0" applyNumberFormat="0" applyBorder="0" applyProtection="0"/>
    <xf numFmtId="0" fontId="7" fillId="15" borderId="0" applyNumberFormat="0" applyBorder="0" applyAlignment="0" applyProtection="0"/>
    <xf numFmtId="0" fontId="24" fillId="13" borderId="0" applyNumberFormat="0" applyBorder="0" applyProtection="0"/>
    <xf numFmtId="0" fontId="24" fillId="13" borderId="0" applyNumberFormat="0" applyBorder="0" applyProtection="0"/>
    <xf numFmtId="9" fontId="74" fillId="0" borderId="0"/>
    <xf numFmtId="0" fontId="24" fillId="13" borderId="0" applyNumberFormat="0" applyBorder="0" applyProtection="0"/>
    <xf numFmtId="0" fontId="24" fillId="13" borderId="0" applyNumberFormat="0" applyBorder="0" applyProtection="0"/>
    <xf numFmtId="9" fontId="89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9" fontId="89" fillId="0" borderId="0"/>
    <xf numFmtId="0" fontId="24" fillId="10" borderId="0" applyNumberFormat="0" applyBorder="0" applyProtection="0"/>
    <xf numFmtId="0" fontId="24" fillId="10" borderId="0" applyNumberFormat="0" applyBorder="0" applyProtection="0"/>
    <xf numFmtId="0" fontId="7" fillId="22" borderId="0" applyNumberFormat="0" applyBorder="0" applyAlignment="0" applyProtection="0"/>
    <xf numFmtId="0" fontId="24" fillId="11" borderId="0" applyNumberFormat="0" applyBorder="0" applyProtection="0"/>
    <xf numFmtId="0" fontId="24" fillId="11" borderId="0" applyNumberFormat="0" applyBorder="0" applyProtection="0"/>
    <xf numFmtId="9" fontId="89" fillId="0" borderId="0"/>
    <xf numFmtId="0" fontId="24" fillId="11" borderId="0" applyNumberFormat="0" applyBorder="0" applyProtection="0"/>
    <xf numFmtId="0" fontId="24" fillId="11" borderId="0" applyNumberFormat="0" applyBorder="0" applyProtection="0"/>
    <xf numFmtId="0" fontId="7" fillId="8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9" fontId="89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9" fontId="6" fillId="0" borderId="0" applyFont="0" applyFill="0" applyBorder="0" applyAlignment="0" applyProtection="0"/>
    <xf numFmtId="9" fontId="89" fillId="0" borderId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44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7" fillId="44" borderId="0" applyNumberFormat="0" applyBorder="0" applyAlignment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6" borderId="0" applyNumberFormat="0" applyBorder="0" applyProtection="0"/>
    <xf numFmtId="0" fontId="24" fillId="17" borderId="0" applyNumberFormat="0" applyBorder="0" applyProtection="0"/>
    <xf numFmtId="0" fontId="24" fillId="18" borderId="0" applyNumberFormat="0" applyBorder="0" applyProtection="0"/>
    <xf numFmtId="0" fontId="24" fillId="19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6" fillId="44" borderId="0" applyNumberFormat="0" applyBorder="0" applyAlignment="0" applyProtection="0"/>
    <xf numFmtId="0" fontId="39" fillId="3" borderId="0" applyNumberFormat="0" applyBorder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28" fillId="4" borderId="0" applyNumberFormat="0" applyBorder="0" applyProtection="0"/>
    <xf numFmtId="0" fontId="6" fillId="43" borderId="0" applyNumberFormat="0" applyBorder="0" applyAlignment="0" applyProtection="0"/>
    <xf numFmtId="0" fontId="28" fillId="4" borderId="0" applyNumberFormat="0" applyBorder="0" applyProtection="0"/>
    <xf numFmtId="0" fontId="28" fillId="4" borderId="0" applyNumberFormat="0" applyBorder="0" applyProtection="0"/>
    <xf numFmtId="0" fontId="6" fillId="43" borderId="0" applyNumberFormat="0" applyBorder="0" applyAlignment="0" applyProtection="0"/>
    <xf numFmtId="0" fontId="1" fillId="0" borderId="0"/>
    <xf numFmtId="9" fontId="89" fillId="0" borderId="0"/>
    <xf numFmtId="0" fontId="101" fillId="0" borderId="0"/>
    <xf numFmtId="189" fontId="101" fillId="0" borderId="0"/>
    <xf numFmtId="0" fontId="34" fillId="8" borderId="2" applyNumberFormat="0" applyProtection="0"/>
    <xf numFmtId="0" fontId="9" fillId="45" borderId="2" applyNumberFormat="0" applyAlignment="0" applyProtection="0"/>
    <xf numFmtId="0" fontId="34" fillId="8" borderId="2" applyNumberFormat="0" applyProtection="0"/>
    <xf numFmtId="0" fontId="79" fillId="0" borderId="0"/>
    <xf numFmtId="0" fontId="99" fillId="58" borderId="38"/>
    <xf numFmtId="0" fontId="35" fillId="46" borderId="3" applyNumberFormat="0" applyProtection="0"/>
    <xf numFmtId="0" fontId="35" fillId="46" borderId="3" applyNumberFormat="0" applyProtection="0"/>
    <xf numFmtId="0" fontId="35" fillId="46" borderId="3" applyNumberFormat="0" applyProtection="0"/>
    <xf numFmtId="0" fontId="35" fillId="46" borderId="3" applyNumberFormat="0" applyProtection="0"/>
    <xf numFmtId="0" fontId="99" fillId="58" borderId="38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6" fillId="0" borderId="4" applyNumberFormat="0" applyFill="0" applyProtection="0"/>
    <xf numFmtId="0" fontId="35" fillId="46" borderId="3" applyNumberFormat="0" applyProtection="0"/>
    <xf numFmtId="0" fontId="99" fillId="58" borderId="38"/>
    <xf numFmtId="0" fontId="99" fillId="58" borderId="38"/>
    <xf numFmtId="165" fontId="43" fillId="0" borderId="0" applyBorder="0" applyProtection="0"/>
    <xf numFmtId="165" fontId="43" fillId="0" borderId="0" applyBorder="0" applyProtection="0"/>
    <xf numFmtId="190" fontId="74" fillId="0" borderId="0"/>
    <xf numFmtId="190" fontId="102" fillId="0" borderId="39"/>
    <xf numFmtId="175" fontId="89" fillId="0" borderId="0">
      <protection locked="0"/>
    </xf>
    <xf numFmtId="183" fontId="89" fillId="0" borderId="0"/>
    <xf numFmtId="183" fontId="89" fillId="0" borderId="0"/>
    <xf numFmtId="183" fontId="89" fillId="0" borderId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7" fillId="15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2" borderId="0" applyNumberFormat="0" applyBorder="0" applyAlignment="0" applyProtection="0"/>
    <xf numFmtId="0" fontId="24" fillId="17" borderId="0" applyNumberFormat="0" applyBorder="0" applyProtection="0"/>
    <xf numFmtId="0" fontId="24" fillId="17" borderId="0" applyNumberFormat="0" applyBorder="0" applyProtection="0"/>
    <xf numFmtId="0" fontId="6" fillId="42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44" borderId="0" applyNumberFormat="0" applyBorder="0" applyAlignment="0" applyProtection="0"/>
    <xf numFmtId="0" fontId="24" fillId="18" borderId="0" applyNumberFormat="0" applyBorder="0" applyProtection="0"/>
    <xf numFmtId="0" fontId="24" fillId="18" borderId="0" applyNumberFormat="0" applyBorder="0" applyProtection="0"/>
    <xf numFmtId="0" fontId="6" fillId="43" borderId="0" applyNumberFormat="0" applyBorder="0" applyAlignment="0" applyProtection="0"/>
    <xf numFmtId="0" fontId="24" fillId="19" borderId="0" applyNumberFormat="0" applyBorder="0" applyProtection="0"/>
    <xf numFmtId="0" fontId="24" fillId="19" borderId="0" applyNumberFormat="0" applyBorder="0" applyProtection="0"/>
    <xf numFmtId="183" fontId="89" fillId="0" borderId="0"/>
    <xf numFmtId="0" fontId="24" fillId="19" borderId="0" applyNumberFormat="0" applyBorder="0" applyProtection="0"/>
    <xf numFmtId="0" fontId="24" fillId="19" borderId="0" applyNumberFormat="0" applyBorder="0" applyProtection="0"/>
    <xf numFmtId="0" fontId="7" fillId="47" borderId="0" applyNumberFormat="0" applyBorder="0" applyAlignment="0" applyProtection="0"/>
    <xf numFmtId="0" fontId="24" fillId="14" borderId="0" applyNumberFormat="0" applyBorder="0" applyProtection="0"/>
    <xf numFmtId="0" fontId="24" fillId="14" borderId="0" applyNumberFormat="0" applyBorder="0" applyProtection="0"/>
    <xf numFmtId="183" fontId="89" fillId="0" borderId="0"/>
    <xf numFmtId="0" fontId="24" fillId="14" borderId="0" applyNumberFormat="0" applyBorder="0" applyProtection="0"/>
    <xf numFmtId="0" fontId="24" fillId="14" borderId="0" applyNumberFormat="0" applyBorder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6" fillId="42" borderId="0" applyNumberFormat="0" applyBorder="0" applyAlignment="0" applyProtection="0"/>
    <xf numFmtId="0" fontId="24" fillId="15" borderId="0" applyNumberFormat="0" applyBorder="0" applyProtection="0"/>
    <xf numFmtId="0" fontId="24" fillId="15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24" fillId="20" borderId="0" applyNumberFormat="0" applyBorder="0" applyProtection="0"/>
    <xf numFmtId="0" fontId="12" fillId="44" borderId="2" applyNumberFormat="0" applyAlignment="0" applyProtection="0"/>
    <xf numFmtId="0" fontId="66" fillId="44" borderId="2" applyNumberFormat="0" applyProtection="0"/>
    <xf numFmtId="0" fontId="66" fillId="44" borderId="2" applyNumberFormat="0" applyProtection="0"/>
    <xf numFmtId="0" fontId="66" fillId="44" borderId="2" applyNumberFormat="0" applyProtection="0"/>
    <xf numFmtId="0" fontId="66" fillId="8" borderId="2" applyNumberFormat="0" applyProtection="0"/>
    <xf numFmtId="170" fontId="43" fillId="0" borderId="0" applyFill="0" applyBorder="0" applyProtection="0"/>
    <xf numFmtId="0" fontId="43" fillId="0" borderId="0" applyFill="0" applyBorder="0" applyProtection="0"/>
    <xf numFmtId="0" fontId="47" fillId="0" borderId="0" applyNumberFormat="0" applyFill="0" applyBorder="0" applyProtection="0"/>
    <xf numFmtId="0" fontId="54" fillId="0" borderId="7" applyNumberFormat="0" applyFill="0" applyProtection="0"/>
    <xf numFmtId="0" fontId="55" fillId="0" borderId="8" applyNumberFormat="0" applyFill="0" applyProtection="0"/>
    <xf numFmtId="0" fontId="55" fillId="0" borderId="0" applyNumberFormat="0" applyFill="0" applyBorder="0" applyProtection="0"/>
    <xf numFmtId="0" fontId="1" fillId="0" borderId="0"/>
    <xf numFmtId="0" fontId="1" fillId="0" borderId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39" fillId="3" borderId="0" applyNumberFormat="0" applyBorder="0" applyProtection="0"/>
    <xf numFmtId="0" fontId="25" fillId="0" borderId="0"/>
    <xf numFmtId="0" fontId="66" fillId="44" borderId="2" applyNumberFormat="0" applyProtection="0"/>
    <xf numFmtId="0" fontId="36" fillId="0" borderId="4" applyNumberFormat="0" applyFill="0" applyProtection="0"/>
    <xf numFmtId="172" fontId="43" fillId="0" borderId="0" applyFill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2" fillId="22" borderId="0" applyNumberFormat="0" applyBorder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23" borderId="25" applyNumberFormat="0" applyAlignmen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3" fillId="23" borderId="11" applyNumberFormat="0" applyProtection="0"/>
    <xf numFmtId="0" fontId="44" fillId="8" borderId="12" applyNumberFormat="0" applyProtection="0"/>
    <xf numFmtId="0" fontId="71" fillId="48" borderId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9" fontId="43" fillId="0" borderId="0" applyFill="0" applyBorder="0" applyProtection="0"/>
    <xf numFmtId="0" fontId="15" fillId="45" borderId="12" applyNumberFormat="0" applyAlignmen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0" fontId="44" fillId="8" borderId="12" applyNumberFormat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3" fillId="0" borderId="0"/>
    <xf numFmtId="165" fontId="43" fillId="0" borderId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6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47" fillId="0" borderId="0" applyNumberFormat="0" applyFill="0" applyBorder="0" applyProtection="0"/>
    <xf numFmtId="0" fontId="56" fillId="0" borderId="0" applyNumberFormat="0" applyFill="0" applyBorder="0" applyProtection="0"/>
    <xf numFmtId="0" fontId="53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52" fillId="0" borderId="6" applyNumberFormat="0" applyFill="0" applyProtection="0"/>
    <xf numFmtId="0" fontId="68" fillId="0" borderId="0" applyNumberFormat="0" applyFill="0" applyBorder="0" applyProtection="0"/>
    <xf numFmtId="0" fontId="56" fillId="0" borderId="0" applyNumberFormat="0" applyFill="0" applyBorder="0" applyProtection="0"/>
    <xf numFmtId="0" fontId="69" fillId="0" borderId="7" applyNumberFormat="0" applyFill="0" applyAlignment="0" applyProtection="0"/>
    <xf numFmtId="0" fontId="54" fillId="0" borderId="7" applyNumberFormat="0" applyFill="0" applyProtection="0"/>
    <xf numFmtId="43" fontId="1" fillId="0" borderId="0" applyFont="0" applyFill="0" applyBorder="0" applyAlignment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54" fillId="0" borderId="7" applyNumberFormat="0" applyFill="0" applyProtection="0"/>
    <xf numFmtId="0" fontId="34" fillId="8" borderId="2" applyNumberFormat="0" applyProtection="0"/>
    <xf numFmtId="0" fontId="34" fillId="8" borderId="2" applyNumberFormat="0" applyProtection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4" borderId="0" applyNumberFormat="0" applyBorder="0" applyProtection="0"/>
    <xf numFmtId="0" fontId="34" fillId="8" borderId="2" applyNumberFormat="0" applyProtection="0"/>
    <xf numFmtId="0" fontId="10" fillId="29" borderId="3" applyNumberFormat="0" applyAlignment="0" applyProtection="0"/>
    <xf numFmtId="0" fontId="28" fillId="4" borderId="0" applyNumberFormat="0" applyBorder="0" applyProtection="0"/>
    <xf numFmtId="9" fontId="1" fillId="0" borderId="0" applyFont="0" applyFill="0" applyBorder="0" applyAlignment="0" applyProtection="0"/>
    <xf numFmtId="0" fontId="23" fillId="5" borderId="0" applyNumberFormat="0" applyBorder="0" applyProtection="0"/>
    <xf numFmtId="0" fontId="70" fillId="0" borderId="27" applyNumberFormat="0" applyFill="0" applyAlignment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55" fillId="0" borderId="8" applyNumberFormat="0" applyFill="0" applyProtection="0"/>
    <xf numFmtId="0" fontId="70" fillId="0" borderId="0" applyNumberFormat="0" applyFill="0" applyBorder="0" applyAlignment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71" fillId="48" borderId="0" applyBorder="0" applyProtection="0"/>
    <xf numFmtId="0" fontId="55" fillId="0" borderId="0" applyNumberFormat="0" applyFill="0" applyBorder="0" applyProtection="0"/>
    <xf numFmtId="0" fontId="55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56" fillId="0" borderId="0" applyNumberFormat="0" applyFill="0" applyBorder="0" applyProtection="0"/>
    <xf numFmtId="0" fontId="22" fillId="0" borderId="28" applyNumberFormat="0" applyFill="0" applyAlignment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0" fontId="51" fillId="0" borderId="16" applyNumberFormat="0" applyFill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165" fontId="43" fillId="0" borderId="0" applyFill="0" applyBorder="0" applyProtection="0"/>
    <xf numFmtId="176" fontId="43" fillId="0" borderId="0" applyFill="0" applyBorder="0" applyProtection="0"/>
    <xf numFmtId="0" fontId="46" fillId="0" borderId="0" applyNumberFormat="0" applyFill="0" applyBorder="0" applyProtection="0"/>
    <xf numFmtId="0" fontId="89" fillId="73" borderId="37"/>
    <xf numFmtId="0" fontId="89" fillId="73" borderId="37"/>
    <xf numFmtId="0" fontId="89" fillId="73" borderId="37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4" fillId="0" borderId="0"/>
    <xf numFmtId="0" fontId="7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7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8" fillId="72" borderId="0"/>
    <xf numFmtId="0" fontId="98" fillId="72" borderId="0"/>
    <xf numFmtId="0" fontId="98" fillId="72" borderId="0"/>
    <xf numFmtId="0" fontId="98" fillId="72" borderId="0"/>
    <xf numFmtId="0" fontId="98" fillId="72" borderId="0"/>
    <xf numFmtId="187" fontId="89" fillId="0" borderId="0"/>
    <xf numFmtId="0" fontId="88" fillId="0" borderId="32"/>
    <xf numFmtId="171" fontId="74" fillId="0" borderId="0"/>
    <xf numFmtId="0" fontId="90" fillId="57" borderId="30"/>
    <xf numFmtId="0" fontId="76" fillId="0" borderId="0"/>
    <xf numFmtId="0" fontId="77" fillId="53" borderId="0"/>
    <xf numFmtId="0" fontId="77" fillId="53" borderId="0"/>
    <xf numFmtId="0" fontId="77" fillId="53" borderId="0"/>
    <xf numFmtId="0" fontId="77" fillId="53" borderId="0"/>
    <xf numFmtId="0" fontId="94" fillId="0" borderId="0">
      <alignment horizontal="center" textRotation="90"/>
    </xf>
    <xf numFmtId="0" fontId="97" fillId="0" borderId="0"/>
    <xf numFmtId="0" fontId="97" fillId="0" borderId="36"/>
    <xf numFmtId="0" fontId="96" fillId="0" borderId="35"/>
    <xf numFmtId="0" fontId="95" fillId="0" borderId="34"/>
    <xf numFmtId="0" fontId="94" fillId="0" borderId="0">
      <alignment horizontal="center"/>
    </xf>
    <xf numFmtId="0" fontId="80" fillId="54" borderId="0"/>
    <xf numFmtId="0" fontId="93" fillId="0" borderId="0">
      <alignment horizontal="left"/>
    </xf>
    <xf numFmtId="2" fontId="74" fillId="0" borderId="0"/>
    <xf numFmtId="2" fontId="74" fillId="0" borderId="0"/>
    <xf numFmtId="0" fontId="92" fillId="0" borderId="33">
      <alignment horizontal="center"/>
    </xf>
    <xf numFmtId="0" fontId="91" fillId="0" borderId="0"/>
    <xf numFmtId="0" fontId="89" fillId="0" borderId="0"/>
    <xf numFmtId="186" fontId="89" fillId="0" borderId="0"/>
    <xf numFmtId="0" fontId="90" fillId="58" borderId="30"/>
    <xf numFmtId="0" fontId="90" fillId="57" borderId="30"/>
    <xf numFmtId="0" fontId="90" fillId="57" borderId="30"/>
    <xf numFmtId="0" fontId="90" fillId="57" borderId="30"/>
    <xf numFmtId="0" fontId="75" fillId="70" borderId="0"/>
    <xf numFmtId="0" fontId="75" fillId="70" borderId="0"/>
    <xf numFmtId="0" fontId="75" fillId="70" borderId="0"/>
    <xf numFmtId="0" fontId="75" fillId="70" borderId="0"/>
    <xf numFmtId="0" fontId="75" fillId="65" borderId="0"/>
    <xf numFmtId="0" fontId="75" fillId="65" borderId="0"/>
    <xf numFmtId="0" fontId="75" fillId="65" borderId="0"/>
    <xf numFmtId="0" fontId="75" fillId="65" borderId="0"/>
    <xf numFmtId="0" fontId="75" fillId="64" borderId="0"/>
    <xf numFmtId="0" fontId="75" fillId="69" borderId="0"/>
    <xf numFmtId="0" fontId="10" fillId="46" borderId="3" applyNumberFormat="0" applyAlignment="0" applyProtection="0"/>
    <xf numFmtId="0" fontId="75" fillId="68" borderId="0"/>
    <xf numFmtId="0" fontId="75" fillId="67" borderId="0"/>
    <xf numFmtId="0" fontId="75" fillId="67" borderId="0"/>
    <xf numFmtId="0" fontId="75" fillId="68" borderId="0"/>
    <xf numFmtId="0" fontId="75" fillId="67" borderId="0"/>
    <xf numFmtId="185" fontId="74" fillId="0" borderId="0"/>
    <xf numFmtId="0" fontId="75" fillId="67" borderId="0"/>
    <xf numFmtId="0" fontId="75" fillId="64" borderId="0"/>
    <xf numFmtId="0" fontId="75" fillId="64" borderId="0"/>
    <xf numFmtId="0" fontId="75" fillId="64" borderId="0"/>
    <xf numFmtId="0" fontId="75" fillId="69" borderId="0"/>
    <xf numFmtId="0" fontId="10" fillId="46" borderId="3" applyNumberFormat="0" applyAlignment="0" applyProtection="0"/>
    <xf numFmtId="0" fontId="10" fillId="46" borderId="3" applyNumberFormat="0" applyAlignment="0" applyProtection="0"/>
    <xf numFmtId="0" fontId="10" fillId="46" borderId="3" applyNumberFormat="0" applyAlignment="0" applyProtection="0"/>
    <xf numFmtId="0" fontId="10" fillId="46" borderId="3" applyNumberFormat="0" applyAlignment="0" applyProtection="0"/>
    <xf numFmtId="0" fontId="75" fillId="69" borderId="0"/>
    <xf numFmtId="0" fontId="75" fillId="69" borderId="0"/>
    <xf numFmtId="0" fontId="75" fillId="68" borderId="0"/>
    <xf numFmtId="0" fontId="75" fillId="68" borderId="0"/>
    <xf numFmtId="168" fontId="74" fillId="0" borderId="0"/>
    <xf numFmtId="0" fontId="74" fillId="0" borderId="0"/>
    <xf numFmtId="0" fontId="74" fillId="0" borderId="0"/>
    <xf numFmtId="184" fontId="74" fillId="0" borderId="0"/>
    <xf numFmtId="0" fontId="12" fillId="44" borderId="2" applyNumberFormat="0" applyAlignment="0" applyProtection="0"/>
    <xf numFmtId="0" fontId="12" fillId="44" borderId="2" applyNumberFormat="0" applyAlignment="0" applyProtection="0"/>
    <xf numFmtId="0" fontId="12" fillId="44" borderId="2" applyNumberFormat="0" applyAlignment="0" applyProtection="0"/>
    <xf numFmtId="0" fontId="80" fillId="54" borderId="0"/>
    <xf numFmtId="0" fontId="80" fillId="54" borderId="0"/>
    <xf numFmtId="0" fontId="80" fillId="54" borderId="0"/>
    <xf numFmtId="0" fontId="80" fillId="54" borderId="0"/>
    <xf numFmtId="182" fontId="79" fillId="0" borderId="0">
      <alignment horizontal="left"/>
    </xf>
    <xf numFmtId="182" fontId="79" fillId="0" borderId="0">
      <alignment horizontal="right"/>
    </xf>
    <xf numFmtId="182" fontId="78" fillId="0" borderId="0">
      <alignment vertical="top"/>
    </xf>
    <xf numFmtId="0" fontId="77" fillId="53" borderId="0"/>
    <xf numFmtId="182" fontId="76" fillId="0" borderId="29"/>
    <xf numFmtId="0" fontId="75" fillId="70" borderId="0"/>
    <xf numFmtId="0" fontId="75" fillId="65" borderId="0"/>
    <xf numFmtId="0" fontId="75" fillId="64" borderId="0"/>
    <xf numFmtId="0" fontId="75" fillId="69" borderId="0"/>
    <xf numFmtId="0" fontId="75" fillId="68" borderId="0"/>
    <xf numFmtId="0" fontId="75" fillId="67" borderId="0"/>
    <xf numFmtId="0" fontId="75" fillId="66" borderId="0"/>
    <xf numFmtId="0" fontId="75" fillId="66" borderId="0"/>
    <xf numFmtId="0" fontId="75" fillId="66" borderId="0"/>
    <xf numFmtId="0" fontId="12" fillId="44" borderId="2" applyNumberFormat="0" applyAlignment="0" applyProtection="0"/>
    <xf numFmtId="0" fontId="75" fillId="66" borderId="0"/>
    <xf numFmtId="0" fontId="75" fillId="65" borderId="0"/>
    <xf numFmtId="0" fontId="75" fillId="65" borderId="0"/>
    <xf numFmtId="0" fontId="75" fillId="65" borderId="0"/>
    <xf numFmtId="0" fontId="75" fillId="65" borderId="0"/>
    <xf numFmtId="0" fontId="75" fillId="64" borderId="0"/>
    <xf numFmtId="0" fontId="75" fillId="64" borderId="0"/>
    <xf numFmtId="0" fontId="75" fillId="64" borderId="0"/>
    <xf numFmtId="0" fontId="75" fillId="64" borderId="0"/>
    <xf numFmtId="0" fontId="75" fillId="61" borderId="0"/>
    <xf numFmtId="0" fontId="75" fillId="61" borderId="0"/>
    <xf numFmtId="0" fontId="75" fillId="61" borderId="0"/>
    <xf numFmtId="0" fontId="75" fillId="61" borderId="0"/>
    <xf numFmtId="0" fontId="75" fillId="60" borderId="0"/>
    <xf numFmtId="0" fontId="75" fillId="60" borderId="0"/>
    <xf numFmtId="0" fontId="6" fillId="0" borderId="0"/>
    <xf numFmtId="0" fontId="75" fillId="60" borderId="0"/>
    <xf numFmtId="0" fontId="75" fillId="60" borderId="0"/>
    <xf numFmtId="0" fontId="75" fillId="63" borderId="0"/>
    <xf numFmtId="0" fontId="75" fillId="63" borderId="0"/>
    <xf numFmtId="0" fontId="75" fillId="63" borderId="0"/>
    <xf numFmtId="0" fontId="75" fillId="63" borderId="0"/>
    <xf numFmtId="0" fontId="75" fillId="66" borderId="0"/>
    <xf numFmtId="0" fontId="75" fillId="65" borderId="0"/>
    <xf numFmtId="0" fontId="75" fillId="64" borderId="0"/>
    <xf numFmtId="0" fontId="75" fillId="61" borderId="0"/>
    <xf numFmtId="0" fontId="75" fillId="60" borderId="0"/>
    <xf numFmtId="0" fontId="75" fillId="63" borderId="0"/>
    <xf numFmtId="0" fontId="74" fillId="62" borderId="0"/>
    <xf numFmtId="0" fontId="74" fillId="62" borderId="0"/>
    <xf numFmtId="0" fontId="74" fillId="62" borderId="0"/>
    <xf numFmtId="0" fontId="74" fillId="62" borderId="0"/>
    <xf numFmtId="0" fontId="74" fillId="59" borderId="0"/>
    <xf numFmtId="0" fontId="74" fillId="59" borderId="0"/>
    <xf numFmtId="0" fontId="74" fillId="59" borderId="0"/>
    <xf numFmtId="0" fontId="74" fillId="59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61" borderId="0"/>
    <xf numFmtId="9" fontId="72" fillId="0" borderId="0" applyFill="0" applyBorder="0" applyAlignment="0" applyProtection="0"/>
    <xf numFmtId="0" fontId="74" fillId="61" borderId="0"/>
    <xf numFmtId="0" fontId="74" fillId="61" borderId="0"/>
    <xf numFmtId="0" fontId="74" fillId="61" borderId="0"/>
    <xf numFmtId="0" fontId="74" fillId="60" borderId="0"/>
    <xf numFmtId="0" fontId="74" fillId="60" borderId="0"/>
    <xf numFmtId="0" fontId="74" fillId="60" borderId="0"/>
    <xf numFmtId="0" fontId="74" fillId="60" borderId="0"/>
    <xf numFmtId="0" fontId="74" fillId="59" borderId="0"/>
    <xf numFmtId="0" fontId="74" fillId="59" borderId="0"/>
    <xf numFmtId="0" fontId="74" fillId="59" borderId="0"/>
    <xf numFmtId="0" fontId="74" fillId="59" borderId="0"/>
    <xf numFmtId="0" fontId="74" fillId="62" borderId="0"/>
    <xf numFmtId="0" fontId="74" fillId="59" borderId="0"/>
    <xf numFmtId="181" fontId="23" fillId="0" borderId="0"/>
    <xf numFmtId="181" fontId="45" fillId="0" borderId="13"/>
    <xf numFmtId="0" fontId="74" fillId="55" borderId="0"/>
    <xf numFmtId="0" fontId="74" fillId="61" borderId="0"/>
    <xf numFmtId="0" fontId="74" fillId="60" borderId="0"/>
    <xf numFmtId="0" fontId="74" fillId="59" borderId="0"/>
    <xf numFmtId="0" fontId="74" fillId="58" borderId="0"/>
    <xf numFmtId="0" fontId="74" fillId="57" borderId="0"/>
    <xf numFmtId="0" fontId="74" fillId="57" borderId="0"/>
    <xf numFmtId="0" fontId="74" fillId="57" borderId="0"/>
    <xf numFmtId="0" fontId="74" fillId="56" borderId="0"/>
    <xf numFmtId="0" fontId="74" fillId="56" borderId="0"/>
    <xf numFmtId="0" fontId="74" fillId="56" borderId="0"/>
    <xf numFmtId="0" fontId="74" fillId="56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54" borderId="0"/>
    <xf numFmtId="0" fontId="74" fillId="54" borderId="0"/>
    <xf numFmtId="0" fontId="74" fillId="54" borderId="0"/>
    <xf numFmtId="0" fontId="74" fillId="54" borderId="0"/>
    <xf numFmtId="0" fontId="74" fillId="53" borderId="0"/>
    <xf numFmtId="0" fontId="74" fillId="53" borderId="0"/>
    <xf numFmtId="0" fontId="74" fillId="53" borderId="0"/>
    <xf numFmtId="0" fontId="74" fillId="53" borderId="0"/>
    <xf numFmtId="0" fontId="74" fillId="52" borderId="0"/>
    <xf numFmtId="0" fontId="74" fillId="52" borderId="0"/>
    <xf numFmtId="0" fontId="74" fillId="52" borderId="0"/>
    <xf numFmtId="0" fontId="74" fillId="52" borderId="0"/>
    <xf numFmtId="0" fontId="74" fillId="57" borderId="0"/>
    <xf numFmtId="0" fontId="74" fillId="56" borderId="0"/>
    <xf numFmtId="0" fontId="74" fillId="55" borderId="0"/>
    <xf numFmtId="0" fontId="74" fillId="54" borderId="0"/>
    <xf numFmtId="0" fontId="74" fillId="53" borderId="0"/>
    <xf numFmtId="0" fontId="74" fillId="52" borderId="0"/>
    <xf numFmtId="0" fontId="73" fillId="0" borderId="0"/>
    <xf numFmtId="184" fontId="74" fillId="0" borderId="0"/>
    <xf numFmtId="176" fontId="72" fillId="0" borderId="0" applyFill="0" applyBorder="0" applyAlignment="0" applyProtection="0"/>
    <xf numFmtId="3" fontId="74" fillId="0" borderId="0"/>
    <xf numFmtId="183" fontId="89" fillId="0" borderId="0"/>
    <xf numFmtId="183" fontId="89" fillId="0" borderId="0"/>
    <xf numFmtId="4" fontId="74" fillId="0" borderId="0"/>
    <xf numFmtId="0" fontId="87" fillId="71" borderId="31"/>
    <xf numFmtId="0" fontId="88" fillId="0" borderId="32"/>
    <xf numFmtId="0" fontId="88" fillId="0" borderId="32"/>
    <xf numFmtId="0" fontId="88" fillId="0" borderId="32"/>
    <xf numFmtId="0" fontId="88" fillId="0" borderId="32"/>
    <xf numFmtId="0" fontId="87" fillId="71" borderId="31"/>
    <xf numFmtId="0" fontId="87" fillId="71" borderId="31"/>
    <xf numFmtId="0" fontId="87" fillId="71" borderId="31"/>
    <xf numFmtId="0" fontId="87" fillId="71" borderId="31"/>
    <xf numFmtId="0" fontId="86" fillId="0" borderId="0">
      <alignment vertical="center"/>
    </xf>
    <xf numFmtId="0" fontId="85" fillId="58" borderId="30"/>
    <xf numFmtId="0" fontId="85" fillId="58" borderId="30"/>
    <xf numFmtId="0" fontId="85" fillId="58" borderId="30"/>
    <xf numFmtId="0" fontId="85" fillId="58" borderId="30"/>
    <xf numFmtId="0" fontId="85" fillId="58" borderId="30"/>
    <xf numFmtId="0" fontId="84" fillId="0" borderId="0"/>
    <xf numFmtId="0" fontId="83" fillId="0" borderId="0"/>
    <xf numFmtId="2" fontId="82" fillId="0" borderId="0">
      <protection locked="0"/>
    </xf>
    <xf numFmtId="2" fontId="81" fillId="0" borderId="0">
      <protection locked="0"/>
    </xf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89" fillId="0" borderId="0"/>
    <xf numFmtId="183" fontId="74" fillId="0" borderId="0"/>
    <xf numFmtId="191" fontId="89" fillId="0" borderId="0"/>
    <xf numFmtId="183" fontId="89" fillId="0" borderId="0"/>
    <xf numFmtId="0" fontId="89" fillId="0" borderId="0"/>
    <xf numFmtId="183" fontId="89" fillId="0" borderId="0"/>
    <xf numFmtId="183" fontId="89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177" fontId="74" fillId="0" borderId="0"/>
    <xf numFmtId="178" fontId="74" fillId="0" borderId="0"/>
    <xf numFmtId="0" fontId="104" fillId="0" borderId="0"/>
    <xf numFmtId="0" fontId="105" fillId="0" borderId="40"/>
    <xf numFmtId="0" fontId="95" fillId="0" borderId="34"/>
    <xf numFmtId="0" fontId="95" fillId="0" borderId="34"/>
    <xf numFmtId="0" fontId="95" fillId="0" borderId="34"/>
    <xf numFmtId="0" fontId="95" fillId="0" borderId="34"/>
    <xf numFmtId="0" fontId="95" fillId="0" borderId="34"/>
    <xf numFmtId="0" fontId="106" fillId="0" borderId="0"/>
    <xf numFmtId="0" fontId="104" fillId="0" borderId="0"/>
    <xf numFmtId="0" fontId="96" fillId="0" borderId="35"/>
    <xf numFmtId="0" fontId="96" fillId="0" borderId="35"/>
    <xf numFmtId="0" fontId="96" fillId="0" borderId="35"/>
    <xf numFmtId="0" fontId="96" fillId="0" borderId="35"/>
    <xf numFmtId="0" fontId="97" fillId="0" borderId="36"/>
    <xf numFmtId="0" fontId="97" fillId="0" borderId="36"/>
    <xf numFmtId="0" fontId="97" fillId="0" borderId="36"/>
    <xf numFmtId="0" fontId="97" fillId="0" borderId="36"/>
    <xf numFmtId="0" fontId="97" fillId="0" borderId="0"/>
    <xf numFmtId="0" fontId="97" fillId="0" borderId="0"/>
    <xf numFmtId="0" fontId="97" fillId="0" borderId="0"/>
    <xf numFmtId="0" fontId="97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2" fontId="107" fillId="0" borderId="0">
      <protection locked="0"/>
    </xf>
    <xf numFmtId="2" fontId="107" fillId="0" borderId="0">
      <protection locked="0"/>
    </xf>
    <xf numFmtId="0" fontId="108" fillId="0" borderId="41"/>
    <xf numFmtId="0" fontId="108" fillId="0" borderId="41"/>
    <xf numFmtId="0" fontId="108" fillId="0" borderId="41"/>
    <xf numFmtId="0" fontId="108" fillId="0" borderId="41"/>
    <xf numFmtId="188" fontId="81" fillId="0" borderId="0">
      <protection locked="0"/>
    </xf>
    <xf numFmtId="192" fontId="81" fillId="0" borderId="0">
      <protection locked="0"/>
    </xf>
    <xf numFmtId="0" fontId="89" fillId="0" borderId="0"/>
    <xf numFmtId="191" fontId="100" fillId="0" borderId="0"/>
    <xf numFmtId="183" fontId="89" fillId="0" borderId="0"/>
    <xf numFmtId="191" fontId="89" fillId="0" borderId="0"/>
    <xf numFmtId="183" fontId="89" fillId="0" borderId="0"/>
    <xf numFmtId="191" fontId="89" fillId="0" borderId="0"/>
    <xf numFmtId="3" fontId="74" fillId="0" borderId="0"/>
    <xf numFmtId="0" fontId="103" fillId="0" borderId="0"/>
  </cellStyleXfs>
  <cellXfs count="113">
    <xf numFmtId="0" fontId="0" fillId="0" borderId="0" xfId="0"/>
    <xf numFmtId="0" fontId="3" fillId="0" borderId="0" xfId="0" applyFont="1" applyAlignment="1">
      <alignment wrapText="1"/>
    </xf>
    <xf numFmtId="0" fontId="58" fillId="0" borderId="0" xfId="0" applyFont="1"/>
    <xf numFmtId="0" fontId="59" fillId="0" borderId="0" xfId="0" applyFont="1" applyAlignment="1"/>
    <xf numFmtId="0" fontId="59" fillId="0" borderId="0" xfId="0" applyFont="1"/>
    <xf numFmtId="0" fontId="59" fillId="24" borderId="17" xfId="0" applyFont="1" applyFill="1" applyBorder="1" applyAlignment="1">
      <alignment horizontal="center" vertical="center" wrapText="1"/>
    </xf>
    <xf numFmtId="0" fontId="60" fillId="0" borderId="0" xfId="0" applyFont="1"/>
    <xf numFmtId="0" fontId="61" fillId="0" borderId="0" xfId="0" applyFont="1" applyAlignment="1"/>
    <xf numFmtId="0" fontId="61" fillId="0" borderId="0" xfId="0" applyFont="1"/>
    <xf numFmtId="0" fontId="62" fillId="0" borderId="0" xfId="0" applyFont="1"/>
    <xf numFmtId="0" fontId="59" fillId="39" borderId="17" xfId="0" applyFont="1" applyFill="1" applyBorder="1" applyAlignment="1">
      <alignment horizontal="center"/>
    </xf>
    <xf numFmtId="3" fontId="59" fillId="38" borderId="17" xfId="0" applyNumberFormat="1" applyFont="1" applyFill="1" applyBorder="1" applyAlignment="1">
      <alignment horizontal="right"/>
    </xf>
    <xf numFmtId="0" fontId="59" fillId="41" borderId="17" xfId="0" applyFont="1" applyFill="1" applyBorder="1" applyAlignment="1">
      <alignment horizontal="center"/>
    </xf>
    <xf numFmtId="3" fontId="59" fillId="40" borderId="17" xfId="0" applyNumberFormat="1" applyFont="1" applyFill="1" applyBorder="1" applyAlignment="1">
      <alignment horizontal="right"/>
    </xf>
    <xf numFmtId="0" fontId="65" fillId="24" borderId="17" xfId="0" applyFont="1" applyFill="1" applyBorder="1" applyAlignment="1">
      <alignment horizontal="center" vertical="center"/>
    </xf>
    <xf numFmtId="3" fontId="65" fillId="24" borderId="17" xfId="0" applyNumberFormat="1" applyFont="1" applyFill="1" applyBorder="1" applyAlignment="1">
      <alignment horizontal="right" vertical="center"/>
    </xf>
    <xf numFmtId="0" fontId="60" fillId="0" borderId="0" xfId="0" applyFont="1" applyAlignment="1">
      <alignment vertical="center"/>
    </xf>
    <xf numFmtId="3" fontId="59" fillId="24" borderId="17" xfId="0" applyNumberFormat="1" applyFont="1" applyFill="1" applyBorder="1" applyAlignment="1">
      <alignment horizontal="right"/>
    </xf>
    <xf numFmtId="0" fontId="63" fillId="33" borderId="0" xfId="0" applyFont="1" applyFill="1" applyAlignment="1">
      <alignment horizontal="left"/>
    </xf>
    <xf numFmtId="0" fontId="59" fillId="24" borderId="21" xfId="0" applyFont="1" applyFill="1" applyBorder="1" applyAlignment="1">
      <alignment horizontal="center" vertical="center" wrapText="1"/>
    </xf>
    <xf numFmtId="0" fontId="59" fillId="26" borderId="21" xfId="0" applyFont="1" applyFill="1" applyBorder="1" applyAlignment="1">
      <alignment horizontal="center" vertical="center" wrapText="1"/>
    </xf>
    <xf numFmtId="3" fontId="59" fillId="27" borderId="21" xfId="0" applyNumberFormat="1" applyFont="1" applyFill="1" applyBorder="1" applyAlignment="1">
      <alignment horizontal="right"/>
    </xf>
    <xf numFmtId="0" fontId="60" fillId="26" borderId="21" xfId="0" applyFont="1" applyFill="1" applyBorder="1" applyAlignment="1">
      <alignment horizontal="center"/>
    </xf>
    <xf numFmtId="3" fontId="60" fillId="26" borderId="21" xfId="0" applyNumberFormat="1" applyFont="1" applyFill="1" applyBorder="1" applyAlignment="1">
      <alignment horizontal="right"/>
    </xf>
    <xf numFmtId="3" fontId="59" fillId="37" borderId="21" xfId="0" applyNumberFormat="1" applyFont="1" applyFill="1" applyBorder="1" applyAlignment="1">
      <alignment horizontal="right"/>
    </xf>
    <xf numFmtId="3" fontId="60" fillId="37" borderId="21" xfId="0" applyNumberFormat="1" applyFont="1" applyFill="1" applyBorder="1" applyAlignment="1">
      <alignment horizontal="right"/>
    </xf>
    <xf numFmtId="3" fontId="59" fillId="34" borderId="21" xfId="0" applyNumberFormat="1" applyFont="1" applyFill="1" applyBorder="1" applyAlignment="1">
      <alignment horizontal="right"/>
    </xf>
    <xf numFmtId="3" fontId="60" fillId="34" borderId="21" xfId="0" applyNumberFormat="1" applyFont="1" applyFill="1" applyBorder="1" applyAlignment="1">
      <alignment horizontal="right"/>
    </xf>
    <xf numFmtId="14" fontId="63" fillId="33" borderId="0" xfId="0" applyNumberFormat="1" applyFont="1" applyFill="1" applyAlignment="1">
      <alignment horizontal="left"/>
    </xf>
    <xf numFmtId="0" fontId="59" fillId="0" borderId="21" xfId="0" applyFont="1" applyBorder="1" applyAlignment="1">
      <alignment horizontal="center"/>
    </xf>
    <xf numFmtId="3" fontId="59" fillId="0" borderId="21" xfId="0" applyNumberFormat="1" applyFont="1" applyBorder="1" applyAlignment="1">
      <alignment horizontal="right"/>
    </xf>
    <xf numFmtId="0" fontId="60" fillId="0" borderId="21" xfId="0" applyFont="1" applyBorder="1" applyAlignment="1">
      <alignment horizontal="center"/>
    </xf>
    <xf numFmtId="3" fontId="59" fillId="25" borderId="21" xfId="0" applyNumberFormat="1" applyFont="1" applyFill="1" applyBorder="1" applyAlignment="1">
      <alignment horizontal="right"/>
    </xf>
    <xf numFmtId="0" fontId="60" fillId="24" borderId="21" xfId="0" applyFont="1" applyFill="1" applyBorder="1" applyAlignment="1">
      <alignment horizontal="center"/>
    </xf>
    <xf numFmtId="3" fontId="60" fillId="24" borderId="21" xfId="0" applyNumberFormat="1" applyFont="1" applyFill="1" applyBorder="1" applyAlignment="1">
      <alignment horizontal="right"/>
    </xf>
    <xf numFmtId="14" fontId="63" fillId="33" borderId="0" xfId="228" applyNumberFormat="1" applyFont="1" applyFill="1" applyAlignment="1">
      <alignment horizontal="left"/>
    </xf>
    <xf numFmtId="3" fontId="59" fillId="25" borderId="21" xfId="228" applyNumberFormat="1" applyFont="1" applyFill="1" applyBorder="1" applyAlignment="1">
      <alignment horizontal="right"/>
    </xf>
    <xf numFmtId="0" fontId="60" fillId="24" borderId="21" xfId="228" applyFont="1" applyFill="1" applyBorder="1" applyAlignment="1">
      <alignment horizontal="center"/>
    </xf>
    <xf numFmtId="3" fontId="60" fillId="24" borderId="21" xfId="228" applyNumberFormat="1" applyFont="1" applyFill="1" applyBorder="1" applyAlignment="1">
      <alignment horizontal="right"/>
    </xf>
    <xf numFmtId="3" fontId="59" fillId="34" borderId="21" xfId="228" applyNumberFormat="1" applyFont="1" applyFill="1" applyBorder="1" applyAlignment="1">
      <alignment horizontal="right"/>
    </xf>
    <xf numFmtId="3" fontId="60" fillId="34" borderId="21" xfId="228" applyNumberFormat="1" applyFont="1" applyFill="1" applyBorder="1" applyAlignment="1">
      <alignment horizontal="right"/>
    </xf>
    <xf numFmtId="0" fontId="59" fillId="0" borderId="21" xfId="228" applyFont="1" applyBorder="1" applyAlignment="1">
      <alignment horizontal="center"/>
    </xf>
    <xf numFmtId="3" fontId="59" fillId="0" borderId="21" xfId="228" applyNumberFormat="1" applyFont="1" applyBorder="1" applyAlignment="1">
      <alignment horizontal="right"/>
    </xf>
    <xf numFmtId="0" fontId="60" fillId="0" borderId="21" xfId="228" applyFont="1" applyBorder="1" applyAlignment="1">
      <alignment horizontal="center"/>
    </xf>
    <xf numFmtId="0" fontId="64" fillId="49" borderId="0" xfId="0" applyFont="1" applyFill="1" applyAlignment="1">
      <alignment horizontal="left"/>
    </xf>
    <xf numFmtId="0" fontId="61" fillId="50" borderId="21" xfId="0" applyFont="1" applyFill="1" applyBorder="1" applyAlignment="1">
      <alignment horizontal="center" vertical="center" wrapText="1"/>
    </xf>
    <xf numFmtId="0" fontId="61" fillId="0" borderId="21" xfId="0" applyFont="1" applyBorder="1" applyAlignment="1">
      <alignment horizontal="center"/>
    </xf>
    <xf numFmtId="3" fontId="0" fillId="0" borderId="21" xfId="0" applyNumberFormat="1" applyFont="1" applyBorder="1" applyAlignment="1" applyProtection="1">
      <alignment horizontal="right"/>
      <protection locked="0"/>
    </xf>
    <xf numFmtId="3" fontId="61" fillId="51" borderId="21" xfId="0" applyNumberFormat="1" applyFont="1" applyFill="1" applyBorder="1" applyAlignment="1">
      <alignment horizontal="right"/>
    </xf>
    <xf numFmtId="3" fontId="61" fillId="32" borderId="21" xfId="0" applyNumberFormat="1" applyFont="1" applyFill="1" applyBorder="1" applyAlignment="1">
      <alignment horizontal="right"/>
    </xf>
    <xf numFmtId="0" fontId="62" fillId="0" borderId="21" xfId="0" applyFont="1" applyBorder="1" applyAlignment="1">
      <alignment horizontal="center"/>
    </xf>
    <xf numFmtId="3" fontId="62" fillId="51" borderId="21" xfId="0" applyNumberFormat="1" applyFont="1" applyFill="1" applyBorder="1" applyAlignment="1">
      <alignment horizontal="right"/>
    </xf>
    <xf numFmtId="0" fontId="62" fillId="50" borderId="21" xfId="0" applyFont="1" applyFill="1" applyBorder="1" applyAlignment="1">
      <alignment horizontal="center"/>
    </xf>
    <xf numFmtId="3" fontId="62" fillId="50" borderId="21" xfId="0" applyNumberFormat="1" applyFont="1" applyFill="1" applyBorder="1" applyAlignment="1">
      <alignment horizontal="right"/>
    </xf>
    <xf numFmtId="17" fontId="63" fillId="33" borderId="0" xfId="0" applyNumberFormat="1" applyFont="1" applyFill="1" applyAlignment="1">
      <alignment horizontal="left"/>
    </xf>
    <xf numFmtId="0" fontId="5" fillId="0" borderId="0" xfId="228"/>
    <xf numFmtId="0" fontId="59" fillId="0" borderId="0" xfId="228" applyFont="1" applyAlignment="1"/>
    <xf numFmtId="0" fontId="59" fillId="0" borderId="0" xfId="228" applyFont="1"/>
    <xf numFmtId="0" fontId="60" fillId="0" borderId="0" xfId="228" applyFont="1"/>
    <xf numFmtId="0" fontId="59" fillId="24" borderId="21" xfId="228" applyFont="1" applyFill="1" applyBorder="1" applyAlignment="1">
      <alignment horizontal="center" vertical="center" wrapText="1"/>
    </xf>
    <xf numFmtId="180" fontId="64" fillId="49" borderId="0" xfId="0" applyNumberFormat="1" applyFont="1" applyFill="1" applyAlignment="1">
      <alignment horizontal="left"/>
    </xf>
    <xf numFmtId="3" fontId="61" fillId="0" borderId="21" xfId="0" applyNumberFormat="1" applyFont="1" applyBorder="1" applyAlignment="1">
      <alignment horizontal="right"/>
    </xf>
    <xf numFmtId="0" fontId="0" fillId="0" borderId="21" xfId="0" applyBorder="1" applyProtection="1">
      <protection locked="0"/>
    </xf>
    <xf numFmtId="0" fontId="59" fillId="0" borderId="21" xfId="0" applyFont="1" applyFill="1" applyBorder="1"/>
    <xf numFmtId="180" fontId="64" fillId="35" borderId="0" xfId="0" applyNumberFormat="1" applyFont="1" applyFill="1" applyAlignment="1">
      <alignment horizontal="left"/>
    </xf>
    <xf numFmtId="0" fontId="61" fillId="30" borderId="21" xfId="0" applyFont="1" applyFill="1" applyBorder="1" applyAlignment="1">
      <alignment horizontal="center" vertical="center" wrapText="1"/>
    </xf>
    <xf numFmtId="3" fontId="61" fillId="36" borderId="21" xfId="0" applyNumberFormat="1" applyFont="1" applyFill="1" applyBorder="1" applyAlignment="1">
      <alignment horizontal="right"/>
    </xf>
    <xf numFmtId="3" fontId="61" fillId="31" borderId="21" xfId="0" applyNumberFormat="1" applyFont="1" applyFill="1" applyBorder="1" applyAlignment="1">
      <alignment horizontal="right"/>
    </xf>
    <xf numFmtId="3" fontId="62" fillId="36" borderId="21" xfId="0" applyNumberFormat="1" applyFont="1" applyFill="1" applyBorder="1" applyAlignment="1">
      <alignment horizontal="right"/>
    </xf>
    <xf numFmtId="0" fontId="62" fillId="30" borderId="21" xfId="0" applyFont="1" applyFill="1" applyBorder="1" applyAlignment="1">
      <alignment horizontal="center"/>
    </xf>
    <xf numFmtId="3" fontId="62" fillId="30" borderId="21" xfId="0" applyNumberFormat="1" applyFont="1" applyFill="1" applyBorder="1" applyAlignment="1">
      <alignment horizontal="right"/>
    </xf>
    <xf numFmtId="3" fontId="59" fillId="0" borderId="21" xfId="0" applyNumberFormat="1" applyFont="1" applyBorder="1" applyAlignment="1" applyProtection="1">
      <alignment horizontal="right"/>
    </xf>
    <xf numFmtId="0" fontId="65" fillId="39" borderId="17" xfId="0" applyFont="1" applyFill="1" applyBorder="1" applyAlignment="1">
      <alignment horizontal="center" vertical="center"/>
    </xf>
    <xf numFmtId="3" fontId="65" fillId="39" borderId="17" xfId="0" applyNumberFormat="1" applyFont="1" applyFill="1" applyBorder="1" applyAlignment="1">
      <alignment horizontal="right" vertical="center"/>
    </xf>
    <xf numFmtId="0" fontId="65" fillId="41" borderId="17" xfId="0" applyFont="1" applyFill="1" applyBorder="1" applyAlignment="1">
      <alignment horizontal="center" vertical="center"/>
    </xf>
    <xf numFmtId="3" fontId="65" fillId="41" borderId="17" xfId="0" applyNumberFormat="1" applyFont="1" applyFill="1" applyBorder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110" fillId="38" borderId="18" xfId="0" applyFont="1" applyFill="1" applyBorder="1" applyAlignment="1">
      <alignment horizontal="left" vertical="center" wrapText="1"/>
    </xf>
    <xf numFmtId="0" fontId="110" fillId="38" borderId="19" xfId="0" applyFont="1" applyFill="1" applyBorder="1" applyAlignment="1">
      <alignment horizontal="left" vertical="center" wrapText="1"/>
    </xf>
    <xf numFmtId="0" fontId="110" fillId="38" borderId="20" xfId="0" applyFont="1" applyFill="1" applyBorder="1" applyAlignment="1">
      <alignment horizontal="left" vertical="center" wrapText="1"/>
    </xf>
    <xf numFmtId="0" fontId="109" fillId="40" borderId="22" xfId="0" applyFont="1" applyFill="1" applyBorder="1" applyAlignment="1">
      <alignment horizontal="left" vertical="center"/>
    </xf>
    <xf numFmtId="0" fontId="109" fillId="40" borderId="23" xfId="0" applyFont="1" applyFill="1" applyBorder="1" applyAlignment="1">
      <alignment horizontal="left" vertical="center"/>
    </xf>
    <xf numFmtId="0" fontId="109" fillId="40" borderId="24" xfId="0" applyFont="1" applyFill="1" applyBorder="1" applyAlignment="1">
      <alignment horizontal="left" vertical="center"/>
    </xf>
    <xf numFmtId="0" fontId="59" fillId="24" borderId="17" xfId="0" applyFont="1" applyFill="1" applyBorder="1" applyAlignment="1">
      <alignment horizontal="center" vertical="center" wrapText="1"/>
    </xf>
    <xf numFmtId="0" fontId="60" fillId="24" borderId="21" xfId="0" applyFont="1" applyFill="1" applyBorder="1" applyAlignment="1">
      <alignment horizontal="left"/>
    </xf>
    <xf numFmtId="0" fontId="63" fillId="33" borderId="0" xfId="0" applyFont="1" applyFill="1" applyAlignment="1">
      <alignment horizontal="left"/>
    </xf>
    <xf numFmtId="0" fontId="60" fillId="24" borderId="22" xfId="0" applyFont="1" applyFill="1" applyBorder="1" applyAlignment="1">
      <alignment horizontal="left" vertical="center" wrapText="1"/>
    </xf>
    <xf numFmtId="0" fontId="60" fillId="24" borderId="19" xfId="0" applyFont="1" applyFill="1" applyBorder="1" applyAlignment="1">
      <alignment horizontal="left" vertical="center" wrapText="1"/>
    </xf>
    <xf numFmtId="0" fontId="60" fillId="24" borderId="24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/>
    </xf>
    <xf numFmtId="0" fontId="59" fillId="24" borderId="21" xfId="0" applyFont="1" applyFill="1" applyBorder="1" applyAlignment="1">
      <alignment horizontal="center" vertical="center" wrapText="1"/>
    </xf>
    <xf numFmtId="0" fontId="64" fillId="49" borderId="0" xfId="0" applyFont="1" applyFill="1" applyBorder="1" applyAlignment="1">
      <alignment horizontal="left"/>
    </xf>
    <xf numFmtId="0" fontId="62" fillId="50" borderId="21" xfId="0" applyFont="1" applyFill="1" applyBorder="1" applyAlignment="1">
      <alignment horizontal="left" vertical="center" wrapText="1"/>
    </xf>
    <xf numFmtId="0" fontId="62" fillId="50" borderId="21" xfId="0" applyFont="1" applyFill="1" applyBorder="1" applyAlignment="1">
      <alignment horizontal="left"/>
    </xf>
    <xf numFmtId="0" fontId="62" fillId="0" borderId="0" xfId="0" applyFont="1" applyBorder="1" applyAlignment="1">
      <alignment horizontal="center"/>
    </xf>
    <xf numFmtId="0" fontId="61" fillId="50" borderId="21" xfId="0" applyFont="1" applyFill="1" applyBorder="1" applyAlignment="1">
      <alignment horizontal="center" vertical="center" wrapText="1"/>
    </xf>
    <xf numFmtId="0" fontId="60" fillId="24" borderId="21" xfId="228" applyFont="1" applyFill="1" applyBorder="1" applyAlignment="1">
      <alignment horizontal="left"/>
    </xf>
    <xf numFmtId="0" fontId="63" fillId="33" borderId="0" xfId="228" applyFont="1" applyFill="1" applyAlignment="1">
      <alignment horizontal="left"/>
    </xf>
    <xf numFmtId="0" fontId="63" fillId="33" borderId="0" xfId="228" applyFont="1" applyFill="1" applyAlignment="1" applyProtection="1">
      <alignment horizontal="left"/>
    </xf>
    <xf numFmtId="0" fontId="60" fillId="24" borderId="22" xfId="228" applyFont="1" applyFill="1" applyBorder="1" applyAlignment="1">
      <alignment horizontal="left" vertical="center" wrapText="1"/>
    </xf>
    <xf numFmtId="0" fontId="60" fillId="24" borderId="19" xfId="228" applyFont="1" applyFill="1" applyBorder="1" applyAlignment="1">
      <alignment horizontal="left" vertical="center" wrapText="1"/>
    </xf>
    <xf numFmtId="0" fontId="60" fillId="24" borderId="24" xfId="228" applyFont="1" applyFill="1" applyBorder="1" applyAlignment="1">
      <alignment horizontal="left" vertical="center" wrapText="1"/>
    </xf>
    <xf numFmtId="0" fontId="60" fillId="0" borderId="0" xfId="228" applyFont="1" applyAlignment="1">
      <alignment horizontal="center"/>
    </xf>
    <xf numFmtId="0" fontId="59" fillId="24" borderId="21" xfId="228" applyFont="1" applyFill="1" applyBorder="1" applyAlignment="1">
      <alignment horizontal="center" vertical="center" wrapText="1"/>
    </xf>
    <xf numFmtId="0" fontId="60" fillId="26" borderId="21" xfId="0" applyFont="1" applyFill="1" applyBorder="1" applyAlignment="1">
      <alignment horizontal="left"/>
    </xf>
    <xf numFmtId="0" fontId="60" fillId="26" borderId="22" xfId="0" applyFont="1" applyFill="1" applyBorder="1" applyAlignment="1">
      <alignment horizontal="left" vertical="center" wrapText="1"/>
    </xf>
    <xf numFmtId="0" fontId="60" fillId="26" borderId="19" xfId="0" applyFont="1" applyFill="1" applyBorder="1" applyAlignment="1">
      <alignment horizontal="left" vertical="center" wrapText="1"/>
    </xf>
    <xf numFmtId="0" fontId="60" fillId="26" borderId="24" xfId="0" applyFont="1" applyFill="1" applyBorder="1" applyAlignment="1">
      <alignment horizontal="left" vertical="center" wrapText="1"/>
    </xf>
    <xf numFmtId="0" fontId="59" fillId="26" borderId="21" xfId="0" applyFont="1" applyFill="1" applyBorder="1" applyAlignment="1">
      <alignment horizontal="center" vertical="center" wrapText="1"/>
    </xf>
    <xf numFmtId="0" fontId="62" fillId="30" borderId="21" xfId="0" applyFont="1" applyFill="1" applyBorder="1" applyAlignment="1">
      <alignment horizontal="left"/>
    </xf>
    <xf numFmtId="0" fontId="64" fillId="35" borderId="0" xfId="0" applyFont="1" applyFill="1" applyBorder="1" applyAlignment="1">
      <alignment horizontal="left"/>
    </xf>
    <xf numFmtId="0" fontId="62" fillId="30" borderId="21" xfId="0" applyFont="1" applyFill="1" applyBorder="1" applyAlignment="1">
      <alignment horizontal="left" vertical="center" wrapText="1"/>
    </xf>
    <xf numFmtId="0" fontId="61" fillId="30" borderId="21" xfId="0" applyFont="1" applyFill="1" applyBorder="1" applyAlignment="1">
      <alignment horizontal="center" vertical="center" wrapText="1"/>
    </xf>
  </cellXfs>
  <cellStyles count="1046">
    <cellStyle name="20% - Accent1" xfId="1"/>
    <cellStyle name="20% - Accent1 2" xfId="384"/>
    <cellStyle name="20% - Accent1 3" xfId="578"/>
    <cellStyle name="20% - Accent1 4" xfId="943"/>
    <cellStyle name="20% - Accent2" xfId="2"/>
    <cellStyle name="20% - Accent2 2" xfId="385"/>
    <cellStyle name="20% - Accent2 3" xfId="942"/>
    <cellStyle name="20% - Accent3" xfId="3"/>
    <cellStyle name="20% - Accent3 2" xfId="387"/>
    <cellStyle name="20% - Accent3 3" xfId="941"/>
    <cellStyle name="20% - Accent4" xfId="4"/>
    <cellStyle name="20% - Accent4 2" xfId="710"/>
    <cellStyle name="20% - Accent4 3" xfId="940"/>
    <cellStyle name="20% - Accent5" xfId="5"/>
    <cellStyle name="20% - Accent5 2" xfId="388"/>
    <cellStyle name="20% - Accent5 3" xfId="564"/>
    <cellStyle name="20% - Accent5 4" xfId="939"/>
    <cellStyle name="20% - Accent6" xfId="6"/>
    <cellStyle name="20% - Accent6 2" xfId="389"/>
    <cellStyle name="20% - Accent6 3" xfId="561"/>
    <cellStyle name="20% - Accent6 4" xfId="938"/>
    <cellStyle name="20% - Ênfase1 2" xfId="7"/>
    <cellStyle name="20% - Ênfase1 2 2" xfId="8"/>
    <cellStyle name="20% - Ênfase1 2 2 2" xfId="392"/>
    <cellStyle name="20% - Ênfase1 2 2 3" xfId="555"/>
    <cellStyle name="20% - Ênfase1 2 2 4" xfId="936"/>
    <cellStyle name="20% - Ênfase1 2 3" xfId="391"/>
    <cellStyle name="20% - Ênfase1 2 4" xfId="558"/>
    <cellStyle name="20% - Ênfase1 2 5" xfId="937"/>
    <cellStyle name="20% - Ênfase1 2_00_ANEXO V 2015 - VERSÃO INICIAL PLOA_2015" xfId="9"/>
    <cellStyle name="20% - Ênfase1 3" xfId="10"/>
    <cellStyle name="20% - Ênfase1 3 2" xfId="393"/>
    <cellStyle name="20% - Ênfase1 3 3" xfId="551"/>
    <cellStyle name="20% - Ênfase1 3 4" xfId="935"/>
    <cellStyle name="20% - Ênfase1 4" xfId="11"/>
    <cellStyle name="20% - Ênfase1 4 2" xfId="394"/>
    <cellStyle name="20% - Ênfase1 4 3" xfId="550"/>
    <cellStyle name="20% - Ênfase1 4 4" xfId="934"/>
    <cellStyle name="20% - Ênfase1 5" xfId="390"/>
    <cellStyle name="20% - Ênfase2 2" xfId="12"/>
    <cellStyle name="20% - Ênfase2 2 2" xfId="13"/>
    <cellStyle name="20% - Ênfase2 2 2 2" xfId="397"/>
    <cellStyle name="20% - Ênfase2 2 2 3" xfId="932"/>
    <cellStyle name="20% - Ênfase2 2 3" xfId="396"/>
    <cellStyle name="20% - Ênfase2 2 4" xfId="933"/>
    <cellStyle name="20% - Ênfase2 2_05_Impactos_Demais PLs_2013_Dados CNJ de jul-12" xfId="14"/>
    <cellStyle name="20% - Ênfase2 3" xfId="15"/>
    <cellStyle name="20% - Ênfase2 3 2" xfId="399"/>
    <cellStyle name="20% - Ênfase2 3 3" xfId="931"/>
    <cellStyle name="20% - Ênfase2 4" xfId="16"/>
    <cellStyle name="20% - Ênfase2 4 2" xfId="400"/>
    <cellStyle name="20% - Ênfase2 4 3" xfId="930"/>
    <cellStyle name="20% - Ênfase2 5" xfId="395"/>
    <cellStyle name="20% - Ênfase3 2" xfId="17"/>
    <cellStyle name="20% - Ênfase3 2 2" xfId="18"/>
    <cellStyle name="20% - Ênfase3 2 2 2" xfId="403"/>
    <cellStyle name="20% - Ênfase3 2 2 3" xfId="928"/>
    <cellStyle name="20% - Ênfase3 2 3" xfId="402"/>
    <cellStyle name="20% - Ênfase3 2 4" xfId="929"/>
    <cellStyle name="20% - Ênfase3 2_05_Impactos_Demais PLs_2013_Dados CNJ de jul-12" xfId="19"/>
    <cellStyle name="20% - Ênfase3 3" xfId="20"/>
    <cellStyle name="20% - Ênfase3 3 2" xfId="405"/>
    <cellStyle name="20% - Ênfase3 3 3" xfId="927"/>
    <cellStyle name="20% - Ênfase3 4" xfId="21"/>
    <cellStyle name="20% - Ênfase3 4 2" xfId="406"/>
    <cellStyle name="20% - Ênfase3 4 3" xfId="926"/>
    <cellStyle name="20% - Ênfase3 5" xfId="401"/>
    <cellStyle name="20% - Ênfase4 2" xfId="22"/>
    <cellStyle name="20% - Ênfase4 2 2" xfId="23"/>
    <cellStyle name="20% - Ênfase4 2 2 2" xfId="409"/>
    <cellStyle name="20% - Ênfase4 2 2 3" xfId="924"/>
    <cellStyle name="20% - Ênfase4 2 3" xfId="408"/>
    <cellStyle name="20% - Ênfase4 2 4" xfId="925"/>
    <cellStyle name="20% - Ênfase4 2_05_Impactos_Demais PLs_2013_Dados CNJ de jul-12" xfId="24"/>
    <cellStyle name="20% - Ênfase4 3" xfId="25"/>
    <cellStyle name="20% - Ênfase4 3 2" xfId="411"/>
    <cellStyle name="20% - Ênfase4 3 3" xfId="923"/>
    <cellStyle name="20% - Ênfase4 4" xfId="26"/>
    <cellStyle name="20% - Ênfase4 4 2" xfId="412"/>
    <cellStyle name="20% - Ênfase4 4 3" xfId="922"/>
    <cellStyle name="20% - Ênfase4 5" xfId="407"/>
    <cellStyle name="20% - Ênfase5 2" xfId="27"/>
    <cellStyle name="20% - Ênfase5 2 2" xfId="28"/>
    <cellStyle name="20% - Ênfase5 2 2 2" xfId="415"/>
    <cellStyle name="20% - Ênfase5 2 2 3" xfId="517"/>
    <cellStyle name="20% - Ênfase5 2 2 4" xfId="920"/>
    <cellStyle name="20% - Ênfase5 2 3" xfId="414"/>
    <cellStyle name="20% - Ênfase5 2 4" xfId="520"/>
    <cellStyle name="20% - Ênfase5 2 5" xfId="921"/>
    <cellStyle name="20% - Ênfase5 2_00_ANEXO V 2015 - VERSÃO INICIAL PLOA_2015" xfId="29"/>
    <cellStyle name="20% - Ênfase5 3" xfId="30"/>
    <cellStyle name="20% - Ênfase5 3 2" xfId="416"/>
    <cellStyle name="20% - Ênfase5 3 3" xfId="515"/>
    <cellStyle name="20% - Ênfase5 3 4" xfId="919"/>
    <cellStyle name="20% - Ênfase5 4" xfId="31"/>
    <cellStyle name="20% - Ênfase5 4 2" xfId="417"/>
    <cellStyle name="20% - Ênfase5 4 3" xfId="514"/>
    <cellStyle name="20% - Ênfase5 4 4" xfId="918"/>
    <cellStyle name="20% - Ênfase5 5" xfId="413"/>
    <cellStyle name="20% - Ênfase6 2" xfId="32"/>
    <cellStyle name="20% - Ênfase6 2 2" xfId="33"/>
    <cellStyle name="20% - Ênfase6 2 2 2" xfId="420"/>
    <cellStyle name="20% - Ênfase6 2 2 3" xfId="511"/>
    <cellStyle name="20% - Ênfase6 2 2 4" xfId="916"/>
    <cellStyle name="20% - Ênfase6 2 3" xfId="419"/>
    <cellStyle name="20% - Ênfase6 2 4" xfId="513"/>
    <cellStyle name="20% - Ênfase6 2 5" xfId="917"/>
    <cellStyle name="20% - Ênfase6 2_00_ANEXO V 2015 - VERSÃO INICIAL PLOA_2015" xfId="34"/>
    <cellStyle name="20% - Ênfase6 3" xfId="35"/>
    <cellStyle name="20% - Ênfase6 3 2" xfId="421"/>
    <cellStyle name="20% - Ênfase6 3 3" xfId="497"/>
    <cellStyle name="20% - Ênfase6 3 4" xfId="915"/>
    <cellStyle name="20% - Ênfase6 4" xfId="36"/>
    <cellStyle name="20% - Ênfase6 4 2" xfId="422"/>
    <cellStyle name="20% - Ênfase6 4 3" xfId="914"/>
    <cellStyle name="20% - Ênfase6 5" xfId="418"/>
    <cellStyle name="40% - Accent1" xfId="37"/>
    <cellStyle name="40% - Accent1 2" xfId="423"/>
    <cellStyle name="40% - Accent1 3" xfId="913"/>
    <cellStyle name="40% - Accent2" xfId="38"/>
    <cellStyle name="40% - Accent2 2" xfId="424"/>
    <cellStyle name="40% - Accent2 3" xfId="912"/>
    <cellStyle name="40% - Accent3" xfId="39"/>
    <cellStyle name="40% - Accent3 2" xfId="425"/>
    <cellStyle name="40% - Accent3 3" xfId="911"/>
    <cellStyle name="40% - Accent4" xfId="40"/>
    <cellStyle name="40% - Accent4 2" xfId="426"/>
    <cellStyle name="40% - Accent4 3" xfId="910"/>
    <cellStyle name="40% - Accent5" xfId="41"/>
    <cellStyle name="40% - Accent5 2" xfId="427"/>
    <cellStyle name="40% - Accent5 3" xfId="907"/>
    <cellStyle name="40% - Accent6" xfId="42"/>
    <cellStyle name="40% - Accent6 2" xfId="428"/>
    <cellStyle name="40% - Accent6 3" xfId="906"/>
    <cellStyle name="40% - Ênfase1 2" xfId="43"/>
    <cellStyle name="40% - Ênfase1 2 2" xfId="44"/>
    <cellStyle name="40% - Ênfase1 2 2 2" xfId="431"/>
    <cellStyle name="40% - Ênfase1 2 2 3" xfId="904"/>
    <cellStyle name="40% - Ênfase1 2 3" xfId="430"/>
    <cellStyle name="40% - Ênfase1 2 4" xfId="905"/>
    <cellStyle name="40% - Ênfase1 2_05_Impactos_Demais PLs_2013_Dados CNJ de jul-12" xfId="45"/>
    <cellStyle name="40% - Ênfase1 3" xfId="46"/>
    <cellStyle name="40% - Ênfase1 3 2" xfId="432"/>
    <cellStyle name="40% - Ênfase1 3 3" xfId="903"/>
    <cellStyle name="40% - Ênfase1 4" xfId="47"/>
    <cellStyle name="40% - Ênfase1 4 2" xfId="433"/>
    <cellStyle name="40% - Ênfase1 4 3" xfId="902"/>
    <cellStyle name="40% - Ênfase1 5" xfId="429"/>
    <cellStyle name="40% - Ênfase2 2" xfId="48"/>
    <cellStyle name="40% - Ênfase2 2 2" xfId="49"/>
    <cellStyle name="40% - Ênfase2 2 2 2" xfId="436"/>
    <cellStyle name="40% - Ênfase2 2 2 3" xfId="900"/>
    <cellStyle name="40% - Ênfase2 2 3" xfId="435"/>
    <cellStyle name="40% - Ênfase2 2 4" xfId="901"/>
    <cellStyle name="40% - Ênfase2 2_05_Impactos_Demais PLs_2013_Dados CNJ de jul-12" xfId="50"/>
    <cellStyle name="40% - Ênfase2 3" xfId="51"/>
    <cellStyle name="40% - Ênfase2 3 2" xfId="438"/>
    <cellStyle name="40% - Ênfase2 3 3" xfId="899"/>
    <cellStyle name="40% - Ênfase2 4" xfId="52"/>
    <cellStyle name="40% - Ênfase2 4 2" xfId="439"/>
    <cellStyle name="40% - Ênfase2 4 3" xfId="898"/>
    <cellStyle name="40% - Ênfase3 2" xfId="53"/>
    <cellStyle name="40% - Ênfase3 2 2" xfId="54"/>
    <cellStyle name="40% - Ênfase3 2 2 2" xfId="442"/>
    <cellStyle name="40% - Ênfase3 2 2 3" xfId="896"/>
    <cellStyle name="40% - Ênfase3 2 3" xfId="441"/>
    <cellStyle name="40% - Ênfase3 2 4" xfId="897"/>
    <cellStyle name="40% - Ênfase3 2_05_Impactos_Demais PLs_2013_Dados CNJ de jul-12" xfId="55"/>
    <cellStyle name="40% - Ênfase3 3" xfId="56"/>
    <cellStyle name="40% - Ênfase3 3 2" xfId="444"/>
    <cellStyle name="40% - Ênfase3 3 3" xfId="895"/>
    <cellStyle name="40% - Ênfase3 4" xfId="57"/>
    <cellStyle name="40% - Ênfase3 4 2" xfId="445"/>
    <cellStyle name="40% - Ênfase3 4 3" xfId="893"/>
    <cellStyle name="40% - Ênfase3 5" xfId="440"/>
    <cellStyle name="40% - Ênfase4 2" xfId="58"/>
    <cellStyle name="40% - Ênfase4 2 2" xfId="59"/>
    <cellStyle name="40% - Ênfase4 2 2 2" xfId="448"/>
    <cellStyle name="40% - Ênfase4 2 2 3" xfId="891"/>
    <cellStyle name="40% - Ênfase4 2 3" xfId="447"/>
    <cellStyle name="40% - Ênfase4 2 4" xfId="892"/>
    <cellStyle name="40% - Ênfase4 2_05_Impactos_Demais PLs_2013_Dados CNJ de jul-12" xfId="60"/>
    <cellStyle name="40% - Ênfase4 3" xfId="61"/>
    <cellStyle name="40% - Ênfase4 3 2" xfId="450"/>
    <cellStyle name="40% - Ênfase4 3 3" xfId="890"/>
    <cellStyle name="40% - Ênfase4 4" xfId="62"/>
    <cellStyle name="40% - Ênfase4 4 2" xfId="451"/>
    <cellStyle name="40% - Ênfase4 4 3" xfId="889"/>
    <cellStyle name="40% - Ênfase4 5" xfId="446"/>
    <cellStyle name="40% - Ênfase5 2" xfId="63"/>
    <cellStyle name="40% - Ênfase5 2 2" xfId="64"/>
    <cellStyle name="40% - Ênfase5 2 2 2" xfId="454"/>
    <cellStyle name="40% - Ênfase5 2 2 3" xfId="887"/>
    <cellStyle name="40% - Ênfase5 2 3" xfId="453"/>
    <cellStyle name="40% - Ênfase5 2 4" xfId="888"/>
    <cellStyle name="40% - Ênfase5 2_05_Impactos_Demais PLs_2013_Dados CNJ de jul-12" xfId="65"/>
    <cellStyle name="40% - Ênfase5 3" xfId="66"/>
    <cellStyle name="40% - Ênfase5 3 2" xfId="456"/>
    <cellStyle name="40% - Ênfase5 3 3" xfId="886"/>
    <cellStyle name="40% - Ênfase5 4" xfId="67"/>
    <cellStyle name="40% - Ênfase5 4 2" xfId="457"/>
    <cellStyle name="40% - Ênfase5 4 3" xfId="885"/>
    <cellStyle name="40% - Ênfase6 2" xfId="68"/>
    <cellStyle name="40% - Ênfase6 2 2" xfId="69"/>
    <cellStyle name="40% - Ênfase6 2 2 2" xfId="460"/>
    <cellStyle name="40% - Ênfase6 2 2 3" xfId="883"/>
    <cellStyle name="40% - Ênfase6 2 3" xfId="459"/>
    <cellStyle name="40% - Ênfase6 2 4" xfId="884"/>
    <cellStyle name="40% - Ênfase6 2_05_Impactos_Demais PLs_2013_Dados CNJ de jul-12" xfId="70"/>
    <cellStyle name="40% - Ênfase6 3" xfId="71"/>
    <cellStyle name="40% - Ênfase6 3 2" xfId="461"/>
    <cellStyle name="40% - Ênfase6 3 3" xfId="882"/>
    <cellStyle name="40% - Ênfase6 4" xfId="72"/>
    <cellStyle name="40% - Ênfase6 4 2" xfId="462"/>
    <cellStyle name="40% - Ênfase6 4 3" xfId="881"/>
    <cellStyle name="40% - Ênfase6 5" xfId="458"/>
    <cellStyle name="60% - Accent1" xfId="73"/>
    <cellStyle name="60% - Accent1 2" xfId="463"/>
    <cellStyle name="60% - Accent1 3" xfId="880"/>
    <cellStyle name="60% - Accent2" xfId="74"/>
    <cellStyle name="60% - Accent2 2" xfId="464"/>
    <cellStyle name="60% - Accent2 3" xfId="879"/>
    <cellStyle name="60% - Accent3" xfId="75"/>
    <cellStyle name="60% - Accent3 2" xfId="465"/>
    <cellStyle name="60% - Accent3 3" xfId="878"/>
    <cellStyle name="60% - Accent4" xfId="76"/>
    <cellStyle name="60% - Accent4 2" xfId="466"/>
    <cellStyle name="60% - Accent4 3" xfId="877"/>
    <cellStyle name="60% - Accent5" xfId="77"/>
    <cellStyle name="60% - Accent5 2" xfId="467"/>
    <cellStyle name="60% - Accent5 3" xfId="876"/>
    <cellStyle name="60% - Accent6" xfId="78"/>
    <cellStyle name="60% - Accent6 2" xfId="468"/>
    <cellStyle name="60% - Accent6 3" xfId="875"/>
    <cellStyle name="60% - Ênfase1 2" xfId="79"/>
    <cellStyle name="60% - Ênfase1 2 2" xfId="80"/>
    <cellStyle name="60% - Ênfase1 2 2 2" xfId="471"/>
    <cellStyle name="60% - Ênfase1 2 2 3" xfId="873"/>
    <cellStyle name="60% - Ênfase1 2 3" xfId="470"/>
    <cellStyle name="60% - Ênfase1 2 4" xfId="874"/>
    <cellStyle name="60% - Ênfase1 2_05_Impactos_Demais PLs_2013_Dados CNJ de jul-12" xfId="81"/>
    <cellStyle name="60% - Ênfase1 3" xfId="82"/>
    <cellStyle name="60% - Ênfase1 3 2" xfId="473"/>
    <cellStyle name="60% - Ênfase1 3 3" xfId="872"/>
    <cellStyle name="60% - Ênfase1 4" xfId="83"/>
    <cellStyle name="60% - Ênfase1 4 2" xfId="474"/>
    <cellStyle name="60% - Ênfase1 4 3" xfId="871"/>
    <cellStyle name="60% - Ênfase1 5" xfId="469"/>
    <cellStyle name="60% - Ênfase2 2" xfId="84"/>
    <cellStyle name="60% - Ênfase2 2 2" xfId="85"/>
    <cellStyle name="60% - Ênfase2 2 2 2" xfId="477"/>
    <cellStyle name="60% - Ênfase2 2 2 3" xfId="869"/>
    <cellStyle name="60% - Ênfase2 2 3" xfId="476"/>
    <cellStyle name="60% - Ênfase2 2 4" xfId="870"/>
    <cellStyle name="60% - Ênfase2 2_05_Impactos_Demais PLs_2013_Dados CNJ de jul-12" xfId="86"/>
    <cellStyle name="60% - Ênfase2 3" xfId="87"/>
    <cellStyle name="60% - Ênfase2 3 2" xfId="479"/>
    <cellStyle name="60% - Ênfase2 3 3" xfId="867"/>
    <cellStyle name="60% - Ênfase2 4" xfId="88"/>
    <cellStyle name="60% - Ênfase2 4 2" xfId="480"/>
    <cellStyle name="60% - Ênfase2 4 3" xfId="866"/>
    <cellStyle name="60% - Ênfase3 2" xfId="89"/>
    <cellStyle name="60% - Ênfase3 2 2" xfId="90"/>
    <cellStyle name="60% - Ênfase3 2 2 2" xfId="483"/>
    <cellStyle name="60% - Ênfase3 2 2 3" xfId="864"/>
    <cellStyle name="60% - Ênfase3 2 3" xfId="482"/>
    <cellStyle name="60% - Ênfase3 2 4" xfId="865"/>
    <cellStyle name="60% - Ênfase3 2_05_Impactos_Demais PLs_2013_Dados CNJ de jul-12" xfId="91"/>
    <cellStyle name="60% - Ênfase3 3" xfId="92"/>
    <cellStyle name="60% - Ênfase3 3 2" xfId="485"/>
    <cellStyle name="60% - Ênfase3 3 3" xfId="863"/>
    <cellStyle name="60% - Ênfase3 4" xfId="93"/>
    <cellStyle name="60% - Ênfase3 4 2" xfId="486"/>
    <cellStyle name="60% - Ênfase3 4 3" xfId="862"/>
    <cellStyle name="60% - Ênfase3 5" xfId="481"/>
    <cellStyle name="60% - Ênfase4 2" xfId="94"/>
    <cellStyle name="60% - Ênfase4 2 2" xfId="95"/>
    <cellStyle name="60% - Ênfase4 2 2 2" xfId="489"/>
    <cellStyle name="60% - Ênfase4 2 2 3" xfId="860"/>
    <cellStyle name="60% - Ênfase4 2 3" xfId="488"/>
    <cellStyle name="60% - Ênfase4 2 4" xfId="861"/>
    <cellStyle name="60% - Ênfase4 2_05_Impactos_Demais PLs_2013_Dados CNJ de jul-12" xfId="96"/>
    <cellStyle name="60% - Ênfase4 3" xfId="97"/>
    <cellStyle name="60% - Ênfase4 3 2" xfId="491"/>
    <cellStyle name="60% - Ênfase4 3 3" xfId="859"/>
    <cellStyle name="60% - Ênfase4 4" xfId="98"/>
    <cellStyle name="60% - Ênfase4 4 2" xfId="492"/>
    <cellStyle name="60% - Ênfase4 4 3" xfId="858"/>
    <cellStyle name="60% - Ênfase4 5" xfId="487"/>
    <cellStyle name="60% - Ênfase5 2" xfId="99"/>
    <cellStyle name="60% - Ênfase5 2 2" xfId="100"/>
    <cellStyle name="60% - Ênfase5 2 2 2" xfId="496"/>
    <cellStyle name="60% - Ênfase5 2 2 3" xfId="856"/>
    <cellStyle name="60% - Ênfase5 2 3" xfId="495"/>
    <cellStyle name="60% - Ênfase5 2 4" xfId="857"/>
    <cellStyle name="60% - Ênfase5 2_05_Impactos_Demais PLs_2013_Dados CNJ de jul-12" xfId="101"/>
    <cellStyle name="60% - Ênfase5 3" xfId="102"/>
    <cellStyle name="60% - Ênfase5 3 2" xfId="498"/>
    <cellStyle name="60% - Ênfase5 3 3" xfId="855"/>
    <cellStyle name="60% - Ênfase5 4" xfId="103"/>
    <cellStyle name="60% - Ênfase5 4 2" xfId="499"/>
    <cellStyle name="60% - Ênfase5 4 3" xfId="854"/>
    <cellStyle name="60% - Ênfase6 2" xfId="104"/>
    <cellStyle name="60% - Ênfase6 2 2" xfId="105"/>
    <cellStyle name="60% - Ênfase6 2 2 2" xfId="502"/>
    <cellStyle name="60% - Ênfase6 2 2 3" xfId="851"/>
    <cellStyle name="60% - Ênfase6 2 3" xfId="501"/>
    <cellStyle name="60% - Ênfase6 2 4" xfId="853"/>
    <cellStyle name="60% - Ênfase6 2_05_Impactos_Demais PLs_2013_Dados CNJ de jul-12" xfId="106"/>
    <cellStyle name="60% - Ênfase6 3" xfId="107"/>
    <cellStyle name="60% - Ênfase6 3 2" xfId="503"/>
    <cellStyle name="60% - Ênfase6 3 3" xfId="850"/>
    <cellStyle name="60% - Ênfase6 4" xfId="108"/>
    <cellStyle name="60% - Ênfase6 4 2" xfId="504"/>
    <cellStyle name="60% - Ênfase6 4 3" xfId="849"/>
    <cellStyle name="60% - Ênfase6 5" xfId="500"/>
    <cellStyle name="Accent1" xfId="109"/>
    <cellStyle name="Accent1 2" xfId="505"/>
    <cellStyle name="Accent1 3" xfId="848"/>
    <cellStyle name="Accent2" xfId="110"/>
    <cellStyle name="Accent2 2" xfId="506"/>
    <cellStyle name="Accent2 3" xfId="847"/>
    <cellStyle name="Accent3" xfId="111"/>
    <cellStyle name="Accent3 2" xfId="507"/>
    <cellStyle name="Accent3 3" xfId="846"/>
    <cellStyle name="Accent4" xfId="112"/>
    <cellStyle name="Accent4 2" xfId="508"/>
    <cellStyle name="Accent4 3" xfId="845"/>
    <cellStyle name="Accent5" xfId="113"/>
    <cellStyle name="Accent5 2" xfId="509"/>
    <cellStyle name="Accent5 3" xfId="844"/>
    <cellStyle name="Accent6" xfId="114"/>
    <cellStyle name="Accent6 2" xfId="510"/>
    <cellStyle name="Accent6 3" xfId="843"/>
    <cellStyle name="b0let" xfId="115"/>
    <cellStyle name="b0let 2" xfId="842"/>
    <cellStyle name="Bad" xfId="116"/>
    <cellStyle name="Bad 2" xfId="512"/>
    <cellStyle name="Bad 3" xfId="841"/>
    <cellStyle name="Bol-Data" xfId="117"/>
    <cellStyle name="Bol-Data 2" xfId="840"/>
    <cellStyle name="bolet" xfId="118"/>
    <cellStyle name="bolet 2" xfId="839"/>
    <cellStyle name="Boletim" xfId="119"/>
    <cellStyle name="Boletim 2" xfId="838"/>
    <cellStyle name="Bom 2" xfId="120"/>
    <cellStyle name="Bom 2 2" xfId="121"/>
    <cellStyle name="Bom 2 2 2" xfId="708"/>
    <cellStyle name="Bom 2 2 3" xfId="836"/>
    <cellStyle name="Bom 2 3" xfId="516"/>
    <cellStyle name="Bom 2 4" xfId="837"/>
    <cellStyle name="Bom 2_05_Impactos_Demais PLs_2013_Dados CNJ de jul-12" xfId="122"/>
    <cellStyle name="Bom 3" xfId="123"/>
    <cellStyle name="Bom 3 2" xfId="518"/>
    <cellStyle name="Bom 3 3" xfId="835"/>
    <cellStyle name="Bom 4" xfId="124"/>
    <cellStyle name="Bom 4 2" xfId="519"/>
    <cellStyle name="Bom 4 3" xfId="834"/>
    <cellStyle name="Cabe‡alho 1" xfId="125"/>
    <cellStyle name="Cabe‡alho 1 2" xfId="969"/>
    <cellStyle name="Cabe‡alho 2" xfId="126"/>
    <cellStyle name="Cabe‡alho 2 2" xfId="968"/>
    <cellStyle name="Cabeçalho 1" xfId="127"/>
    <cellStyle name="Cabeçalho 1 2" xfId="967"/>
    <cellStyle name="Cabeçalho 2" xfId="128"/>
    <cellStyle name="Cabeçalho 2 2" xfId="966"/>
    <cellStyle name="Calculation" xfId="129"/>
    <cellStyle name="Calculation 2" xfId="525"/>
    <cellStyle name="Calculation 3" xfId="965"/>
    <cellStyle name="Cálculo 2" xfId="130"/>
    <cellStyle name="Cálculo 2 2" xfId="131"/>
    <cellStyle name="Cálculo 2 2 2" xfId="527"/>
    <cellStyle name="Cálculo 2 2 3" xfId="963"/>
    <cellStyle name="Cálculo 2 3" xfId="699"/>
    <cellStyle name="Cálculo 2 4" xfId="964"/>
    <cellStyle name="Cálculo 2_05_Impactos_Demais PLs_2013_Dados CNJ de jul-12" xfId="132"/>
    <cellStyle name="Cálculo 3" xfId="133"/>
    <cellStyle name="Cálculo 3 2" xfId="706"/>
    <cellStyle name="Cálculo 3 3" xfId="962"/>
    <cellStyle name="Cálculo 4" xfId="134"/>
    <cellStyle name="Cálculo 4 2" xfId="698"/>
    <cellStyle name="Cálculo 4 3" xfId="961"/>
    <cellStyle name="Cálculo 5" xfId="526"/>
    <cellStyle name="Capítulo" xfId="135"/>
    <cellStyle name="Capítulo 2" xfId="960"/>
    <cellStyle name="Célula de Verificação 2" xfId="136"/>
    <cellStyle name="Célula de Verificação 2 2" xfId="137"/>
    <cellStyle name="Célula de Verificação 2 2 2" xfId="531"/>
    <cellStyle name="Célula de Verificação 2 2 3" xfId="820"/>
    <cellStyle name="Célula de Verificação 2 2 4" xfId="958"/>
    <cellStyle name="Célula de Verificação 2 3" xfId="530"/>
    <cellStyle name="Célula de Verificação 2 4" xfId="819"/>
    <cellStyle name="Célula de Verificação 2 5" xfId="959"/>
    <cellStyle name="Célula de Verificação 2_05_Impactos_Demais PLs_2013_Dados CNJ de jul-12" xfId="138"/>
    <cellStyle name="Célula de Verificação 3" xfId="139"/>
    <cellStyle name="Célula de Verificação 3 2" xfId="532"/>
    <cellStyle name="Célula de Verificação 3 3" xfId="821"/>
    <cellStyle name="Célula de Verificação 3 4" xfId="957"/>
    <cellStyle name="Célula de Verificação 4" xfId="140"/>
    <cellStyle name="Célula de Verificação 4 2" xfId="533"/>
    <cellStyle name="Célula de Verificação 4 3" xfId="822"/>
    <cellStyle name="Célula de Verificação 4 4" xfId="956"/>
    <cellStyle name="Célula de Verificação 5" xfId="707"/>
    <cellStyle name="Célula Vinculada 2" xfId="141"/>
    <cellStyle name="Célula Vinculada 2 2" xfId="142"/>
    <cellStyle name="Célula Vinculada 2 2 2" xfId="536"/>
    <cellStyle name="Célula Vinculada 2 2 3" xfId="954"/>
    <cellStyle name="Célula Vinculada 2 3" xfId="535"/>
    <cellStyle name="Célula Vinculada 2 4" xfId="955"/>
    <cellStyle name="Célula Vinculada 2_05_Impactos_Demais PLs_2013_Dados CNJ de jul-12" xfId="143"/>
    <cellStyle name="Célula Vinculada 3" xfId="144"/>
    <cellStyle name="Célula Vinculada 3 2" xfId="537"/>
    <cellStyle name="Célula Vinculada 3 3" xfId="953"/>
    <cellStyle name="Célula Vinculada 4" xfId="145"/>
    <cellStyle name="Célula Vinculada 4 2" xfId="538"/>
    <cellStyle name="Célula Vinculada 4 3" xfId="952"/>
    <cellStyle name="Check Cell" xfId="146"/>
    <cellStyle name="Check Cell 2" xfId="539"/>
    <cellStyle name="Check Cell 3" xfId="807"/>
    <cellStyle name="Check Cell 4" xfId="951"/>
    <cellStyle name="Comma" xfId="147"/>
    <cellStyle name="Comma [0]_Auxiliar" xfId="148"/>
    <cellStyle name="Comma 2" xfId="149"/>
    <cellStyle name="Comma 2 2" xfId="542"/>
    <cellStyle name="Comma 2 3" xfId="949"/>
    <cellStyle name="Comma 3" xfId="150"/>
    <cellStyle name="Comma 3 2" xfId="543"/>
    <cellStyle name="Comma 3 3" xfId="948"/>
    <cellStyle name="Comma 4" xfId="950"/>
    <cellStyle name="Comma_Agenda" xfId="151"/>
    <cellStyle name="Comma0" xfId="152"/>
    <cellStyle name="Comma0 2" xfId="947"/>
    <cellStyle name="Currency [0]_Auxiliar" xfId="153"/>
    <cellStyle name="Currency_Auxiliar" xfId="154"/>
    <cellStyle name="Currency0" xfId="155"/>
    <cellStyle name="Currency0 2" xfId="830"/>
    <cellStyle name="Data" xfId="156"/>
    <cellStyle name="Data 2" xfId="829"/>
    <cellStyle name="Date" xfId="157"/>
    <cellStyle name="Date 2" xfId="828"/>
    <cellStyle name="Decimal 0, derecha" xfId="158"/>
    <cellStyle name="Decimal 0, derecha 2" xfId="827"/>
    <cellStyle name="Decimal 2, derecha" xfId="159"/>
    <cellStyle name="Decimal 2, derecha 2" xfId="813"/>
    <cellStyle name="Ênfase1 2" xfId="160"/>
    <cellStyle name="Ênfase1 2 2" xfId="161"/>
    <cellStyle name="Ênfase1 2 2 2" xfId="554"/>
    <cellStyle name="Ênfase1 2 2 3" xfId="812"/>
    <cellStyle name="Ênfase1 2 3" xfId="553"/>
    <cellStyle name="Ênfase1 2 4" xfId="814"/>
    <cellStyle name="Ênfase1 2_05_Impactos_Demais PLs_2013_Dados CNJ de jul-12" xfId="162"/>
    <cellStyle name="Ênfase1 3" xfId="163"/>
    <cellStyle name="Ênfase1 3 2" xfId="556"/>
    <cellStyle name="Ênfase1 3 3" xfId="810"/>
    <cellStyle name="Ênfase1 4" xfId="164"/>
    <cellStyle name="Ênfase1 4 2" xfId="557"/>
    <cellStyle name="Ênfase1 4 3" xfId="809"/>
    <cellStyle name="Ênfase1 5" xfId="552"/>
    <cellStyle name="Ênfase2 2" xfId="165"/>
    <cellStyle name="Ênfase2 2 2" xfId="166"/>
    <cellStyle name="Ênfase2 2 2 2" xfId="560"/>
    <cellStyle name="Ênfase2 2 2 3" xfId="808"/>
    <cellStyle name="Ênfase2 2 3" xfId="559"/>
    <cellStyle name="Ênfase2 2 4" xfId="811"/>
    <cellStyle name="Ênfase2 2_05_Impactos_Demais PLs_2013_Dados CNJ de jul-12" xfId="167"/>
    <cellStyle name="Ênfase2 3" xfId="168"/>
    <cellStyle name="Ênfase2 3 2" xfId="562"/>
    <cellStyle name="Ênfase2 3 3" xfId="826"/>
    <cellStyle name="Ênfase2 4" xfId="169"/>
    <cellStyle name="Ênfase2 4 2" xfId="563"/>
    <cellStyle name="Ênfase2 4 3" xfId="825"/>
    <cellStyle name="Ênfase3 2" xfId="170"/>
    <cellStyle name="Ênfase3 2 2" xfId="171"/>
    <cellStyle name="Ênfase3 2 2 2" xfId="566"/>
    <cellStyle name="Ênfase3 2 2 3" xfId="823"/>
    <cellStyle name="Ênfase3 2 3" xfId="565"/>
    <cellStyle name="Ênfase3 2 4" xfId="824"/>
    <cellStyle name="Ênfase3 2_05_Impactos_Demais PLs_2013_Dados CNJ de jul-12" xfId="172"/>
    <cellStyle name="Ênfase3 3" xfId="173"/>
    <cellStyle name="Ênfase3 3 2" xfId="568"/>
    <cellStyle name="Ênfase3 3 3" xfId="806"/>
    <cellStyle name="Ênfase3 4" xfId="174"/>
    <cellStyle name="Ênfase3 4 2" xfId="569"/>
    <cellStyle name="Ênfase3 4 3" xfId="818"/>
    <cellStyle name="Ênfase4 2" xfId="175"/>
    <cellStyle name="Ênfase4 2 2" xfId="176"/>
    <cellStyle name="Ênfase4 2 2 2" xfId="572"/>
    <cellStyle name="Ênfase4 2 2 3" xfId="816"/>
    <cellStyle name="Ênfase4 2 3" xfId="571"/>
    <cellStyle name="Ênfase4 2 4" xfId="817"/>
    <cellStyle name="Ênfase4 2_05_Impactos_Demais PLs_2013_Dados CNJ de jul-12" xfId="177"/>
    <cellStyle name="Ênfase4 3" xfId="178"/>
    <cellStyle name="Ênfase4 3 2" xfId="574"/>
    <cellStyle name="Ênfase4 3 3" xfId="815"/>
    <cellStyle name="Ênfase4 4" xfId="179"/>
    <cellStyle name="Ênfase4 4 2" xfId="575"/>
    <cellStyle name="Ênfase4 4 3" xfId="805"/>
    <cellStyle name="Ênfase4 5" xfId="570"/>
    <cellStyle name="Ênfase5 2" xfId="180"/>
    <cellStyle name="Ênfase5 2 2" xfId="181"/>
    <cellStyle name="Ênfase5 2 2 2" xfId="577"/>
    <cellStyle name="Ênfase5 2 2 3" xfId="802"/>
    <cellStyle name="Ênfase5 2 3" xfId="576"/>
    <cellStyle name="Ênfase5 2 4" xfId="803"/>
    <cellStyle name="Ênfase5 2_05_Impactos_Demais PLs_2013_Dados CNJ de jul-12" xfId="182"/>
    <cellStyle name="Ênfase5 3" xfId="183"/>
    <cellStyle name="Ênfase5 3 2" xfId="579"/>
    <cellStyle name="Ênfase5 3 3" xfId="804"/>
    <cellStyle name="Ênfase5 4" xfId="184"/>
    <cellStyle name="Ênfase5 4 2" xfId="580"/>
    <cellStyle name="Ênfase5 4 3" xfId="801"/>
    <cellStyle name="Ênfase6 2" xfId="185"/>
    <cellStyle name="Ênfase6 2 2" xfId="186"/>
    <cellStyle name="Ênfase6 2 2 2" xfId="582"/>
    <cellStyle name="Ênfase6 2 2 3" xfId="799"/>
    <cellStyle name="Ênfase6 2 3" xfId="581"/>
    <cellStyle name="Ênfase6 2 4" xfId="800"/>
    <cellStyle name="Ênfase6 2_05_Impactos_Demais PLs_2013_Dados CNJ de jul-12" xfId="187"/>
    <cellStyle name="Ênfase6 3" xfId="188"/>
    <cellStyle name="Ênfase6 3 2" xfId="583"/>
    <cellStyle name="Ênfase6 3 3" xfId="798"/>
    <cellStyle name="Ênfase6 4" xfId="189"/>
    <cellStyle name="Ênfase6 4 2" xfId="584"/>
    <cellStyle name="Ênfase6 4 3" xfId="797"/>
    <cellStyle name="Entrada 2" xfId="190"/>
    <cellStyle name="Entrada 2 2" xfId="191"/>
    <cellStyle name="Entrada 2 2 2" xfId="587"/>
    <cellStyle name="Entrada 2 2 3" xfId="832"/>
    <cellStyle name="Entrada 2 2 4" xfId="795"/>
    <cellStyle name="Entrada 2 3" xfId="586"/>
    <cellStyle name="Entrada 2 4" xfId="831"/>
    <cellStyle name="Entrada 2 5" xfId="796"/>
    <cellStyle name="Entrada 2_00_ANEXO V 2015 - VERSÃO INICIAL PLOA_2015" xfId="192"/>
    <cellStyle name="Entrada 3" xfId="193"/>
    <cellStyle name="Entrada 3 2" xfId="588"/>
    <cellStyle name="Entrada 3 3" xfId="833"/>
    <cellStyle name="Entrada 3 4" xfId="794"/>
    <cellStyle name="Entrada 4" xfId="194"/>
    <cellStyle name="Entrada 4 2" xfId="589"/>
    <cellStyle name="Entrada 4 3" xfId="793"/>
    <cellStyle name="Entrada 5" xfId="585"/>
    <cellStyle name="Euro" xfId="195"/>
    <cellStyle name="Euro 2" xfId="196"/>
    <cellStyle name="Euro 2 2" xfId="591"/>
    <cellStyle name="Euro 2 3" xfId="791"/>
    <cellStyle name="Euro 3" xfId="590"/>
    <cellStyle name="Euro 4" xfId="792"/>
    <cellStyle name="Euro_00_ANEXO V 2015 - VERSÃO INICIAL PLOA_2015" xfId="197"/>
    <cellStyle name="Explanatory Text" xfId="198"/>
    <cellStyle name="Explanatory Text 2" xfId="592"/>
    <cellStyle name="Explanatory Text 3" xfId="790"/>
    <cellStyle name="Fim" xfId="199"/>
    <cellStyle name="Fim 2" xfId="789"/>
    <cellStyle name="Fixed" xfId="200"/>
    <cellStyle name="Fixed 2" xfId="788"/>
    <cellStyle name="Fixo" xfId="201"/>
    <cellStyle name="Fixo 2" xfId="787"/>
    <cellStyle name="Fonte" xfId="202"/>
    <cellStyle name="Fonte 2" xfId="786"/>
    <cellStyle name="Good" xfId="203"/>
    <cellStyle name="Good 2" xfId="705"/>
    <cellStyle name="Good 3" xfId="785"/>
    <cellStyle name="Heading" xfId="784"/>
    <cellStyle name="Heading 1" xfId="204"/>
    <cellStyle name="Heading 1 2" xfId="383"/>
    <cellStyle name="Heading 1 3" xfId="783"/>
    <cellStyle name="Heading 2" xfId="205"/>
    <cellStyle name="Heading 2 2" xfId="593"/>
    <cellStyle name="Heading 2 3" xfId="782"/>
    <cellStyle name="Heading 3" xfId="206"/>
    <cellStyle name="Heading 3 2" xfId="594"/>
    <cellStyle name="Heading 3 3" xfId="781"/>
    <cellStyle name="Heading 4" xfId="207"/>
    <cellStyle name="Heading 4 2" xfId="595"/>
    <cellStyle name="Heading 4 3" xfId="780"/>
    <cellStyle name="Heading1" xfId="779"/>
    <cellStyle name="Incorreto 2" xfId="208"/>
    <cellStyle name="Incorreto 2 2" xfId="209"/>
    <cellStyle name="Incorreto 2 2 2" xfId="599"/>
    <cellStyle name="Incorreto 2 2 3" xfId="777"/>
    <cellStyle name="Incorreto 2 3" xfId="598"/>
    <cellStyle name="Incorreto 2 4" xfId="778"/>
    <cellStyle name="Incorreto 2_05_Impactos_Demais PLs_2013_Dados CNJ de jul-12" xfId="210"/>
    <cellStyle name="Incorreto 3" xfId="211"/>
    <cellStyle name="Incorreto 3 2" xfId="600"/>
    <cellStyle name="Incorreto 3 3" xfId="776"/>
    <cellStyle name="Incorreto 4" xfId="212"/>
    <cellStyle name="Incorreto 4 2" xfId="601"/>
    <cellStyle name="Incorreto 4 3" xfId="775"/>
    <cellStyle name="Indefinido" xfId="213"/>
    <cellStyle name="Indefinido 2" xfId="602"/>
    <cellStyle name="Indefinido 3" xfId="774"/>
    <cellStyle name="Input" xfId="214"/>
    <cellStyle name="Input 2" xfId="603"/>
    <cellStyle name="Input 3" xfId="852"/>
    <cellStyle name="Input 4" xfId="773"/>
    <cellStyle name="Jr_Normal" xfId="215"/>
    <cellStyle name="Leg_It_1" xfId="216"/>
    <cellStyle name="Linea horizontal" xfId="217"/>
    <cellStyle name="Linea horizontal 2" xfId="772"/>
    <cellStyle name="Linked Cell" xfId="218"/>
    <cellStyle name="Linked Cell 2" xfId="604"/>
    <cellStyle name="Linked Cell 3" xfId="771"/>
    <cellStyle name="Millares_deuhist99" xfId="219"/>
    <cellStyle name="Moeda 2" xfId="220"/>
    <cellStyle name="Moeda 2 2" xfId="605"/>
    <cellStyle name="Moeda 2 3" xfId="770"/>
    <cellStyle name="Moeda0" xfId="221"/>
    <cellStyle name="Moeda0 2" xfId="945"/>
    <cellStyle name="Neutra 2" xfId="222"/>
    <cellStyle name="Neutra 2 2" xfId="223"/>
    <cellStyle name="Neutra 2 2 2" xfId="607"/>
    <cellStyle name="Neutra 2 2 3" xfId="768"/>
    <cellStyle name="Neutra 2 3" xfId="606"/>
    <cellStyle name="Neutra 2 4" xfId="769"/>
    <cellStyle name="Neutra 2_05_Impactos_Demais PLs_2013_Dados CNJ de jul-12" xfId="224"/>
    <cellStyle name="Neutra 3" xfId="225"/>
    <cellStyle name="Neutra 3 2" xfId="608"/>
    <cellStyle name="Neutra 3 3" xfId="767"/>
    <cellStyle name="Neutra 4" xfId="226"/>
    <cellStyle name="Neutra 4 2" xfId="609"/>
    <cellStyle name="Neutra 4 3" xfId="766"/>
    <cellStyle name="Neutral" xfId="227"/>
    <cellStyle name="Neutral 2" xfId="610"/>
    <cellStyle name="Neutral 3" xfId="765"/>
    <cellStyle name="Normal" xfId="0" builtinId="0"/>
    <cellStyle name="Normal 10" xfId="228"/>
    <cellStyle name="Normal 10 2" xfId="611"/>
    <cellStyle name="Normal 10 3" xfId="764"/>
    <cellStyle name="Normal 11" xfId="229"/>
    <cellStyle name="Normal 11 2" xfId="612"/>
    <cellStyle name="Normal 11 3" xfId="763"/>
    <cellStyle name="Normal 12" xfId="230"/>
    <cellStyle name="Normal 12 2" xfId="613"/>
    <cellStyle name="Normal 12 3" xfId="762"/>
    <cellStyle name="Normal 13" xfId="231"/>
    <cellStyle name="Normal 13 2" xfId="614"/>
    <cellStyle name="Normal 13 3" xfId="761"/>
    <cellStyle name="Normal 14" xfId="232"/>
    <cellStyle name="Normal 14 2" xfId="615"/>
    <cellStyle name="Normal 14 3" xfId="760"/>
    <cellStyle name="Normal 15" xfId="382"/>
    <cellStyle name="Normal 15 2" xfId="700"/>
    <cellStyle name="Normal 16" xfId="703"/>
    <cellStyle name="Normal 17" xfId="944"/>
    <cellStyle name="Normal 2" xfId="233"/>
    <cellStyle name="Normal 2 10" xfId="596"/>
    <cellStyle name="Normal 2 11" xfId="616"/>
    <cellStyle name="Normal 2 12" xfId="868"/>
    <cellStyle name="Normal 2 13" xfId="759"/>
    <cellStyle name="Normal 2 2" xfId="234"/>
    <cellStyle name="Normal 2 2 2" xfId="617"/>
    <cellStyle name="Normal 2 2 3" xfId="758"/>
    <cellStyle name="Normal 2 3" xfId="235"/>
    <cellStyle name="Normal 2 3 2" xfId="236"/>
    <cellStyle name="Normal 2 3 2 2" xfId="756"/>
    <cellStyle name="Normal 2 3 3" xfId="757"/>
    <cellStyle name="Normal 2 3_00_Decisão Anexo V 2015_MEMORIAL_Oficial SOF" xfId="237"/>
    <cellStyle name="Normal 2 4" xfId="238"/>
    <cellStyle name="Normal 2 4 2" xfId="619"/>
    <cellStyle name="Normal 2 4 3" xfId="755"/>
    <cellStyle name="Normal 2 5" xfId="239"/>
    <cellStyle name="Normal 2 5 2" xfId="620"/>
    <cellStyle name="Normal 2 5 3" xfId="754"/>
    <cellStyle name="Normal 2 6" xfId="240"/>
    <cellStyle name="Normal 2 6 2" xfId="621"/>
    <cellStyle name="Normal 2 6 3" xfId="753"/>
    <cellStyle name="Normal 2 7" xfId="241"/>
    <cellStyle name="Normal 2 7 2" xfId="622"/>
    <cellStyle name="Normal 2 7 3" xfId="752"/>
    <cellStyle name="Normal 2 8" xfId="597"/>
    <cellStyle name="Normal 2 9" xfId="521"/>
    <cellStyle name="Normal 2_00_Decisão Anexo V 2015_MEMORIAL_Oficial SOF" xfId="242"/>
    <cellStyle name="Normal 3" xfId="243"/>
    <cellStyle name="Normal 3 2" xfId="244"/>
    <cellStyle name="Normal 3 2 2" xfId="624"/>
    <cellStyle name="Normal 3 2 3" xfId="750"/>
    <cellStyle name="Normal 3 3" xfId="623"/>
    <cellStyle name="Normal 3 4" xfId="751"/>
    <cellStyle name="Normal 3_05_Impactos_Demais PLs_2013_Dados CNJ de jul-12" xfId="245"/>
    <cellStyle name="Normal 4" xfId="246"/>
    <cellStyle name="Normal 4 2" xfId="625"/>
    <cellStyle name="Normal 4 3" xfId="749"/>
    <cellStyle name="Normal 5" xfId="247"/>
    <cellStyle name="Normal 5 2" xfId="626"/>
    <cellStyle name="Normal 5 3" xfId="748"/>
    <cellStyle name="Normal 6" xfId="248"/>
    <cellStyle name="Normal 6 2" xfId="747"/>
    <cellStyle name="Normal 7" xfId="249"/>
    <cellStyle name="Normal 7 2" xfId="746"/>
    <cellStyle name="Normal 8" xfId="250"/>
    <cellStyle name="Normal 8 2" xfId="627"/>
    <cellStyle name="Normal 8 3" xfId="745"/>
    <cellStyle name="Normal 9" xfId="251"/>
    <cellStyle name="Normal 9 2" xfId="628"/>
    <cellStyle name="Normal 9 3" xfId="744"/>
    <cellStyle name="Nota 2" xfId="252"/>
    <cellStyle name="Nota 2 2" xfId="253"/>
    <cellStyle name="Nota 2 2 2" xfId="631"/>
    <cellStyle name="Nota 2 2 3" xfId="742"/>
    <cellStyle name="Nota 2 3" xfId="630"/>
    <cellStyle name="Nota 2 4" xfId="743"/>
    <cellStyle name="Nota 2_00_Decisão Anexo V 2015_MEMORIAL_Oficial SOF" xfId="254"/>
    <cellStyle name="Nota 3" xfId="255"/>
    <cellStyle name="Nota 3 2" xfId="632"/>
    <cellStyle name="Nota 3 3" xfId="741"/>
    <cellStyle name="Nota 4" xfId="256"/>
    <cellStyle name="Nota 4 2" xfId="633"/>
    <cellStyle name="Nota 4 3" xfId="398"/>
    <cellStyle name="Nota 5" xfId="629"/>
    <cellStyle name="Note" xfId="257"/>
    <cellStyle name="Note 2" xfId="634"/>
    <cellStyle name="Note 3" xfId="404"/>
    <cellStyle name="Output" xfId="258"/>
    <cellStyle name="Output 2" xfId="635"/>
    <cellStyle name="Output 3" xfId="410"/>
    <cellStyle name="Percent_Agenda" xfId="259"/>
    <cellStyle name="Percentual" xfId="260"/>
    <cellStyle name="Percentual 2" xfId="434"/>
    <cellStyle name="Ponto" xfId="261"/>
    <cellStyle name="Ponto 2" xfId="437"/>
    <cellStyle name="Porcentagem 10" xfId="262"/>
    <cellStyle name="Porcentagem 10 2" xfId="637"/>
    <cellStyle name="Porcentagem 10 3" xfId="443"/>
    <cellStyle name="Porcentagem 11" xfId="701"/>
    <cellStyle name="Porcentagem 12" xfId="704"/>
    <cellStyle name="Porcentagem 2" xfId="263"/>
    <cellStyle name="Porcentagem 2 2" xfId="264"/>
    <cellStyle name="Porcentagem 2 2 2" xfId="452"/>
    <cellStyle name="Porcentagem 2 3" xfId="265"/>
    <cellStyle name="Porcentagem 2 3 2" xfId="639"/>
    <cellStyle name="Porcentagem 2 3 3" xfId="455"/>
    <cellStyle name="Porcentagem 2 4" xfId="702"/>
    <cellStyle name="Porcentagem 2 4 2" xfId="709"/>
    <cellStyle name="Porcentagem 2 5" xfId="618"/>
    <cellStyle name="Porcentagem 2 6" xfId="493"/>
    <cellStyle name="Porcentagem 2 7" xfId="638"/>
    <cellStyle name="Porcentagem 2 8" xfId="894"/>
    <cellStyle name="Porcentagem 2 9" xfId="449"/>
    <cellStyle name="Porcentagem 2_FCDF 2014_2ª Versão" xfId="266"/>
    <cellStyle name="Porcentagem 3" xfId="267"/>
    <cellStyle name="Porcentagem 3 2" xfId="472"/>
    <cellStyle name="Porcentagem 4" xfId="268"/>
    <cellStyle name="Porcentagem 4 2" xfId="640"/>
    <cellStyle name="Porcentagem 4 3" xfId="475"/>
    <cellStyle name="Porcentagem 5" xfId="269"/>
    <cellStyle name="Porcentagem 5 2" xfId="641"/>
    <cellStyle name="Porcentagem 5 3" xfId="478"/>
    <cellStyle name="Porcentagem 6" xfId="270"/>
    <cellStyle name="Porcentagem 6 2" xfId="642"/>
    <cellStyle name="Porcentagem 6 3" xfId="484"/>
    <cellStyle name="Porcentagem 7" xfId="271"/>
    <cellStyle name="Porcentagem 7 2" xfId="643"/>
    <cellStyle name="Porcentagem 7 3" xfId="490"/>
    <cellStyle name="Porcentagem 8" xfId="272"/>
    <cellStyle name="Porcentagem 8 2" xfId="644"/>
    <cellStyle name="Porcentagem 8 3" xfId="494"/>
    <cellStyle name="Porcentagem 9" xfId="273"/>
    <cellStyle name="Porcentagem 9 2" xfId="645"/>
    <cellStyle name="Porcentagem 9 3" xfId="522"/>
    <cellStyle name="Result" xfId="523"/>
    <cellStyle name="Result2" xfId="524"/>
    <cellStyle name="rodape" xfId="274"/>
    <cellStyle name="rodape 2" xfId="528"/>
    <cellStyle name="Saída 2" xfId="275"/>
    <cellStyle name="Saída 2 2" xfId="276"/>
    <cellStyle name="Saída 2 2 2" xfId="648"/>
    <cellStyle name="Saída 2 2 3" xfId="534"/>
    <cellStyle name="Saída 2 3" xfId="647"/>
    <cellStyle name="Saída 2 4" xfId="529"/>
    <cellStyle name="Saída 2_05_Impactos_Demais PLs_2013_Dados CNJ de jul-12" xfId="277"/>
    <cellStyle name="Saída 3" xfId="278"/>
    <cellStyle name="Saída 3 2" xfId="649"/>
    <cellStyle name="Saída 3 3" xfId="540"/>
    <cellStyle name="Saída 4" xfId="279"/>
    <cellStyle name="Saída 4 2" xfId="650"/>
    <cellStyle name="Saída 4 3" xfId="541"/>
    <cellStyle name="Saída 5" xfId="646"/>
    <cellStyle name="Sep. milhar [0]" xfId="280"/>
    <cellStyle name="Sep. milhar [0] 2" xfId="908"/>
    <cellStyle name="Sep. milhar [0] 3" xfId="544"/>
    <cellStyle name="Sep. milhar [2]" xfId="281"/>
    <cellStyle name="Sep. milhar [2] 2" xfId="909"/>
    <cellStyle name="Sep. milhar [2] 3" xfId="545"/>
    <cellStyle name="Separador de m" xfId="282"/>
    <cellStyle name="Separador de m 2" xfId="546"/>
    <cellStyle name="Separador de milhares 10" xfId="283"/>
    <cellStyle name="Separador de milhares 10 2" xfId="651"/>
    <cellStyle name="Separador de milhares 10 3" xfId="547"/>
    <cellStyle name="Separador de milhares 2" xfId="284"/>
    <cellStyle name="Separador de milhares 2 2" xfId="285"/>
    <cellStyle name="Separador de milhares 2 2 2" xfId="653"/>
    <cellStyle name="Separador de milhares 2 2 3" xfId="286"/>
    <cellStyle name="Separador de milhares 2 2 3 2" xfId="654"/>
    <cellStyle name="Separador de milhares 2 2 3 3" xfId="567"/>
    <cellStyle name="Separador de milhares 2 2 4" xfId="549"/>
    <cellStyle name="Separador de milhares 2 2 6" xfId="287"/>
    <cellStyle name="Separador de milhares 2 2 6 2" xfId="655"/>
    <cellStyle name="Separador de milhares 2 2 6 3" xfId="573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59"/>
    <cellStyle name="Separador de milhares 2 3 2 2 2 3" xfId="973"/>
    <cellStyle name="Separador de milhares 2 3 2 2 3" xfId="658"/>
    <cellStyle name="Separador de milhares 2 3 2 2 4" xfId="972"/>
    <cellStyle name="Separador de milhares 2 3 2 2_00_Decisão Anexo V 2015_MEMORIAL_Oficial SOF" xfId="293"/>
    <cellStyle name="Separador de milhares 2 3 2 3" xfId="657"/>
    <cellStyle name="Separador de milhares 2 3 2 4" xfId="971"/>
    <cellStyle name="Separador de milhares 2 3 2_00_Decisão Anexo V 2015_MEMORIAL_Oficial SOF" xfId="294"/>
    <cellStyle name="Separador de milhares 2 3 3" xfId="295"/>
    <cellStyle name="Separador de milhares 2 3 3 2" xfId="660"/>
    <cellStyle name="Separador de milhares 2 3 3 3" xfId="974"/>
    <cellStyle name="Separador de milhares 2 3 4" xfId="656"/>
    <cellStyle name="Separador de milhares 2 3 5" xfId="970"/>
    <cellStyle name="Separador de milhares 2 3_00_Decisão Anexo V 2015_MEMORIAL_Oficial SOF" xfId="296"/>
    <cellStyle name="Separador de milhares 2 4" xfId="297"/>
    <cellStyle name="Separador de milhares 2 4 2" xfId="661"/>
    <cellStyle name="Separador de milhares 2 4 3" xfId="975"/>
    <cellStyle name="Separador de milhares 2 5" xfId="298"/>
    <cellStyle name="Separador de milhares 2 5 2" xfId="299"/>
    <cellStyle name="Separador de milhares 2 5 2 2" xfId="663"/>
    <cellStyle name="Separador de milhares 2 5 2 3" xfId="977"/>
    <cellStyle name="Separador de milhares 2 5 3" xfId="662"/>
    <cellStyle name="Separador de milhares 2 5 4" xfId="976"/>
    <cellStyle name="Separador de milhares 2 5_00_Decisão Anexo V 2015_MEMORIAL_Oficial SOF" xfId="300"/>
    <cellStyle name="Separador de milhares 2 6" xfId="652"/>
    <cellStyle name="Separador de milhares 2 7" xfId="548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65"/>
    <cellStyle name="Separador de milhares 3 2 3" xfId="979"/>
    <cellStyle name="Separador de milhares 3 3" xfId="304"/>
    <cellStyle name="Separador de milhares 3 3 2" xfId="666"/>
    <cellStyle name="Separador de milhares 3 3 3" xfId="980"/>
    <cellStyle name="Separador de milhares 3 4" xfId="664"/>
    <cellStyle name="Separador de milhares 3 5" xfId="978"/>
    <cellStyle name="Separador de milhares 3_00_Decisão Anexo V 2015_MEMORIAL_Oficial SOF" xfId="305"/>
    <cellStyle name="Separador de milhares 4" xfId="306"/>
    <cellStyle name="Separador de milhares 4 2" xfId="667"/>
    <cellStyle name="Separador de milhares 4 3" xfId="981"/>
    <cellStyle name="Separador de milhares 5" xfId="307"/>
    <cellStyle name="Separador de milhares 5 2" xfId="668"/>
    <cellStyle name="Separador de milhares 5 3" xfId="982"/>
    <cellStyle name="Separador de milhares 6" xfId="308"/>
    <cellStyle name="Separador de milhares 6 2" xfId="669"/>
    <cellStyle name="Separador de milhares 6 3" xfId="983"/>
    <cellStyle name="Separador de milhares 7" xfId="309"/>
    <cellStyle name="Separador de milhares 7 2" xfId="670"/>
    <cellStyle name="Separador de milhares 7 3" xfId="984"/>
    <cellStyle name="Separador de milhares 8" xfId="310"/>
    <cellStyle name="Separador de milhares 8 2" xfId="985"/>
    <cellStyle name="Separador de milhares 9" xfId="311"/>
    <cellStyle name="Separador de milhares 9 2" xfId="671"/>
    <cellStyle name="Separador de milhares 9 3" xfId="986"/>
    <cellStyle name="TableStyleLight1" xfId="312"/>
    <cellStyle name="TableStyleLight1 2" xfId="313"/>
    <cellStyle name="TableStyleLight1 2 2" xfId="672"/>
    <cellStyle name="TableStyleLight1 2 3" xfId="988"/>
    <cellStyle name="TableStyleLight1 3" xfId="314"/>
    <cellStyle name="TableStyleLight1 3 2" xfId="673"/>
    <cellStyle name="TableStyleLight1 3 3" xfId="989"/>
    <cellStyle name="TableStyleLight1 4" xfId="987"/>
    <cellStyle name="TableStyleLight1 5" xfId="315"/>
    <cellStyle name="TableStyleLight1 5 2" xfId="990"/>
    <cellStyle name="TableStyleLight1_00_Decisão Anexo V 2015_MEMORIAL_Oficial SOF" xfId="316"/>
    <cellStyle name="Texto de Aviso 2" xfId="317"/>
    <cellStyle name="Texto de Aviso 2 2" xfId="318"/>
    <cellStyle name="Texto de Aviso 2 2 2" xfId="675"/>
    <cellStyle name="Texto de Aviso 2 2 3" xfId="992"/>
    <cellStyle name="Texto de Aviso 2 3" xfId="674"/>
    <cellStyle name="Texto de Aviso 2 4" xfId="991"/>
    <cellStyle name="Texto de Aviso 2_05_Impactos_Demais PLs_2013_Dados CNJ de jul-12" xfId="319"/>
    <cellStyle name="Texto de Aviso 3" xfId="320"/>
    <cellStyle name="Texto de Aviso 3 2" xfId="676"/>
    <cellStyle name="Texto de Aviso 3 3" xfId="993"/>
    <cellStyle name="Texto de Aviso 4" xfId="321"/>
    <cellStyle name="Texto de Aviso 4 2" xfId="677"/>
    <cellStyle name="Texto de Aviso 4 3" xfId="994"/>
    <cellStyle name="Texto Explicativo 2" xfId="322"/>
    <cellStyle name="Texto Explicativo 2 2" xfId="323"/>
    <cellStyle name="Texto Explicativo 2 2 2" xfId="679"/>
    <cellStyle name="Texto Explicativo 2 2 3" xfId="996"/>
    <cellStyle name="Texto Explicativo 2 3" xfId="678"/>
    <cellStyle name="Texto Explicativo 2 4" xfId="995"/>
    <cellStyle name="Texto Explicativo 2_05_Impactos_Demais PLs_2013_Dados CNJ de jul-12" xfId="324"/>
    <cellStyle name="Texto Explicativo 3" xfId="325"/>
    <cellStyle name="Texto Explicativo 3 2" xfId="680"/>
    <cellStyle name="Texto Explicativo 3 3" xfId="997"/>
    <cellStyle name="Texto Explicativo 4" xfId="326"/>
    <cellStyle name="Texto Explicativo 4 2" xfId="681"/>
    <cellStyle name="Texto Explicativo 4 3" xfId="998"/>
    <cellStyle name="Texto Explicativo 5" xfId="719"/>
    <cellStyle name="Texto Explicativo 6" xfId="636"/>
    <cellStyle name="Texto, derecha" xfId="327"/>
    <cellStyle name="Texto, derecha 2" xfId="999"/>
    <cellStyle name="Texto, izquierda" xfId="328"/>
    <cellStyle name="Texto, izquierda 2" xfId="1000"/>
    <cellStyle name="Title" xfId="329"/>
    <cellStyle name="Title 2" xfId="682"/>
    <cellStyle name="Title 3" xfId="1001"/>
    <cellStyle name="Titulo" xfId="330"/>
    <cellStyle name="Título 1 1" xfId="331"/>
    <cellStyle name="Título 1 1 1" xfId="685"/>
    <cellStyle name="Título 1 1 2" xfId="684"/>
    <cellStyle name="Título 1 1 3" xfId="1003"/>
    <cellStyle name="Título 1 2" xfId="332"/>
    <cellStyle name="Título 1 2 2" xfId="333"/>
    <cellStyle name="Título 1 2 2 2" xfId="687"/>
    <cellStyle name="Título 1 2 2 3" xfId="1005"/>
    <cellStyle name="Título 1 2 3" xfId="686"/>
    <cellStyle name="Título 1 2 4" xfId="1004"/>
    <cellStyle name="Título 1 2_05_Impactos_Demais PLs_2013_Dados CNJ de jul-12" xfId="334"/>
    <cellStyle name="Título 1 3" xfId="335"/>
    <cellStyle name="Título 1 3 2" xfId="688"/>
    <cellStyle name="Título 1 3 3" xfId="1006"/>
    <cellStyle name="Título 1 4" xfId="336"/>
    <cellStyle name="Título 1 4 2" xfId="689"/>
    <cellStyle name="Título 1 4 3" xfId="1007"/>
    <cellStyle name="Título 1 5" xfId="683"/>
    <cellStyle name="Título 10" xfId="337"/>
    <cellStyle name="Título 10 2" xfId="690"/>
    <cellStyle name="Título 10 3" xfId="1008"/>
    <cellStyle name="Título 11" xfId="338"/>
    <cellStyle name="Título 11 2" xfId="691"/>
    <cellStyle name="Título 11 3" xfId="1009"/>
    <cellStyle name="Titulo 2" xfId="1002"/>
    <cellStyle name="Título 2 2" xfId="339"/>
    <cellStyle name="Título 2 2 2" xfId="340"/>
    <cellStyle name="Título 2 2 2 2" xfId="695"/>
    <cellStyle name="Título 2 2 2 3" xfId="1011"/>
    <cellStyle name="Título 2 2 3" xfId="693"/>
    <cellStyle name="Título 2 2 4" xfId="1010"/>
    <cellStyle name="Título 2 2_05_Impactos_Demais PLs_2013_Dados CNJ de jul-12" xfId="341"/>
    <cellStyle name="Título 2 3" xfId="342"/>
    <cellStyle name="Título 2 3 2" xfId="696"/>
    <cellStyle name="Título 2 3 3" xfId="1012"/>
    <cellStyle name="Título 2 4" xfId="343"/>
    <cellStyle name="Título 2 4 2" xfId="697"/>
    <cellStyle name="Título 2 4 3" xfId="1013"/>
    <cellStyle name="Título 2 5" xfId="692"/>
    <cellStyle name="Título 3 2" xfId="344"/>
    <cellStyle name="Título 3 2 2" xfId="345"/>
    <cellStyle name="Título 3 2 2 2" xfId="713"/>
    <cellStyle name="Título 3 2 2 3" xfId="1015"/>
    <cellStyle name="Título 3 2 3" xfId="712"/>
    <cellStyle name="Título 3 2 4" xfId="1014"/>
    <cellStyle name="Título 3 2_05_Impactos_Demais PLs_2013_Dados CNJ de jul-12" xfId="346"/>
    <cellStyle name="Título 3 3" xfId="347"/>
    <cellStyle name="Título 3 3 2" xfId="714"/>
    <cellStyle name="Título 3 3 3" xfId="1016"/>
    <cellStyle name="Título 3 4" xfId="348"/>
    <cellStyle name="Título 3 4 2" xfId="715"/>
    <cellStyle name="Título 3 4 3" xfId="1017"/>
    <cellStyle name="Título 3 5" xfId="711"/>
    <cellStyle name="Título 4 2" xfId="349"/>
    <cellStyle name="Título 4 2 2" xfId="350"/>
    <cellStyle name="Título 4 2 2 2" xfId="718"/>
    <cellStyle name="Título 4 2 2 3" xfId="1019"/>
    <cellStyle name="Título 4 2 3" xfId="717"/>
    <cellStyle name="Título 4 2 4" xfId="1018"/>
    <cellStyle name="Título 4 2_05_Impactos_Demais PLs_2013_Dados CNJ de jul-12" xfId="351"/>
    <cellStyle name="Título 4 3" xfId="352"/>
    <cellStyle name="Título 4 3 2" xfId="720"/>
    <cellStyle name="Título 4 3 3" xfId="1020"/>
    <cellStyle name="Título 4 4" xfId="353"/>
    <cellStyle name="Título 4 4 2" xfId="721"/>
    <cellStyle name="Título 4 4 3" xfId="1021"/>
    <cellStyle name="Título 4 5" xfId="716"/>
    <cellStyle name="Título 5" xfId="354"/>
    <cellStyle name="Título 5 2" xfId="355"/>
    <cellStyle name="Título 5 2 2" xfId="723"/>
    <cellStyle name="Título 5 2 3" xfId="1023"/>
    <cellStyle name="Título 5 3" xfId="356"/>
    <cellStyle name="Título 5 3 2" xfId="724"/>
    <cellStyle name="Título 5 3 3" xfId="1024"/>
    <cellStyle name="Título 5 4" xfId="722"/>
    <cellStyle name="Título 5 5" xfId="1022"/>
    <cellStyle name="Título 5_05_Impactos_Demais PLs_2013_Dados CNJ de jul-12" xfId="357"/>
    <cellStyle name="Título 6" xfId="358"/>
    <cellStyle name="Título 6 2" xfId="359"/>
    <cellStyle name="Título 6 2 2" xfId="726"/>
    <cellStyle name="Título 6 2 3" xfId="1026"/>
    <cellStyle name="Título 6 3" xfId="725"/>
    <cellStyle name="Título 6 4" xfId="1025"/>
    <cellStyle name="Título 6_34" xfId="360"/>
    <cellStyle name="Título 7" xfId="361"/>
    <cellStyle name="Título 7 2" xfId="727"/>
    <cellStyle name="Título 7 3" xfId="1027"/>
    <cellStyle name="Título 8" xfId="362"/>
    <cellStyle name="Título 8 2" xfId="728"/>
    <cellStyle name="Título 8 3" xfId="1028"/>
    <cellStyle name="Título 9" xfId="363"/>
    <cellStyle name="Título 9 2" xfId="729"/>
    <cellStyle name="Título 9 3" xfId="1029"/>
    <cellStyle name="Titulo_00_Equalização ASMED_SOF" xfId="364"/>
    <cellStyle name="Titulo1" xfId="365"/>
    <cellStyle name="Titulo1 2" xfId="1030"/>
    <cellStyle name="Titulo2" xfId="366"/>
    <cellStyle name="Titulo2 2" xfId="1031"/>
    <cellStyle name="Total 2" xfId="367"/>
    <cellStyle name="Total 2 2" xfId="368"/>
    <cellStyle name="Total 2 2 2" xfId="732"/>
    <cellStyle name="Total 2 2 3" xfId="1033"/>
    <cellStyle name="Total 2 3" xfId="731"/>
    <cellStyle name="Total 2 4" xfId="1032"/>
    <cellStyle name="Total 2_05_Impactos_Demais PLs_2013_Dados CNJ de jul-12" xfId="369"/>
    <cellStyle name="Total 3" xfId="370"/>
    <cellStyle name="Total 3 2" xfId="733"/>
    <cellStyle name="Total 3 3" xfId="1034"/>
    <cellStyle name="Total 4" xfId="371"/>
    <cellStyle name="Total 4 2" xfId="734"/>
    <cellStyle name="Total 4 3" xfId="1035"/>
    <cellStyle name="Total 5" xfId="730"/>
    <cellStyle name="V¡rgula" xfId="372"/>
    <cellStyle name="V¡rgula 2" xfId="1036"/>
    <cellStyle name="V¡rgula0" xfId="373"/>
    <cellStyle name="V¡rgula0 2" xfId="1037"/>
    <cellStyle name="Vírgul - Estilo1" xfId="374"/>
    <cellStyle name="Vírgul - Estilo1 2" xfId="1038"/>
    <cellStyle name="Vírgula 2" xfId="375"/>
    <cellStyle name="Vírgula 2 2" xfId="376"/>
    <cellStyle name="Vírgula 2 2 2" xfId="736"/>
    <cellStyle name="Vírgula 2 2 3" xfId="1040"/>
    <cellStyle name="Vírgula 2 3" xfId="694"/>
    <cellStyle name="Vírgula 2 4" xfId="386"/>
    <cellStyle name="Vírgula 2 5" xfId="735"/>
    <cellStyle name="Vírgula 2 6" xfId="946"/>
    <cellStyle name="Vírgula 2 7" xfId="1039"/>
    <cellStyle name="Vírgula 3" xfId="377"/>
    <cellStyle name="Vírgula 3 2" xfId="737"/>
    <cellStyle name="Vírgula 3 3" xfId="1041"/>
    <cellStyle name="Vírgula 4" xfId="378"/>
    <cellStyle name="Vírgula 4 2" xfId="738"/>
    <cellStyle name="Vírgula 4 3" xfId="1042"/>
    <cellStyle name="Vírgula 5" xfId="379"/>
    <cellStyle name="Vírgula 5 2" xfId="739"/>
    <cellStyle name="Vírgula 5 3" xfId="1043"/>
    <cellStyle name="Vírgula0" xfId="380"/>
    <cellStyle name="Vírgula0 2" xfId="1044"/>
    <cellStyle name="Warning Text" xfId="381"/>
    <cellStyle name="Warning Text 2" xfId="740"/>
    <cellStyle name="Warning Text 3" xfId="10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C8" sqref="C8:I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46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2:13">
      <c r="B3" s="3" t="s">
        <v>47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2:13">
      <c r="B4" s="4" t="s">
        <v>78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2:13" ht="26.25" customHeight="1">
      <c r="B5" s="76" t="s">
        <v>26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 ht="27" customHeight="1">
      <c r="B7" s="1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83" t="s">
        <v>32</v>
      </c>
      <c r="C8" s="83" t="s">
        <v>11</v>
      </c>
      <c r="D8" s="83"/>
      <c r="E8" s="83"/>
      <c r="F8" s="83"/>
      <c r="G8" s="83"/>
      <c r="H8" s="83"/>
      <c r="I8" s="83"/>
      <c r="J8" s="83" t="s">
        <v>12</v>
      </c>
      <c r="K8" s="83" t="s">
        <v>13</v>
      </c>
      <c r="L8" s="83" t="s">
        <v>0</v>
      </c>
      <c r="M8" s="1"/>
    </row>
    <row r="9" spans="2:13">
      <c r="B9" s="83"/>
      <c r="C9" s="83" t="s">
        <v>14</v>
      </c>
      <c r="D9" s="83"/>
      <c r="E9" s="83"/>
      <c r="F9" s="83"/>
      <c r="G9" s="83" t="s">
        <v>15</v>
      </c>
      <c r="H9" s="83"/>
      <c r="I9" s="83"/>
      <c r="J9" s="83"/>
      <c r="K9" s="83"/>
      <c r="L9" s="83"/>
      <c r="M9" s="1"/>
    </row>
    <row r="10" spans="2:13" ht="45.75" customHeight="1">
      <c r="B10" s="83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83"/>
      <c r="K10" s="83"/>
      <c r="L10" s="83"/>
      <c r="M10" s="1"/>
    </row>
    <row r="11" spans="2:13" ht="15" customHeight="1">
      <c r="B11" s="77" t="s">
        <v>79</v>
      </c>
      <c r="C11" s="78"/>
      <c r="D11" s="78"/>
      <c r="E11" s="78"/>
      <c r="F11" s="78"/>
      <c r="G11" s="78"/>
      <c r="H11" s="78"/>
      <c r="I11" s="78"/>
      <c r="J11" s="78"/>
      <c r="K11" s="78"/>
      <c r="L11" s="79"/>
      <c r="M11" s="1"/>
    </row>
    <row r="12" spans="2:13">
      <c r="B12" s="10" t="s">
        <v>1</v>
      </c>
      <c r="C12" s="11">
        <f>SUM('TST:TRT24'!C12)</f>
        <v>60</v>
      </c>
      <c r="D12" s="11">
        <f>SUM('TST:TRT24'!D12)</f>
        <v>2</v>
      </c>
      <c r="E12" s="11">
        <f>SUM('TST:TRT24'!E12)</f>
        <v>2</v>
      </c>
      <c r="F12" s="11">
        <f>SUM('TST:TRT24'!F12)</f>
        <v>0</v>
      </c>
      <c r="G12" s="11">
        <f>SUM('TST:TRT24'!G12)</f>
        <v>0</v>
      </c>
      <c r="H12" s="11">
        <f>SUM('TST:TRT24'!H12)</f>
        <v>0</v>
      </c>
      <c r="I12" s="11">
        <f>SUM('TST:TRT24'!I12)</f>
        <v>0</v>
      </c>
      <c r="J12" s="11">
        <f>SUM('TST:TRT24'!J12)</f>
        <v>2</v>
      </c>
      <c r="K12" s="11">
        <f>SUM('TST:TRT24'!K12)</f>
        <v>0</v>
      </c>
      <c r="L12" s="11">
        <f>C12+D12+E12+F12+G12+H12+I12+J12+K12</f>
        <v>66</v>
      </c>
      <c r="M12" s="1"/>
    </row>
    <row r="13" spans="2:13">
      <c r="B13" s="10" t="s">
        <v>2</v>
      </c>
      <c r="C13" s="11">
        <f>SUM('TST:TRT24'!C13)</f>
        <v>2870</v>
      </c>
      <c r="D13" s="11">
        <f>SUM('TST:TRT24'!D13)</f>
        <v>108</v>
      </c>
      <c r="E13" s="11">
        <f>SUM('TST:TRT24'!E13)</f>
        <v>12</v>
      </c>
      <c r="F13" s="11">
        <f>SUM('TST:TRT24'!F13)</f>
        <v>0</v>
      </c>
      <c r="G13" s="11">
        <f>SUM('TST:TRT24'!G13)</f>
        <v>5</v>
      </c>
      <c r="H13" s="11">
        <f>SUM('TST:TRT24'!H13)</f>
        <v>10</v>
      </c>
      <c r="I13" s="11">
        <f>SUM('TST:TRT24'!I13)</f>
        <v>1</v>
      </c>
      <c r="J13" s="11">
        <f>SUM('TST:TRT24'!J13)</f>
        <v>156</v>
      </c>
      <c r="K13" s="11">
        <f>SUM('TST:TRT24'!K13)</f>
        <v>29</v>
      </c>
      <c r="L13" s="11">
        <f>C13+D13+E13+F13+G13+H13+I13+J13+K13</f>
        <v>3191</v>
      </c>
      <c r="M13" s="1"/>
    </row>
    <row r="14" spans="2:13">
      <c r="B14" s="10" t="s">
        <v>3</v>
      </c>
      <c r="C14" s="11">
        <f>SUM('TST:TRT24'!C14)</f>
        <v>605</v>
      </c>
      <c r="D14" s="11">
        <f>SUM('TST:TRT24'!D14)</f>
        <v>26</v>
      </c>
      <c r="E14" s="11">
        <f>SUM('TST:TRT24'!E14)</f>
        <v>5</v>
      </c>
      <c r="F14" s="11">
        <f>SUM('TST:TRT24'!F14)</f>
        <v>0</v>
      </c>
      <c r="G14" s="11">
        <f>SUM('TST:TRT24'!G14)</f>
        <v>0</v>
      </c>
      <c r="H14" s="11">
        <f>SUM('TST:TRT24'!H14)</f>
        <v>9</v>
      </c>
      <c r="I14" s="11">
        <f>SUM('TST:TRT24'!I14)</f>
        <v>1</v>
      </c>
      <c r="J14" s="11">
        <f>SUM('TST:TRT24'!J14)</f>
        <v>27</v>
      </c>
      <c r="K14" s="11">
        <f>SUM('TST:TRT24'!K14)</f>
        <v>5</v>
      </c>
      <c r="L14" s="11">
        <f>C14+D14+E14+F14+G14+H14+I14+J14+K14</f>
        <v>678</v>
      </c>
      <c r="M14" s="1"/>
    </row>
    <row r="15" spans="2:13">
      <c r="B15" s="10" t="s">
        <v>25</v>
      </c>
      <c r="C15" s="11">
        <f>SUM('TST:TRT24'!C15)</f>
        <v>417</v>
      </c>
      <c r="D15" s="11">
        <f>SUM('TST:TRT24'!D15)</f>
        <v>18</v>
      </c>
      <c r="E15" s="11">
        <f>SUM('TST:TRT24'!E15)</f>
        <v>1</v>
      </c>
      <c r="F15" s="11">
        <f>SUM('TST:TRT24'!F15)</f>
        <v>0</v>
      </c>
      <c r="G15" s="11">
        <f>SUM('TST:TRT24'!G15)</f>
        <v>0</v>
      </c>
      <c r="H15" s="11">
        <f>SUM('TST:TRT24'!H15)</f>
        <v>3</v>
      </c>
      <c r="I15" s="11">
        <f>SUM('TST:TRT24'!I15)</f>
        <v>0</v>
      </c>
      <c r="J15" s="11">
        <f>SUM('TST:TRT24'!J15)</f>
        <v>20</v>
      </c>
      <c r="K15" s="11">
        <f>SUM('TST:TRT24'!K15)</f>
        <v>0</v>
      </c>
      <c r="L15" s="11">
        <f>C15+D15+E15+F15+G15+H15+I15+J15+K15</f>
        <v>459</v>
      </c>
      <c r="M15" s="1"/>
    </row>
    <row r="16" spans="2:13" ht="19.5" customHeight="1">
      <c r="B16" s="72" t="s">
        <v>23</v>
      </c>
      <c r="C16" s="73">
        <f>SUM(C12:C15)</f>
        <v>3952</v>
      </c>
      <c r="D16" s="73">
        <f t="shared" ref="D16:L16" si="0">SUM(D12:D15)</f>
        <v>154</v>
      </c>
      <c r="E16" s="73">
        <f t="shared" si="0"/>
        <v>20</v>
      </c>
      <c r="F16" s="73">
        <f t="shared" si="0"/>
        <v>0</v>
      </c>
      <c r="G16" s="73">
        <f t="shared" si="0"/>
        <v>5</v>
      </c>
      <c r="H16" s="73">
        <f t="shared" si="0"/>
        <v>22</v>
      </c>
      <c r="I16" s="73">
        <f t="shared" si="0"/>
        <v>2</v>
      </c>
      <c r="J16" s="73">
        <f t="shared" si="0"/>
        <v>205</v>
      </c>
      <c r="K16" s="73">
        <f t="shared" si="0"/>
        <v>34</v>
      </c>
      <c r="L16" s="73">
        <f t="shared" si="0"/>
        <v>4394</v>
      </c>
      <c r="M16" s="1"/>
    </row>
    <row r="17" spans="2:13" ht="15" customHeight="1">
      <c r="B17" s="80" t="s">
        <v>80</v>
      </c>
      <c r="C17" s="81"/>
      <c r="D17" s="81"/>
      <c r="E17" s="81"/>
      <c r="F17" s="81"/>
      <c r="G17" s="81"/>
      <c r="H17" s="81"/>
      <c r="I17" s="81"/>
      <c r="J17" s="81"/>
      <c r="K17" s="81"/>
      <c r="L17" s="82"/>
      <c r="M17" s="1"/>
    </row>
    <row r="18" spans="2:13">
      <c r="B18" s="12" t="s">
        <v>4</v>
      </c>
      <c r="C18" s="13">
        <f>SUM('TST:TRT24'!C18)</f>
        <v>679</v>
      </c>
      <c r="D18" s="13">
        <f>SUM('TST:TRT24'!D18)</f>
        <v>51</v>
      </c>
      <c r="E18" s="13">
        <f>SUM('TST:TRT24'!E18)</f>
        <v>8</v>
      </c>
      <c r="F18" s="13">
        <f>SUM('TST:TRT24'!F18)</f>
        <v>0</v>
      </c>
      <c r="G18" s="13">
        <f>SUM('TST:TRT24'!G18)</f>
        <v>6</v>
      </c>
      <c r="H18" s="13">
        <f>SUM('TST:TRT24'!H18)</f>
        <v>16</v>
      </c>
      <c r="I18" s="13">
        <f>SUM('TST:TRT24'!I18)</f>
        <v>0</v>
      </c>
      <c r="J18" s="17"/>
      <c r="K18" s="13">
        <f>SUM('TST:TRT24'!K18)</f>
        <v>3</v>
      </c>
      <c r="L18" s="13">
        <f t="shared" ref="L18:L24" si="1">C18+D18+E18+F18+G18+H18+I18+K18</f>
        <v>763</v>
      </c>
      <c r="M18" s="1"/>
    </row>
    <row r="19" spans="2:13">
      <c r="B19" s="12" t="s">
        <v>5</v>
      </c>
      <c r="C19" s="13">
        <f>SUM('TST:TRT24'!C19)</f>
        <v>8443</v>
      </c>
      <c r="D19" s="13">
        <f>SUM('TST:TRT24'!D19)</f>
        <v>458</v>
      </c>
      <c r="E19" s="13">
        <f>SUM('TST:TRT24'!E19)</f>
        <v>27</v>
      </c>
      <c r="F19" s="13">
        <f>SUM('TST:TRT24'!F19)</f>
        <v>3</v>
      </c>
      <c r="G19" s="13">
        <f>SUM('TST:TRT24'!G19)</f>
        <v>24</v>
      </c>
      <c r="H19" s="13">
        <f>SUM('TST:TRT24'!H19)</f>
        <v>164</v>
      </c>
      <c r="I19" s="13">
        <f>SUM('TST:TRT24'!I19)</f>
        <v>4</v>
      </c>
      <c r="J19" s="17"/>
      <c r="K19" s="13">
        <f>SUM('TST:TRT24'!K19)</f>
        <v>138</v>
      </c>
      <c r="L19" s="13">
        <f t="shared" si="1"/>
        <v>9261</v>
      </c>
      <c r="M19" s="1"/>
    </row>
    <row r="20" spans="2:13">
      <c r="B20" s="12" t="s">
        <v>6</v>
      </c>
      <c r="C20" s="13">
        <f>SUM('TST:TRT24'!C20)</f>
        <v>5837</v>
      </c>
      <c r="D20" s="13">
        <f>SUM('TST:TRT24'!D20)</f>
        <v>358</v>
      </c>
      <c r="E20" s="13">
        <f>SUM('TST:TRT24'!E20)</f>
        <v>48</v>
      </c>
      <c r="F20" s="13">
        <f>SUM('TST:TRT24'!F20)</f>
        <v>2</v>
      </c>
      <c r="G20" s="13">
        <f>SUM('TST:TRT24'!G20)</f>
        <v>64</v>
      </c>
      <c r="H20" s="13">
        <f>SUM('TST:TRT24'!H20)</f>
        <v>342</v>
      </c>
      <c r="I20" s="13">
        <f>SUM('TST:TRT24'!I20)</f>
        <v>8</v>
      </c>
      <c r="J20" s="17"/>
      <c r="K20" s="13">
        <f>SUM('TST:TRT24'!K20)</f>
        <v>85</v>
      </c>
      <c r="L20" s="13">
        <f t="shared" si="1"/>
        <v>6744</v>
      </c>
      <c r="M20" s="1"/>
    </row>
    <row r="21" spans="2:13">
      <c r="B21" s="12" t="s">
        <v>37</v>
      </c>
      <c r="C21" s="13">
        <f>SUM('TST:TRT24'!C21)</f>
        <v>3371</v>
      </c>
      <c r="D21" s="13">
        <f>SUM('TST:TRT24'!D21)</f>
        <v>215</v>
      </c>
      <c r="E21" s="13">
        <f>SUM('TST:TRT24'!E21)</f>
        <v>39</v>
      </c>
      <c r="F21" s="13">
        <f>SUM('TST:TRT24'!F21)</f>
        <v>4</v>
      </c>
      <c r="G21" s="13">
        <f>SUM('TST:TRT24'!G21)</f>
        <v>25</v>
      </c>
      <c r="H21" s="13">
        <f>SUM('TST:TRT24'!H21)</f>
        <v>155</v>
      </c>
      <c r="I21" s="13">
        <f>SUM('TST:TRT24'!I21)</f>
        <v>14</v>
      </c>
      <c r="J21" s="17"/>
      <c r="K21" s="13">
        <f>SUM('TST:TRT24'!K21)</f>
        <v>101</v>
      </c>
      <c r="L21" s="13">
        <f t="shared" si="1"/>
        <v>3924</v>
      </c>
      <c r="M21" s="1"/>
    </row>
    <row r="22" spans="2:13">
      <c r="B22" s="12" t="s">
        <v>8</v>
      </c>
      <c r="C22" s="13">
        <f>SUM('TST:TRT24'!C22)</f>
        <v>3774</v>
      </c>
      <c r="D22" s="13">
        <f>SUM('TST:TRT24'!D22)</f>
        <v>270</v>
      </c>
      <c r="E22" s="13">
        <f>SUM('TST:TRT24'!E22)</f>
        <v>33</v>
      </c>
      <c r="F22" s="13">
        <f>SUM('TST:TRT24'!F22)</f>
        <v>5</v>
      </c>
      <c r="G22" s="13">
        <f>SUM('TST:TRT24'!G22)</f>
        <v>34</v>
      </c>
      <c r="H22" s="13">
        <f>SUM('TST:TRT24'!H22)</f>
        <v>329</v>
      </c>
      <c r="I22" s="13">
        <f>SUM('TST:TRT24'!I22)</f>
        <v>12</v>
      </c>
      <c r="J22" s="17"/>
      <c r="K22" s="13">
        <f>SUM('TST:TRT24'!K22)</f>
        <v>134</v>
      </c>
      <c r="L22" s="13">
        <f>C22+D22+E22+F22+G22+H22+I22+K22</f>
        <v>4591</v>
      </c>
      <c r="M22" s="1"/>
    </row>
    <row r="23" spans="2:13">
      <c r="B23" s="12" t="s">
        <v>9</v>
      </c>
      <c r="C23" s="13">
        <f>SUM('TST:TRT24'!C23)</f>
        <v>511</v>
      </c>
      <c r="D23" s="13">
        <f>SUM('TST:TRT24'!D23)</f>
        <v>51</v>
      </c>
      <c r="E23" s="13">
        <f>SUM('TST:TRT24'!E23)</f>
        <v>10</v>
      </c>
      <c r="F23" s="13">
        <f>SUM('TST:TRT24'!F23)</f>
        <v>0</v>
      </c>
      <c r="G23" s="13">
        <f>SUM('TST:TRT24'!G23)</f>
        <v>20</v>
      </c>
      <c r="H23" s="13">
        <f>SUM('TST:TRT24'!H23)</f>
        <v>268</v>
      </c>
      <c r="I23" s="13">
        <f>SUM('TST:TRT24'!I23)</f>
        <v>14</v>
      </c>
      <c r="J23" s="17"/>
      <c r="K23" s="13">
        <f>SUM('TST:TRT24'!K23)</f>
        <v>67</v>
      </c>
      <c r="L23" s="13">
        <f t="shared" si="1"/>
        <v>941</v>
      </c>
      <c r="M23" s="1"/>
    </row>
    <row r="24" spans="2:13" ht="19.5" customHeight="1">
      <c r="B24" s="74" t="s">
        <v>24</v>
      </c>
      <c r="C24" s="75">
        <f>SUM(C18:C23)</f>
        <v>22615</v>
      </c>
      <c r="D24" s="75">
        <f t="shared" ref="D24:I24" si="2">SUM(D18:D23)</f>
        <v>1403</v>
      </c>
      <c r="E24" s="75">
        <f t="shared" si="2"/>
        <v>165</v>
      </c>
      <c r="F24" s="75">
        <f t="shared" si="2"/>
        <v>14</v>
      </c>
      <c r="G24" s="75">
        <f t="shared" si="2"/>
        <v>173</v>
      </c>
      <c r="H24" s="75">
        <f t="shared" si="2"/>
        <v>1274</v>
      </c>
      <c r="I24" s="75">
        <f t="shared" si="2"/>
        <v>52</v>
      </c>
      <c r="J24" s="15"/>
      <c r="K24" s="75">
        <f>SUM(K18:K23)</f>
        <v>528</v>
      </c>
      <c r="L24" s="75">
        <f t="shared" si="1"/>
        <v>26224</v>
      </c>
      <c r="M24" s="1"/>
    </row>
    <row r="25" spans="2:13" ht="19.5" customHeight="1">
      <c r="B25" s="14" t="s">
        <v>0</v>
      </c>
      <c r="C25" s="15">
        <f>C16+C24</f>
        <v>26567</v>
      </c>
      <c r="D25" s="15">
        <f t="shared" ref="D25:L25" si="3">D16+D24</f>
        <v>1557</v>
      </c>
      <c r="E25" s="15">
        <f t="shared" si="3"/>
        <v>185</v>
      </c>
      <c r="F25" s="15">
        <f t="shared" si="3"/>
        <v>14</v>
      </c>
      <c r="G25" s="15">
        <f t="shared" si="3"/>
        <v>178</v>
      </c>
      <c r="H25" s="15">
        <f t="shared" si="3"/>
        <v>1296</v>
      </c>
      <c r="I25" s="15">
        <f t="shared" si="3"/>
        <v>54</v>
      </c>
      <c r="J25" s="15">
        <f t="shared" si="3"/>
        <v>205</v>
      </c>
      <c r="K25" s="15">
        <f t="shared" si="3"/>
        <v>562</v>
      </c>
      <c r="L25" s="15">
        <f t="shared" si="3"/>
        <v>30618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4" type="noConversion"/>
  <pageMargins left="0.78740157499999996" right="0.78740157499999996" top="0.984251969" bottom="0.984251969" header="0.49212598499999999" footer="0.49212598499999999"/>
  <pageSetup paperSize="9" scale="8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24" sqref="H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1:12">
      <c r="A1" s="55"/>
      <c r="B1" s="56" t="s">
        <v>27</v>
      </c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>
      <c r="A2" s="55"/>
      <c r="B2" s="56" t="s">
        <v>29</v>
      </c>
      <c r="C2" s="97" t="s">
        <v>81</v>
      </c>
      <c r="D2" s="97"/>
      <c r="E2" s="97"/>
      <c r="F2" s="97"/>
      <c r="G2" s="97"/>
      <c r="H2" s="57"/>
      <c r="I2" s="57"/>
      <c r="J2" s="57"/>
      <c r="K2" s="57"/>
      <c r="L2" s="57"/>
    </row>
    <row r="3" spans="1:12">
      <c r="A3" s="55"/>
      <c r="B3" s="56" t="s">
        <v>28</v>
      </c>
      <c r="C3" s="98" t="s">
        <v>57</v>
      </c>
      <c r="D3" s="98"/>
      <c r="E3" s="98"/>
      <c r="F3" s="98"/>
      <c r="G3" s="98"/>
      <c r="H3" s="57"/>
      <c r="I3" s="57"/>
      <c r="J3" s="57"/>
      <c r="K3" s="57"/>
      <c r="L3" s="57"/>
    </row>
    <row r="4" spans="1:12">
      <c r="A4" s="55"/>
      <c r="B4" s="57" t="s">
        <v>30</v>
      </c>
      <c r="C4" s="57"/>
      <c r="D4" s="35">
        <v>42735</v>
      </c>
      <c r="E4" s="57"/>
      <c r="F4" s="57"/>
      <c r="G4" s="57"/>
      <c r="H4" s="57"/>
      <c r="I4" s="57"/>
      <c r="J4" s="57"/>
      <c r="K4" s="57"/>
      <c r="L4" s="57"/>
    </row>
    <row r="5" spans="1:12">
      <c r="A5" s="55"/>
      <c r="B5" s="102" t="s">
        <v>26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>
      <c r="A6" s="55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>
      <c r="A7" s="55"/>
      <c r="B7" s="58" t="s">
        <v>10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2.75" customHeight="1">
      <c r="A8" s="55"/>
      <c r="B8" s="103" t="s">
        <v>32</v>
      </c>
      <c r="C8" s="103" t="s">
        <v>11</v>
      </c>
      <c r="D8" s="103"/>
      <c r="E8" s="103"/>
      <c r="F8" s="103"/>
      <c r="G8" s="103"/>
      <c r="H8" s="103"/>
      <c r="I8" s="103"/>
      <c r="J8" s="103" t="s">
        <v>12</v>
      </c>
      <c r="K8" s="103" t="s">
        <v>13</v>
      </c>
      <c r="L8" s="103" t="s">
        <v>0</v>
      </c>
    </row>
    <row r="9" spans="1:12" ht="12.75" customHeight="1">
      <c r="A9" s="55"/>
      <c r="B9" s="103"/>
      <c r="C9" s="103" t="s">
        <v>14</v>
      </c>
      <c r="D9" s="103"/>
      <c r="E9" s="103"/>
      <c r="F9" s="103"/>
      <c r="G9" s="103" t="s">
        <v>15</v>
      </c>
      <c r="H9" s="103"/>
      <c r="I9" s="103"/>
      <c r="J9" s="103"/>
      <c r="K9" s="103"/>
      <c r="L9" s="103"/>
    </row>
    <row r="10" spans="1:12" ht="36">
      <c r="A10" s="55"/>
      <c r="B10" s="103"/>
      <c r="C10" s="59" t="s">
        <v>16</v>
      </c>
      <c r="D10" s="59" t="s">
        <v>17</v>
      </c>
      <c r="E10" s="59" t="s">
        <v>18</v>
      </c>
      <c r="F10" s="59" t="s">
        <v>19</v>
      </c>
      <c r="G10" s="59" t="s">
        <v>20</v>
      </c>
      <c r="H10" s="59" t="s">
        <v>18</v>
      </c>
      <c r="I10" s="59" t="s">
        <v>19</v>
      </c>
      <c r="J10" s="103"/>
      <c r="K10" s="103"/>
      <c r="L10" s="103"/>
    </row>
    <row r="11" spans="1:12" ht="12.75" customHeight="1">
      <c r="A11" s="55"/>
      <c r="B11" s="99" t="s">
        <v>21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1"/>
    </row>
    <row r="12" spans="1:12">
      <c r="A12" s="55"/>
      <c r="B12" s="41" t="s">
        <v>1</v>
      </c>
      <c r="C12" s="42">
        <v>2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39">
        <f>C12+D12+E12+F12+G12+H12+I12+J12+K12</f>
        <v>2</v>
      </c>
    </row>
    <row r="13" spans="1:12">
      <c r="A13" s="55"/>
      <c r="B13" s="41" t="s">
        <v>2</v>
      </c>
      <c r="C13" s="42">
        <v>85</v>
      </c>
      <c r="D13" s="42">
        <v>1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4</v>
      </c>
      <c r="K13" s="42">
        <v>1</v>
      </c>
      <c r="L13" s="39">
        <f>C13+D13+E13+F13+G13+H13+I13+J13+K13</f>
        <v>91</v>
      </c>
    </row>
    <row r="14" spans="1:12">
      <c r="A14" s="55"/>
      <c r="B14" s="41" t="s">
        <v>3</v>
      </c>
      <c r="C14" s="42">
        <v>13</v>
      </c>
      <c r="D14" s="42">
        <v>1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4</v>
      </c>
      <c r="K14" s="42">
        <v>0</v>
      </c>
      <c r="L14" s="39">
        <f>C14+D14+E14+F14+G14+H14+I14+J14+K14</f>
        <v>18</v>
      </c>
    </row>
    <row r="15" spans="1:12">
      <c r="A15" s="55"/>
      <c r="B15" s="41" t="s">
        <v>25</v>
      </c>
      <c r="C15" s="42">
        <v>10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2</v>
      </c>
      <c r="K15" s="42">
        <v>0</v>
      </c>
      <c r="L15" s="39">
        <f>C15+D15+E15+F15+G15+H15+I15+J15+K15</f>
        <v>12</v>
      </c>
    </row>
    <row r="16" spans="1:12">
      <c r="A16" s="55"/>
      <c r="B16" s="41" t="s">
        <v>23</v>
      </c>
      <c r="C16" s="39">
        <f>SUM(C12:C15)</f>
        <v>110</v>
      </c>
      <c r="D16" s="39">
        <f t="shared" ref="D16:L16" si="0">SUM(D12:D15)</f>
        <v>2</v>
      </c>
      <c r="E16" s="39">
        <f t="shared" si="0"/>
        <v>0</v>
      </c>
      <c r="F16" s="39">
        <f t="shared" si="0"/>
        <v>0</v>
      </c>
      <c r="G16" s="39">
        <f t="shared" si="0"/>
        <v>0</v>
      </c>
      <c r="H16" s="39">
        <f t="shared" si="0"/>
        <v>0</v>
      </c>
      <c r="I16" s="39">
        <f t="shared" si="0"/>
        <v>0</v>
      </c>
      <c r="J16" s="39">
        <f t="shared" si="0"/>
        <v>10</v>
      </c>
      <c r="K16" s="39">
        <f t="shared" si="0"/>
        <v>1</v>
      </c>
      <c r="L16" s="39">
        <f t="shared" si="0"/>
        <v>123</v>
      </c>
    </row>
    <row r="17" spans="1:12">
      <c r="A17" s="55"/>
      <c r="B17" s="96" t="s">
        <v>22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</row>
    <row r="18" spans="1:12">
      <c r="A18" s="55"/>
      <c r="B18" s="41" t="s">
        <v>4</v>
      </c>
      <c r="C18" s="42">
        <v>16</v>
      </c>
      <c r="D18" s="42">
        <v>1</v>
      </c>
      <c r="E18" s="42">
        <v>2</v>
      </c>
      <c r="F18" s="42">
        <v>0</v>
      </c>
      <c r="G18" s="42">
        <v>0</v>
      </c>
      <c r="H18" s="42">
        <v>0</v>
      </c>
      <c r="I18" s="42">
        <v>0</v>
      </c>
      <c r="J18" s="36"/>
      <c r="K18" s="42">
        <v>0</v>
      </c>
      <c r="L18" s="39">
        <f t="shared" ref="L18:L24" si="1">C18+D18+E18+F18+G18+H18+I18+K18</f>
        <v>19</v>
      </c>
    </row>
    <row r="19" spans="1:12">
      <c r="A19" s="55"/>
      <c r="B19" s="41" t="s">
        <v>5</v>
      </c>
      <c r="C19" s="42">
        <v>308</v>
      </c>
      <c r="D19" s="42">
        <v>3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36"/>
      <c r="K19" s="42">
        <v>2</v>
      </c>
      <c r="L19" s="39">
        <f t="shared" si="1"/>
        <v>313</v>
      </c>
    </row>
    <row r="20" spans="1:12">
      <c r="A20" s="55"/>
      <c r="B20" s="41" t="s">
        <v>6</v>
      </c>
      <c r="C20" s="42">
        <v>211</v>
      </c>
      <c r="D20" s="42">
        <v>2</v>
      </c>
      <c r="E20" s="42">
        <v>0</v>
      </c>
      <c r="F20" s="42">
        <v>0</v>
      </c>
      <c r="G20" s="42">
        <v>0</v>
      </c>
      <c r="H20" s="42">
        <v>1</v>
      </c>
      <c r="I20" s="42">
        <v>0</v>
      </c>
      <c r="J20" s="36"/>
      <c r="K20" s="42">
        <v>2</v>
      </c>
      <c r="L20" s="39">
        <f t="shared" si="1"/>
        <v>216</v>
      </c>
    </row>
    <row r="21" spans="1:12">
      <c r="A21" s="55"/>
      <c r="B21" s="41" t="s">
        <v>7</v>
      </c>
      <c r="C21" s="42">
        <v>32</v>
      </c>
      <c r="D21" s="42">
        <v>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36"/>
      <c r="K21" s="42">
        <v>0</v>
      </c>
      <c r="L21" s="39">
        <f t="shared" si="1"/>
        <v>34</v>
      </c>
    </row>
    <row r="22" spans="1:12">
      <c r="A22" s="55"/>
      <c r="B22" s="41" t="s">
        <v>8</v>
      </c>
      <c r="C22" s="42">
        <v>111</v>
      </c>
      <c r="D22" s="42">
        <v>2</v>
      </c>
      <c r="E22" s="42">
        <v>0</v>
      </c>
      <c r="F22" s="42">
        <v>0</v>
      </c>
      <c r="G22" s="42">
        <v>0</v>
      </c>
      <c r="H22" s="42">
        <v>1</v>
      </c>
      <c r="I22" s="42">
        <v>0</v>
      </c>
      <c r="J22" s="36"/>
      <c r="K22" s="42">
        <v>0</v>
      </c>
      <c r="L22" s="39">
        <f t="shared" si="1"/>
        <v>114</v>
      </c>
    </row>
    <row r="23" spans="1:12">
      <c r="A23" s="55"/>
      <c r="B23" s="41" t="s">
        <v>9</v>
      </c>
      <c r="C23" s="42">
        <v>4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36"/>
      <c r="K23" s="42">
        <v>0</v>
      </c>
      <c r="L23" s="39">
        <f t="shared" si="1"/>
        <v>4</v>
      </c>
    </row>
    <row r="24" spans="1:12">
      <c r="A24" s="55"/>
      <c r="B24" s="43" t="s">
        <v>24</v>
      </c>
      <c r="C24" s="40">
        <f>SUM(C18:C23)</f>
        <v>682</v>
      </c>
      <c r="D24" s="40">
        <f t="shared" ref="D24:I24" si="2">SUM(D18:D23)</f>
        <v>10</v>
      </c>
      <c r="E24" s="40">
        <f t="shared" si="2"/>
        <v>2</v>
      </c>
      <c r="F24" s="40">
        <f t="shared" si="2"/>
        <v>0</v>
      </c>
      <c r="G24" s="40">
        <f t="shared" si="2"/>
        <v>0</v>
      </c>
      <c r="H24" s="40">
        <f t="shared" si="2"/>
        <v>2</v>
      </c>
      <c r="I24" s="40">
        <f t="shared" si="2"/>
        <v>0</v>
      </c>
      <c r="J24" s="40"/>
      <c r="K24" s="40">
        <f>SUM(K18:K23)</f>
        <v>4</v>
      </c>
      <c r="L24" s="40">
        <f t="shared" si="1"/>
        <v>700</v>
      </c>
    </row>
    <row r="25" spans="1:12">
      <c r="A25" s="55"/>
      <c r="B25" s="37" t="s">
        <v>0</v>
      </c>
      <c r="C25" s="38">
        <f>C16+C24</f>
        <v>792</v>
      </c>
      <c r="D25" s="38">
        <f t="shared" ref="D25:L25" si="3">D16+D24</f>
        <v>12</v>
      </c>
      <c r="E25" s="38">
        <f t="shared" si="3"/>
        <v>2</v>
      </c>
      <c r="F25" s="38">
        <f t="shared" si="3"/>
        <v>0</v>
      </c>
      <c r="G25" s="38">
        <f t="shared" si="3"/>
        <v>0</v>
      </c>
      <c r="H25" s="38">
        <f t="shared" si="3"/>
        <v>2</v>
      </c>
      <c r="I25" s="38">
        <f t="shared" si="3"/>
        <v>0</v>
      </c>
      <c r="J25" s="38">
        <f t="shared" si="3"/>
        <v>10</v>
      </c>
      <c r="K25" s="38">
        <f t="shared" si="3"/>
        <v>5</v>
      </c>
      <c r="L25" s="38">
        <f t="shared" si="3"/>
        <v>823</v>
      </c>
    </row>
    <row r="26" spans="1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0" sqref="F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52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68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4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4</v>
      </c>
    </row>
    <row r="13" spans="2:12">
      <c r="B13" s="29" t="s">
        <v>2</v>
      </c>
      <c r="C13" s="30">
        <v>183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3</v>
      </c>
      <c r="K13" s="30">
        <v>0</v>
      </c>
      <c r="L13" s="26">
        <f>C13+D13+E13+F13+G13+H13+I13+J13+K13</f>
        <v>187</v>
      </c>
    </row>
    <row r="14" spans="2:12">
      <c r="B14" s="29" t="s">
        <v>3</v>
      </c>
      <c r="C14" s="30">
        <v>55</v>
      </c>
      <c r="D14" s="30">
        <v>1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6">
        <f>C14+D14+E14+F14+G14+H14+I14+J14+K14</f>
        <v>56</v>
      </c>
    </row>
    <row r="15" spans="2:12">
      <c r="B15" s="29" t="s">
        <v>25</v>
      </c>
      <c r="C15" s="30">
        <v>62</v>
      </c>
      <c r="D15" s="30">
        <v>1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63</v>
      </c>
    </row>
    <row r="16" spans="2:12">
      <c r="B16" s="29" t="s">
        <v>23</v>
      </c>
      <c r="C16" s="26">
        <f>SUM(C12:C15)</f>
        <v>304</v>
      </c>
      <c r="D16" s="26">
        <f t="shared" ref="D16:L16" si="0">SUM(D12:D15)</f>
        <v>3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3</v>
      </c>
      <c r="K16" s="26">
        <f t="shared" si="0"/>
        <v>0</v>
      </c>
      <c r="L16" s="26">
        <f t="shared" si="0"/>
        <v>310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12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12</v>
      </c>
    </row>
    <row r="19" spans="2:12">
      <c r="B19" s="29" t="s">
        <v>5</v>
      </c>
      <c r="C19" s="30">
        <v>634</v>
      </c>
      <c r="D19" s="30">
        <v>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2"/>
      <c r="K19" s="30">
        <v>2</v>
      </c>
      <c r="L19" s="26">
        <f t="shared" si="1"/>
        <v>661</v>
      </c>
    </row>
    <row r="20" spans="2:12">
      <c r="B20" s="29" t="s">
        <v>6</v>
      </c>
      <c r="C20" s="30">
        <v>405</v>
      </c>
      <c r="D20" s="30">
        <v>28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2"/>
      <c r="K20" s="30">
        <v>3</v>
      </c>
      <c r="L20" s="26">
        <f t="shared" si="1"/>
        <v>436</v>
      </c>
    </row>
    <row r="21" spans="2:12">
      <c r="B21" s="29" t="s">
        <v>7</v>
      </c>
      <c r="C21" s="30">
        <v>119</v>
      </c>
      <c r="D21" s="30">
        <v>6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2"/>
      <c r="K21" s="30">
        <v>5</v>
      </c>
      <c r="L21" s="26">
        <f t="shared" si="1"/>
        <v>130</v>
      </c>
    </row>
    <row r="22" spans="2:12">
      <c r="B22" s="29" t="s">
        <v>8</v>
      </c>
      <c r="C22" s="30">
        <v>163</v>
      </c>
      <c r="D22" s="30">
        <v>23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2"/>
      <c r="K22" s="30">
        <v>3</v>
      </c>
      <c r="L22" s="26">
        <f t="shared" si="1"/>
        <v>189</v>
      </c>
    </row>
    <row r="23" spans="2:12">
      <c r="B23" s="29" t="s">
        <v>9</v>
      </c>
      <c r="C23" s="30">
        <v>9</v>
      </c>
      <c r="D23" s="30">
        <v>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2"/>
      <c r="K23" s="30">
        <v>1</v>
      </c>
      <c r="L23" s="26">
        <f t="shared" si="1"/>
        <v>11</v>
      </c>
    </row>
    <row r="24" spans="2:12">
      <c r="B24" s="31" t="s">
        <v>24</v>
      </c>
      <c r="C24" s="27">
        <f>SUM(C18:C23)</f>
        <v>1342</v>
      </c>
      <c r="D24" s="27">
        <f t="shared" ref="D24:I24" si="2">SUM(D18:D23)</f>
        <v>83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I24" s="27">
        <f t="shared" si="2"/>
        <v>0</v>
      </c>
      <c r="J24" s="27"/>
      <c r="K24" s="27">
        <f>SUM(K18:K23)</f>
        <v>14</v>
      </c>
      <c r="L24" s="27">
        <f t="shared" si="1"/>
        <v>1439</v>
      </c>
    </row>
    <row r="25" spans="2:12">
      <c r="B25" s="33" t="s">
        <v>0</v>
      </c>
      <c r="C25" s="34">
        <f>C16+C24</f>
        <v>1646</v>
      </c>
      <c r="D25" s="34">
        <f t="shared" ref="D25:L25" si="3">D16+D24</f>
        <v>86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4">
        <f t="shared" si="3"/>
        <v>0</v>
      </c>
      <c r="J25" s="34">
        <f t="shared" si="3"/>
        <v>3</v>
      </c>
      <c r="K25" s="34">
        <f t="shared" si="3"/>
        <v>14</v>
      </c>
      <c r="L25" s="34">
        <f t="shared" si="3"/>
        <v>1749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20" sqref="H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53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54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/>
      <c r="E12" s="30"/>
      <c r="F12" s="30"/>
      <c r="G12" s="30"/>
      <c r="H12" s="30"/>
      <c r="I12" s="30"/>
      <c r="J12" s="30"/>
      <c r="K12" s="30"/>
      <c r="L12" s="26">
        <f>C12+D12+E12+F12+G12+H12+I12+J12+K12</f>
        <v>3</v>
      </c>
    </row>
    <row r="13" spans="2:12">
      <c r="B13" s="29" t="s">
        <v>2</v>
      </c>
      <c r="C13" s="30">
        <v>69</v>
      </c>
      <c r="D13" s="30">
        <v>8</v>
      </c>
      <c r="E13" s="30">
        <v>1</v>
      </c>
      <c r="F13" s="30"/>
      <c r="G13" s="30"/>
      <c r="H13" s="30"/>
      <c r="I13" s="30"/>
      <c r="J13" s="30">
        <v>2</v>
      </c>
      <c r="K13" s="30"/>
      <c r="L13" s="26">
        <f>C13+D13+E13+F13+G13+H13+I13+J13+K13</f>
        <v>80</v>
      </c>
    </row>
    <row r="14" spans="2:12">
      <c r="B14" s="29" t="s">
        <v>3</v>
      </c>
      <c r="C14" s="30">
        <v>10</v>
      </c>
      <c r="D14" s="30">
        <v>1</v>
      </c>
      <c r="E14" s="30">
        <v>1</v>
      </c>
      <c r="F14" s="30"/>
      <c r="G14" s="30"/>
      <c r="H14" s="30"/>
      <c r="I14" s="30"/>
      <c r="J14" s="30">
        <v>1</v>
      </c>
      <c r="K14" s="30"/>
      <c r="L14" s="26">
        <f>C14+D14+E14+F14+G14+H14+I14+J14+K14</f>
        <v>13</v>
      </c>
    </row>
    <row r="15" spans="2:12">
      <c r="B15" s="29" t="s">
        <v>25</v>
      </c>
      <c r="C15" s="30">
        <v>3</v>
      </c>
      <c r="D15" s="30"/>
      <c r="E15" s="30"/>
      <c r="F15" s="30"/>
      <c r="G15" s="30"/>
      <c r="H15" s="30"/>
      <c r="I15" s="30"/>
      <c r="J15" s="30"/>
      <c r="K15" s="30"/>
      <c r="L15" s="26">
        <f>C15+D15+E15+F15+G15+H15+I15+J15+K15</f>
        <v>3</v>
      </c>
    </row>
    <row r="16" spans="2:12">
      <c r="B16" s="29" t="s">
        <v>23</v>
      </c>
      <c r="C16" s="26">
        <f>SUM(C12:C15)</f>
        <v>85</v>
      </c>
      <c r="D16" s="26">
        <f t="shared" ref="D16:L16" si="0">SUM(D12:D15)</f>
        <v>9</v>
      </c>
      <c r="E16" s="26">
        <f t="shared" si="0"/>
        <v>2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3</v>
      </c>
      <c r="K16" s="26">
        <f t="shared" si="0"/>
        <v>0</v>
      </c>
      <c r="L16" s="26">
        <f t="shared" si="0"/>
        <v>99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67</v>
      </c>
      <c r="D18" s="30">
        <v>13</v>
      </c>
      <c r="E18" s="30">
        <v>3</v>
      </c>
      <c r="F18" s="30"/>
      <c r="G18" s="30">
        <v>2</v>
      </c>
      <c r="H18" s="30">
        <v>6</v>
      </c>
      <c r="I18" s="30"/>
      <c r="J18" s="32"/>
      <c r="K18" s="30"/>
      <c r="L18" s="26">
        <f t="shared" ref="L18:L24" si="1">C18+D18+E18+F18+G18+H18+I18+K18</f>
        <v>91</v>
      </c>
    </row>
    <row r="19" spans="2:12">
      <c r="B19" s="29" t="s">
        <v>5</v>
      </c>
      <c r="C19" s="30">
        <v>141</v>
      </c>
      <c r="D19" s="30">
        <v>11</v>
      </c>
      <c r="E19" s="30">
        <v>5</v>
      </c>
      <c r="F19" s="30"/>
      <c r="G19" s="30"/>
      <c r="H19" s="30">
        <v>10</v>
      </c>
      <c r="I19" s="30"/>
      <c r="J19" s="32"/>
      <c r="K19" s="30"/>
      <c r="L19" s="26">
        <f t="shared" si="1"/>
        <v>167</v>
      </c>
    </row>
    <row r="20" spans="2:12">
      <c r="B20" s="29" t="s">
        <v>6</v>
      </c>
      <c r="C20" s="30">
        <v>125</v>
      </c>
      <c r="D20" s="30">
        <v>10</v>
      </c>
      <c r="E20" s="30">
        <v>8</v>
      </c>
      <c r="F20" s="30"/>
      <c r="G20" s="30">
        <v>3</v>
      </c>
      <c r="H20" s="30">
        <v>20</v>
      </c>
      <c r="I20" s="30"/>
      <c r="J20" s="32"/>
      <c r="K20" s="30"/>
      <c r="L20" s="26">
        <f t="shared" si="1"/>
        <v>166</v>
      </c>
    </row>
    <row r="21" spans="2:12">
      <c r="B21" s="29" t="s">
        <v>7</v>
      </c>
      <c r="C21" s="30">
        <v>134</v>
      </c>
      <c r="D21" s="30">
        <v>12</v>
      </c>
      <c r="E21" s="30">
        <v>9</v>
      </c>
      <c r="F21" s="30"/>
      <c r="G21" s="30"/>
      <c r="H21" s="30">
        <v>6</v>
      </c>
      <c r="I21" s="30"/>
      <c r="J21" s="32"/>
      <c r="K21" s="30"/>
      <c r="L21" s="26">
        <f t="shared" si="1"/>
        <v>161</v>
      </c>
    </row>
    <row r="22" spans="2:12">
      <c r="B22" s="29" t="s">
        <v>8</v>
      </c>
      <c r="C22" s="30">
        <v>49</v>
      </c>
      <c r="D22" s="30">
        <v>3</v>
      </c>
      <c r="E22" s="30">
        <v>7</v>
      </c>
      <c r="F22" s="30"/>
      <c r="G22" s="30">
        <v>1</v>
      </c>
      <c r="H22" s="30">
        <v>6</v>
      </c>
      <c r="I22" s="30">
        <v>2</v>
      </c>
      <c r="J22" s="32"/>
      <c r="K22" s="30"/>
      <c r="L22" s="26">
        <f t="shared" si="1"/>
        <v>68</v>
      </c>
    </row>
    <row r="23" spans="2:12">
      <c r="B23" s="29" t="s">
        <v>9</v>
      </c>
      <c r="C23" s="30">
        <v>90</v>
      </c>
      <c r="D23" s="30">
        <v>4</v>
      </c>
      <c r="E23" s="30">
        <v>2</v>
      </c>
      <c r="F23" s="30"/>
      <c r="G23" s="30">
        <v>2</v>
      </c>
      <c r="H23" s="30">
        <v>7</v>
      </c>
      <c r="I23" s="30"/>
      <c r="J23" s="32"/>
      <c r="K23" s="30"/>
      <c r="L23" s="26">
        <f t="shared" si="1"/>
        <v>105</v>
      </c>
    </row>
    <row r="24" spans="2:12">
      <c r="B24" s="31" t="s">
        <v>24</v>
      </c>
      <c r="C24" s="27">
        <f>SUM(C18:C23)</f>
        <v>606</v>
      </c>
      <c r="D24" s="27">
        <f t="shared" ref="D24:I24" si="2">SUM(D18:D23)</f>
        <v>53</v>
      </c>
      <c r="E24" s="27">
        <f t="shared" si="2"/>
        <v>34</v>
      </c>
      <c r="F24" s="27">
        <f t="shared" si="2"/>
        <v>0</v>
      </c>
      <c r="G24" s="27">
        <f t="shared" si="2"/>
        <v>8</v>
      </c>
      <c r="H24" s="27">
        <f t="shared" si="2"/>
        <v>55</v>
      </c>
      <c r="I24" s="27">
        <f t="shared" si="2"/>
        <v>2</v>
      </c>
      <c r="J24" s="27"/>
      <c r="K24" s="27">
        <f>SUM(K18:K23)</f>
        <v>0</v>
      </c>
      <c r="L24" s="27">
        <f t="shared" si="1"/>
        <v>758</v>
      </c>
    </row>
    <row r="25" spans="2:12">
      <c r="B25" s="33" t="s">
        <v>0</v>
      </c>
      <c r="C25" s="34">
        <f>C16+C24</f>
        <v>691</v>
      </c>
      <c r="D25" s="34">
        <f t="shared" ref="D25:L25" si="3">D16+D24</f>
        <v>62</v>
      </c>
      <c r="E25" s="34">
        <f t="shared" si="3"/>
        <v>36</v>
      </c>
      <c r="F25" s="34">
        <f t="shared" si="3"/>
        <v>0</v>
      </c>
      <c r="G25" s="34">
        <f t="shared" si="3"/>
        <v>8</v>
      </c>
      <c r="H25" s="34">
        <f t="shared" si="3"/>
        <v>55</v>
      </c>
      <c r="I25" s="34">
        <f t="shared" si="3"/>
        <v>2</v>
      </c>
      <c r="J25" s="34">
        <f t="shared" si="3"/>
        <v>3</v>
      </c>
      <c r="K25" s="34">
        <f t="shared" si="3"/>
        <v>0</v>
      </c>
      <c r="L25" s="34">
        <f t="shared" si="3"/>
        <v>857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F18" sqref="F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69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70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54">
        <v>42705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/>
      <c r="E12" s="30"/>
      <c r="F12" s="30"/>
      <c r="G12" s="30"/>
      <c r="H12" s="30"/>
      <c r="I12" s="30"/>
      <c r="J12" s="30"/>
      <c r="K12" s="30"/>
      <c r="L12" s="26">
        <f>C12+D12+E12+F12+G12+H12+I12+J12+K12</f>
        <v>3</v>
      </c>
    </row>
    <row r="13" spans="2:12">
      <c r="B13" s="29" t="s">
        <v>2</v>
      </c>
      <c r="C13" s="30">
        <v>51</v>
      </c>
      <c r="D13" s="30">
        <v>1</v>
      </c>
      <c r="E13" s="30"/>
      <c r="F13" s="30"/>
      <c r="G13" s="30"/>
      <c r="H13" s="30">
        <v>1</v>
      </c>
      <c r="I13" s="30"/>
      <c r="J13" s="30">
        <v>5</v>
      </c>
      <c r="K13" s="30"/>
      <c r="L13" s="26">
        <f>C13+D13+E13+F13+G13+H13+I13+J13+K13</f>
        <v>58</v>
      </c>
    </row>
    <row r="14" spans="2:12">
      <c r="B14" s="29" t="s">
        <v>3</v>
      </c>
      <c r="C14" s="30">
        <v>7</v>
      </c>
      <c r="D14" s="30"/>
      <c r="E14" s="30"/>
      <c r="F14" s="30"/>
      <c r="G14" s="30"/>
      <c r="H14" s="30">
        <v>1</v>
      </c>
      <c r="I14" s="30"/>
      <c r="J14" s="30">
        <v>1</v>
      </c>
      <c r="K14" s="30"/>
      <c r="L14" s="26">
        <f>C14+D14+E14+F14+G14+H14+I14+J14+K14</f>
        <v>9</v>
      </c>
    </row>
    <row r="15" spans="2:12">
      <c r="B15" s="29" t="s">
        <v>25</v>
      </c>
      <c r="C15" s="30">
        <v>2</v>
      </c>
      <c r="D15" s="30"/>
      <c r="E15" s="30"/>
      <c r="F15" s="30"/>
      <c r="G15" s="30"/>
      <c r="H15" s="30"/>
      <c r="I15" s="30"/>
      <c r="J15" s="30"/>
      <c r="K15" s="30"/>
      <c r="L15" s="26">
        <f>C15+D15+E15+F15+G15+H15+I15+J15+K15</f>
        <v>2</v>
      </c>
    </row>
    <row r="16" spans="2:12">
      <c r="B16" s="29" t="s">
        <v>23</v>
      </c>
      <c r="C16" s="26">
        <f>SUM(C12:C15)</f>
        <v>63</v>
      </c>
      <c r="D16" s="26">
        <f t="shared" ref="D16:L16" si="0">SUM(D12:D15)</f>
        <v>1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2</v>
      </c>
      <c r="I16" s="26">
        <f t="shared" si="0"/>
        <v>0</v>
      </c>
      <c r="J16" s="26">
        <f t="shared" si="0"/>
        <v>6</v>
      </c>
      <c r="K16" s="26">
        <f t="shared" si="0"/>
        <v>0</v>
      </c>
      <c r="L16" s="26">
        <f t="shared" si="0"/>
        <v>72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26</v>
      </c>
      <c r="D18" s="30"/>
      <c r="E18" s="30"/>
      <c r="F18" s="30"/>
      <c r="G18" s="30"/>
      <c r="H18" s="30">
        <v>1</v>
      </c>
      <c r="I18" s="30"/>
      <c r="J18" s="32"/>
      <c r="K18" s="30"/>
      <c r="L18" s="26">
        <f t="shared" ref="L18:L24" si="1">C18+D18+E18+F18+G18+H18+I18+K18</f>
        <v>27</v>
      </c>
    </row>
    <row r="19" spans="2:12">
      <c r="B19" s="29" t="s">
        <v>5</v>
      </c>
      <c r="C19" s="30">
        <v>267</v>
      </c>
      <c r="D19" s="30">
        <v>2</v>
      </c>
      <c r="E19" s="30"/>
      <c r="F19" s="30"/>
      <c r="G19" s="30"/>
      <c r="H19" s="30">
        <v>21</v>
      </c>
      <c r="I19" s="30"/>
      <c r="J19" s="32"/>
      <c r="K19" s="30"/>
      <c r="L19" s="26">
        <f t="shared" si="1"/>
        <v>290</v>
      </c>
    </row>
    <row r="20" spans="2:12">
      <c r="B20" s="29" t="s">
        <v>6</v>
      </c>
      <c r="C20" s="30">
        <v>113</v>
      </c>
      <c r="D20" s="30">
        <v>2</v>
      </c>
      <c r="E20" s="30"/>
      <c r="F20" s="30"/>
      <c r="G20" s="30"/>
      <c r="H20" s="30">
        <v>22</v>
      </c>
      <c r="I20" s="30"/>
      <c r="J20" s="32"/>
      <c r="K20" s="30"/>
      <c r="L20" s="26">
        <f t="shared" si="1"/>
        <v>137</v>
      </c>
    </row>
    <row r="21" spans="2:12">
      <c r="B21" s="29" t="s">
        <v>7</v>
      </c>
      <c r="C21" s="30">
        <v>93</v>
      </c>
      <c r="D21" s="30">
        <v>1</v>
      </c>
      <c r="E21" s="30"/>
      <c r="F21" s="30"/>
      <c r="G21" s="30"/>
      <c r="H21" s="30">
        <v>2</v>
      </c>
      <c r="I21" s="30"/>
      <c r="J21" s="32"/>
      <c r="K21" s="30"/>
      <c r="L21" s="26">
        <f t="shared" si="1"/>
        <v>96</v>
      </c>
    </row>
    <row r="22" spans="2:12">
      <c r="B22" s="29" t="s">
        <v>8</v>
      </c>
      <c r="C22" s="30">
        <v>59</v>
      </c>
      <c r="D22" s="30">
        <v>1</v>
      </c>
      <c r="E22" s="30"/>
      <c r="F22" s="30"/>
      <c r="G22" s="30"/>
      <c r="H22" s="30">
        <v>3</v>
      </c>
      <c r="I22" s="30"/>
      <c r="J22" s="32"/>
      <c r="K22" s="30"/>
      <c r="L22" s="26">
        <f t="shared" si="1"/>
        <v>63</v>
      </c>
    </row>
    <row r="23" spans="2:12">
      <c r="B23" s="29" t="s">
        <v>9</v>
      </c>
      <c r="C23" s="30">
        <v>9</v>
      </c>
      <c r="D23" s="30"/>
      <c r="E23" s="30"/>
      <c r="F23" s="30"/>
      <c r="G23" s="30"/>
      <c r="H23" s="30"/>
      <c r="I23" s="30"/>
      <c r="J23" s="32"/>
      <c r="K23" s="30"/>
      <c r="L23" s="26">
        <f t="shared" si="1"/>
        <v>9</v>
      </c>
    </row>
    <row r="24" spans="2:12">
      <c r="B24" s="31" t="s">
        <v>24</v>
      </c>
      <c r="C24" s="27">
        <f>SUM(C18:C23)</f>
        <v>567</v>
      </c>
      <c r="D24" s="27">
        <f t="shared" ref="D24:I24" si="2">SUM(D18:D23)</f>
        <v>6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49</v>
      </c>
      <c r="I24" s="27">
        <f t="shared" si="2"/>
        <v>0</v>
      </c>
      <c r="J24" s="27"/>
      <c r="K24" s="27">
        <f>SUM(K18:K23)</f>
        <v>0</v>
      </c>
      <c r="L24" s="27">
        <f t="shared" si="1"/>
        <v>622</v>
      </c>
    </row>
    <row r="25" spans="2:12">
      <c r="B25" s="33" t="s">
        <v>0</v>
      </c>
      <c r="C25" s="34">
        <f>C16+C24</f>
        <v>630</v>
      </c>
      <c r="D25" s="34">
        <f t="shared" ref="D25:L25" si="3">D16+D24</f>
        <v>7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51</v>
      </c>
      <c r="I25" s="34">
        <f t="shared" si="3"/>
        <v>0</v>
      </c>
      <c r="J25" s="34">
        <f t="shared" si="3"/>
        <v>6</v>
      </c>
      <c r="K25" s="34">
        <f t="shared" si="3"/>
        <v>0</v>
      </c>
      <c r="L25" s="34">
        <f t="shared" si="3"/>
        <v>694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5" sqref="B5:L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55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34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18" t="s">
        <v>71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93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26">
        <f>C13+D13+E13+F13+G13+H13+I13+J13+K13</f>
        <v>93</v>
      </c>
    </row>
    <row r="14" spans="2:12">
      <c r="B14" s="29" t="s">
        <v>3</v>
      </c>
      <c r="C14" s="30">
        <v>42</v>
      </c>
      <c r="D14" s="30">
        <v>0</v>
      </c>
      <c r="E14" s="30">
        <v>1</v>
      </c>
      <c r="F14" s="30">
        <v>0</v>
      </c>
      <c r="G14" s="30">
        <v>0</v>
      </c>
      <c r="H14" s="30">
        <v>0</v>
      </c>
      <c r="I14" s="30">
        <v>0</v>
      </c>
      <c r="J14" s="30">
        <v>2</v>
      </c>
      <c r="K14" s="30"/>
      <c r="L14" s="26">
        <f>C14+D14+E14+F14+G14+H14+I14+J14+K14</f>
        <v>45</v>
      </c>
    </row>
    <row r="15" spans="2:12">
      <c r="B15" s="29" t="s">
        <v>25</v>
      </c>
      <c r="C15" s="30">
        <v>91</v>
      </c>
      <c r="D15" s="30">
        <v>6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97</v>
      </c>
    </row>
    <row r="16" spans="2:12">
      <c r="B16" s="29" t="s">
        <v>23</v>
      </c>
      <c r="C16" s="26">
        <f>SUM(C12:C15)</f>
        <v>229</v>
      </c>
      <c r="D16" s="26">
        <f t="shared" ref="D16:L16" si="0">SUM(D12:D15)</f>
        <v>6</v>
      </c>
      <c r="E16" s="26">
        <f t="shared" si="0"/>
        <v>1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2</v>
      </c>
      <c r="K16" s="26">
        <f t="shared" si="0"/>
        <v>0</v>
      </c>
      <c r="L16" s="26">
        <f t="shared" si="0"/>
        <v>238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4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4</v>
      </c>
    </row>
    <row r="19" spans="2:12">
      <c r="B19" s="29" t="s">
        <v>5</v>
      </c>
      <c r="C19" s="30">
        <v>165</v>
      </c>
      <c r="D19" s="30">
        <v>14</v>
      </c>
      <c r="E19" s="30">
        <v>0</v>
      </c>
      <c r="F19" s="30">
        <v>0</v>
      </c>
      <c r="G19" s="30">
        <v>0</v>
      </c>
      <c r="H19" s="30">
        <v>1</v>
      </c>
      <c r="I19" s="30">
        <v>0</v>
      </c>
      <c r="J19" s="32"/>
      <c r="K19" s="30">
        <v>0</v>
      </c>
      <c r="L19" s="26">
        <f t="shared" si="1"/>
        <v>180</v>
      </c>
    </row>
    <row r="20" spans="2:12">
      <c r="B20" s="29" t="s">
        <v>6</v>
      </c>
      <c r="C20" s="30">
        <v>449</v>
      </c>
      <c r="D20" s="30">
        <v>27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2"/>
      <c r="K20" s="30">
        <v>0</v>
      </c>
      <c r="L20" s="26">
        <f t="shared" si="1"/>
        <v>476</v>
      </c>
    </row>
    <row r="21" spans="2:12">
      <c r="B21" s="29" t="s">
        <v>7</v>
      </c>
      <c r="C21" s="30">
        <v>78</v>
      </c>
      <c r="D21" s="30">
        <v>4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2"/>
      <c r="K21" s="30">
        <v>0</v>
      </c>
      <c r="L21" s="26">
        <f t="shared" si="1"/>
        <v>82</v>
      </c>
    </row>
    <row r="22" spans="2:12">
      <c r="B22" s="29" t="s">
        <v>8</v>
      </c>
      <c r="C22" s="30">
        <v>92</v>
      </c>
      <c r="D22" s="30">
        <v>1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2"/>
      <c r="K22" s="30">
        <v>0</v>
      </c>
      <c r="L22" s="26">
        <f t="shared" si="1"/>
        <v>93</v>
      </c>
    </row>
    <row r="23" spans="2:12">
      <c r="B23" s="29" t="s">
        <v>9</v>
      </c>
      <c r="C23" s="30">
        <v>31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2"/>
      <c r="K23" s="30">
        <v>0</v>
      </c>
      <c r="L23" s="26">
        <f t="shared" si="1"/>
        <v>31</v>
      </c>
    </row>
    <row r="24" spans="2:12">
      <c r="B24" s="31" t="s">
        <v>24</v>
      </c>
      <c r="C24" s="27">
        <f>SUM(C18:C23)</f>
        <v>819</v>
      </c>
      <c r="D24" s="27">
        <f t="shared" ref="D24:I24" si="2">SUM(D18:D23)</f>
        <v>46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1</v>
      </c>
      <c r="I24" s="27">
        <f t="shared" si="2"/>
        <v>0</v>
      </c>
      <c r="J24" s="27"/>
      <c r="K24" s="27">
        <f>SUM(K18:K23)</f>
        <v>0</v>
      </c>
      <c r="L24" s="27">
        <f t="shared" si="1"/>
        <v>866</v>
      </c>
    </row>
    <row r="25" spans="2:12">
      <c r="B25" s="33" t="s">
        <v>0</v>
      </c>
      <c r="C25" s="34">
        <f>C16+C24</f>
        <v>1048</v>
      </c>
      <c r="D25" s="34">
        <f t="shared" ref="D25:L25" si="3">D16+D24</f>
        <v>52</v>
      </c>
      <c r="E25" s="34">
        <f t="shared" si="3"/>
        <v>1</v>
      </c>
      <c r="F25" s="34">
        <f t="shared" si="3"/>
        <v>0</v>
      </c>
      <c r="G25" s="34">
        <f t="shared" si="3"/>
        <v>0</v>
      </c>
      <c r="H25" s="34">
        <f t="shared" si="3"/>
        <v>1</v>
      </c>
      <c r="I25" s="34">
        <f t="shared" si="3"/>
        <v>0</v>
      </c>
      <c r="J25" s="34">
        <f t="shared" si="3"/>
        <v>2</v>
      </c>
      <c r="K25" s="34">
        <f t="shared" si="3"/>
        <v>0</v>
      </c>
      <c r="L25" s="34">
        <f t="shared" si="3"/>
        <v>1104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19" sqref="C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91" t="s">
        <v>45</v>
      </c>
      <c r="D2" s="91"/>
      <c r="E2" s="91"/>
      <c r="F2" s="91"/>
      <c r="G2" s="91"/>
      <c r="H2" s="8"/>
      <c r="I2" s="8"/>
      <c r="J2" s="8"/>
      <c r="K2" s="8"/>
      <c r="L2" s="8"/>
    </row>
    <row r="3" spans="2:12">
      <c r="B3" s="7" t="s">
        <v>28</v>
      </c>
      <c r="C3" s="91" t="s">
        <v>72</v>
      </c>
      <c r="D3" s="91"/>
      <c r="E3" s="91"/>
      <c r="F3" s="91"/>
      <c r="G3" s="91"/>
      <c r="H3" s="8"/>
      <c r="I3" s="8"/>
      <c r="J3" s="8"/>
      <c r="K3" s="8"/>
      <c r="L3" s="8"/>
    </row>
    <row r="4" spans="2:12">
      <c r="B4" s="8" t="s">
        <v>30</v>
      </c>
      <c r="C4" s="8"/>
      <c r="D4" s="60">
        <v>42735</v>
      </c>
      <c r="E4" s="8"/>
      <c r="F4" s="8"/>
      <c r="G4" s="8"/>
      <c r="H4" s="8"/>
      <c r="I4" s="8"/>
      <c r="J4" s="8"/>
      <c r="K4" s="8"/>
      <c r="L4" s="8"/>
    </row>
    <row r="5" spans="2:12">
      <c r="B5" s="94" t="s">
        <v>35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5" t="s">
        <v>32</v>
      </c>
      <c r="C8" s="95" t="s">
        <v>11</v>
      </c>
      <c r="D8" s="95"/>
      <c r="E8" s="95"/>
      <c r="F8" s="95"/>
      <c r="G8" s="95"/>
      <c r="H8" s="95"/>
      <c r="I8" s="95"/>
      <c r="J8" s="95" t="s">
        <v>12</v>
      </c>
      <c r="K8" s="95" t="s">
        <v>13</v>
      </c>
      <c r="L8" s="95" t="s">
        <v>0</v>
      </c>
    </row>
    <row r="9" spans="2:12" ht="12.75" customHeight="1">
      <c r="B9" s="95"/>
      <c r="C9" s="95" t="s">
        <v>14</v>
      </c>
      <c r="D9" s="95"/>
      <c r="E9" s="95"/>
      <c r="F9" s="95"/>
      <c r="G9" s="95" t="s">
        <v>15</v>
      </c>
      <c r="H9" s="95"/>
      <c r="I9" s="95"/>
      <c r="J9" s="95"/>
      <c r="K9" s="95"/>
      <c r="L9" s="95"/>
    </row>
    <row r="10" spans="2:12" ht="36">
      <c r="B10" s="95"/>
      <c r="C10" s="45" t="s">
        <v>16</v>
      </c>
      <c r="D10" s="45" t="s">
        <v>17</v>
      </c>
      <c r="E10" s="45" t="s">
        <v>18</v>
      </c>
      <c r="F10" s="45" t="s">
        <v>19</v>
      </c>
      <c r="G10" s="45" t="s">
        <v>20</v>
      </c>
      <c r="H10" s="45" t="s">
        <v>18</v>
      </c>
      <c r="I10" s="45" t="s">
        <v>19</v>
      </c>
      <c r="J10" s="95"/>
      <c r="K10" s="95"/>
      <c r="L10" s="95"/>
    </row>
    <row r="11" spans="2:12" ht="12.75" customHeight="1">
      <c r="B11" s="92" t="s">
        <v>21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2:12">
      <c r="B12" s="46" t="s">
        <v>1</v>
      </c>
      <c r="C12" s="62">
        <v>2</v>
      </c>
      <c r="D12" s="62">
        <v>0</v>
      </c>
      <c r="E12" s="62">
        <v>1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1">
        <v>0</v>
      </c>
      <c r="L12" s="48">
        <f>C12+D12+E12+F12+G12+H12+I12+J12+K12</f>
        <v>3</v>
      </c>
    </row>
    <row r="13" spans="2:12">
      <c r="B13" s="46" t="s">
        <v>2</v>
      </c>
      <c r="C13" s="62">
        <v>60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4</v>
      </c>
      <c r="K13" s="61">
        <v>0</v>
      </c>
      <c r="L13" s="48">
        <f>C13+D13+E13+F13+G13+H13+I13+J13+K13</f>
        <v>64</v>
      </c>
    </row>
    <row r="14" spans="2:12">
      <c r="B14" s="46" t="s">
        <v>3</v>
      </c>
      <c r="C14" s="62">
        <v>6</v>
      </c>
      <c r="D14" s="62">
        <v>0</v>
      </c>
      <c r="E14" s="62">
        <v>0</v>
      </c>
      <c r="F14" s="62">
        <v>0</v>
      </c>
      <c r="G14" s="62">
        <v>0</v>
      </c>
      <c r="H14" s="62">
        <v>4</v>
      </c>
      <c r="I14" s="62">
        <v>0</v>
      </c>
      <c r="J14" s="62">
        <v>1</v>
      </c>
      <c r="K14" s="61">
        <v>0</v>
      </c>
      <c r="L14" s="48">
        <f>C14+D14+E14+F14+G14+H14+I14+J14+K14</f>
        <v>11</v>
      </c>
    </row>
    <row r="15" spans="2:12">
      <c r="B15" s="46" t="s">
        <v>25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1">
        <v>0</v>
      </c>
      <c r="L15" s="48">
        <f>C15+D15+E15+F15+G15+H15+I15+J15+K15</f>
        <v>0</v>
      </c>
    </row>
    <row r="16" spans="2:12">
      <c r="B16" s="46" t="s">
        <v>23</v>
      </c>
      <c r="C16" s="48">
        <f t="shared" ref="C16:L16" si="0">SUM(C12:C15)</f>
        <v>68</v>
      </c>
      <c r="D16" s="48">
        <f t="shared" si="0"/>
        <v>0</v>
      </c>
      <c r="E16" s="48">
        <f t="shared" si="0"/>
        <v>1</v>
      </c>
      <c r="F16" s="48">
        <f t="shared" si="0"/>
        <v>0</v>
      </c>
      <c r="G16" s="48">
        <f t="shared" si="0"/>
        <v>0</v>
      </c>
      <c r="H16" s="48">
        <f t="shared" si="0"/>
        <v>4</v>
      </c>
      <c r="I16" s="48">
        <f t="shared" si="0"/>
        <v>0</v>
      </c>
      <c r="J16" s="48">
        <f t="shared" si="0"/>
        <v>5</v>
      </c>
      <c r="K16" s="48">
        <f t="shared" si="0"/>
        <v>0</v>
      </c>
      <c r="L16" s="48">
        <f t="shared" si="0"/>
        <v>78</v>
      </c>
    </row>
    <row r="17" spans="2:12">
      <c r="B17" s="93" t="s">
        <v>36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2:12">
      <c r="B18" s="46" t="s">
        <v>4</v>
      </c>
      <c r="C18" s="62">
        <v>54</v>
      </c>
      <c r="D18" s="62">
        <v>2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49"/>
      <c r="K18" s="62">
        <v>0</v>
      </c>
      <c r="L18" s="48">
        <f t="shared" ref="L18:L24" si="1">C18+D18+E18+F18+G18+H18+I18+K18</f>
        <v>56</v>
      </c>
    </row>
    <row r="19" spans="2:12">
      <c r="B19" s="46" t="s">
        <v>5</v>
      </c>
      <c r="C19" s="62">
        <v>189</v>
      </c>
      <c r="D19" s="62">
        <v>6</v>
      </c>
      <c r="E19" s="62">
        <v>1</v>
      </c>
      <c r="F19" s="62">
        <v>0</v>
      </c>
      <c r="G19" s="62">
        <v>0</v>
      </c>
      <c r="H19" s="62">
        <v>4</v>
      </c>
      <c r="I19" s="62">
        <v>0</v>
      </c>
      <c r="J19" s="49"/>
      <c r="K19" s="62">
        <v>0</v>
      </c>
      <c r="L19" s="48">
        <f t="shared" si="1"/>
        <v>200</v>
      </c>
    </row>
    <row r="20" spans="2:12">
      <c r="B20" s="46" t="s">
        <v>6</v>
      </c>
      <c r="C20" s="62">
        <v>182</v>
      </c>
      <c r="D20" s="62">
        <v>6</v>
      </c>
      <c r="E20" s="62">
        <v>0</v>
      </c>
      <c r="F20" s="62">
        <v>0</v>
      </c>
      <c r="G20" s="62">
        <v>0</v>
      </c>
      <c r="H20" s="62">
        <v>6</v>
      </c>
      <c r="I20" s="62">
        <v>0</v>
      </c>
      <c r="J20" s="49"/>
      <c r="K20" s="62">
        <v>0</v>
      </c>
      <c r="L20" s="48">
        <f t="shared" si="1"/>
        <v>194</v>
      </c>
    </row>
    <row r="21" spans="2:12">
      <c r="B21" s="46" t="s">
        <v>37</v>
      </c>
      <c r="C21" s="62">
        <v>155</v>
      </c>
      <c r="D21" s="62">
        <v>6</v>
      </c>
      <c r="E21" s="62">
        <v>2</v>
      </c>
      <c r="F21" s="62">
        <v>0</v>
      </c>
      <c r="G21" s="62">
        <v>0</v>
      </c>
      <c r="H21" s="62">
        <v>8</v>
      </c>
      <c r="I21" s="62">
        <v>0</v>
      </c>
      <c r="J21" s="49"/>
      <c r="K21" s="62">
        <v>0</v>
      </c>
      <c r="L21" s="48">
        <f t="shared" si="1"/>
        <v>171</v>
      </c>
    </row>
    <row r="22" spans="2:12">
      <c r="B22" s="46" t="s">
        <v>8</v>
      </c>
      <c r="C22" s="62">
        <v>58</v>
      </c>
      <c r="D22" s="62">
        <v>1</v>
      </c>
      <c r="E22" s="62">
        <v>0</v>
      </c>
      <c r="F22" s="62">
        <v>0</v>
      </c>
      <c r="G22" s="62">
        <v>0</v>
      </c>
      <c r="H22" s="62">
        <v>5</v>
      </c>
      <c r="I22" s="62">
        <v>0</v>
      </c>
      <c r="J22" s="49"/>
      <c r="K22" s="62">
        <v>0</v>
      </c>
      <c r="L22" s="48">
        <f t="shared" si="1"/>
        <v>64</v>
      </c>
    </row>
    <row r="23" spans="2:12">
      <c r="B23" s="46" t="s">
        <v>9</v>
      </c>
      <c r="C23" s="62">
        <v>4</v>
      </c>
      <c r="D23" s="62">
        <v>0</v>
      </c>
      <c r="E23" s="62">
        <v>0</v>
      </c>
      <c r="F23" s="62">
        <v>0</v>
      </c>
      <c r="G23" s="62">
        <v>0</v>
      </c>
      <c r="H23" s="62">
        <v>1</v>
      </c>
      <c r="I23" s="62">
        <v>0</v>
      </c>
      <c r="J23" s="49"/>
      <c r="K23" s="62">
        <v>0</v>
      </c>
      <c r="L23" s="48">
        <f t="shared" si="1"/>
        <v>5</v>
      </c>
    </row>
    <row r="24" spans="2:12">
      <c r="B24" s="50" t="s">
        <v>24</v>
      </c>
      <c r="C24" s="51">
        <f t="shared" ref="C24:I24" si="2">SUM(C18:C23)</f>
        <v>642</v>
      </c>
      <c r="D24" s="51">
        <f t="shared" si="2"/>
        <v>21</v>
      </c>
      <c r="E24" s="51">
        <f t="shared" si="2"/>
        <v>3</v>
      </c>
      <c r="F24" s="51">
        <f t="shared" si="2"/>
        <v>0</v>
      </c>
      <c r="G24" s="51">
        <f t="shared" si="2"/>
        <v>0</v>
      </c>
      <c r="H24" s="51">
        <f t="shared" si="2"/>
        <v>24</v>
      </c>
      <c r="I24" s="51">
        <f t="shared" si="2"/>
        <v>0</v>
      </c>
      <c r="J24" s="51"/>
      <c r="K24" s="51">
        <f>SUM(K18:K23)</f>
        <v>0</v>
      </c>
      <c r="L24" s="51">
        <f t="shared" si="1"/>
        <v>690</v>
      </c>
    </row>
    <row r="25" spans="2:12">
      <c r="B25" s="52" t="s">
        <v>0</v>
      </c>
      <c r="C25" s="53">
        <f t="shared" ref="C25:L25" si="3">C16+C24</f>
        <v>710</v>
      </c>
      <c r="D25" s="53">
        <f t="shared" si="3"/>
        <v>21</v>
      </c>
      <c r="E25" s="53">
        <f t="shared" si="3"/>
        <v>4</v>
      </c>
      <c r="F25" s="53">
        <f t="shared" si="3"/>
        <v>0</v>
      </c>
      <c r="G25" s="53">
        <f t="shared" si="3"/>
        <v>0</v>
      </c>
      <c r="H25" s="53">
        <f t="shared" si="3"/>
        <v>28</v>
      </c>
      <c r="I25" s="53">
        <f t="shared" si="3"/>
        <v>0</v>
      </c>
      <c r="J25" s="53">
        <f t="shared" si="3"/>
        <v>5</v>
      </c>
      <c r="K25" s="53">
        <f t="shared" si="3"/>
        <v>0</v>
      </c>
      <c r="L25" s="53">
        <f t="shared" si="3"/>
        <v>768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13" sqref="H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73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34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1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1</v>
      </c>
      <c r="K12" s="30">
        <v>0</v>
      </c>
      <c r="L12" s="26">
        <f>C12+D12+E12+F12+G12+H12+I12+J12+K12</f>
        <v>2</v>
      </c>
    </row>
    <row r="13" spans="2:12">
      <c r="B13" s="29" t="s">
        <v>2</v>
      </c>
      <c r="C13" s="30">
        <v>46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2</v>
      </c>
      <c r="K13" s="30">
        <v>0</v>
      </c>
      <c r="L13" s="26">
        <f>C13+D13+E13+F13+G13+H13+I13+J13+K13</f>
        <v>49</v>
      </c>
    </row>
    <row r="14" spans="2:12">
      <c r="B14" s="29" t="s">
        <v>3</v>
      </c>
      <c r="C14" s="30">
        <v>8</v>
      </c>
      <c r="D14" s="30">
        <v>1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6">
        <f>C14+D14+E14+F14+G14+H14+I14+J14+K14</f>
        <v>9</v>
      </c>
    </row>
    <row r="15" spans="2:12">
      <c r="B15" s="29" t="s">
        <v>25</v>
      </c>
      <c r="C15" s="30">
        <v>7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7</v>
      </c>
    </row>
    <row r="16" spans="2:12">
      <c r="B16" s="29" t="s">
        <v>23</v>
      </c>
      <c r="C16" s="26">
        <f>SUM(C12:C15)</f>
        <v>62</v>
      </c>
      <c r="D16" s="26">
        <f t="shared" ref="D16:L16" si="0">SUM(D12:D15)</f>
        <v>2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3</v>
      </c>
      <c r="K16" s="26">
        <f t="shared" si="0"/>
        <v>0</v>
      </c>
      <c r="L16" s="26">
        <f t="shared" si="0"/>
        <v>67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10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10</v>
      </c>
    </row>
    <row r="19" spans="2:12">
      <c r="B19" s="29" t="s">
        <v>5</v>
      </c>
      <c r="C19" s="30">
        <v>269</v>
      </c>
      <c r="D19" s="30">
        <v>2</v>
      </c>
      <c r="E19" s="30">
        <v>0</v>
      </c>
      <c r="F19" s="30">
        <v>0</v>
      </c>
      <c r="G19" s="30">
        <v>0</v>
      </c>
      <c r="H19" s="30">
        <v>11</v>
      </c>
      <c r="I19" s="30">
        <v>0</v>
      </c>
      <c r="J19" s="32"/>
      <c r="K19" s="30">
        <v>28</v>
      </c>
      <c r="L19" s="26">
        <f t="shared" si="1"/>
        <v>310</v>
      </c>
    </row>
    <row r="20" spans="2:12">
      <c r="B20" s="29" t="s">
        <v>6</v>
      </c>
      <c r="C20" s="30">
        <v>123</v>
      </c>
      <c r="D20" s="30">
        <v>0</v>
      </c>
      <c r="E20" s="30">
        <v>0</v>
      </c>
      <c r="F20" s="30">
        <v>0</v>
      </c>
      <c r="G20" s="30">
        <v>0</v>
      </c>
      <c r="H20" s="30">
        <v>11</v>
      </c>
      <c r="I20" s="30">
        <v>0</v>
      </c>
      <c r="J20" s="32"/>
      <c r="K20" s="30">
        <v>11</v>
      </c>
      <c r="L20" s="26">
        <f t="shared" si="1"/>
        <v>145</v>
      </c>
    </row>
    <row r="21" spans="2:12">
      <c r="B21" s="29" t="s">
        <v>7</v>
      </c>
      <c r="C21" s="30">
        <v>9</v>
      </c>
      <c r="D21" s="30">
        <v>0</v>
      </c>
      <c r="E21" s="30">
        <v>0</v>
      </c>
      <c r="F21" s="30">
        <v>0</v>
      </c>
      <c r="G21" s="30">
        <v>0</v>
      </c>
      <c r="H21" s="30">
        <v>2</v>
      </c>
      <c r="I21" s="30">
        <v>0</v>
      </c>
      <c r="J21" s="32"/>
      <c r="K21" s="30">
        <v>4</v>
      </c>
      <c r="L21" s="26">
        <f t="shared" si="1"/>
        <v>15</v>
      </c>
    </row>
    <row r="22" spans="2:12">
      <c r="B22" s="29" t="s">
        <v>8</v>
      </c>
      <c r="C22" s="30">
        <v>21</v>
      </c>
      <c r="D22" s="30">
        <v>1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2"/>
      <c r="K22" s="30">
        <v>1</v>
      </c>
      <c r="L22" s="26">
        <f t="shared" si="1"/>
        <v>23</v>
      </c>
    </row>
    <row r="23" spans="2:12">
      <c r="B23" s="29" t="s">
        <v>9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2"/>
      <c r="K23" s="30">
        <v>0</v>
      </c>
      <c r="L23" s="26">
        <f t="shared" si="1"/>
        <v>0</v>
      </c>
    </row>
    <row r="24" spans="2:12">
      <c r="B24" s="31" t="s">
        <v>24</v>
      </c>
      <c r="C24" s="27">
        <f>SUM(C18:C23)</f>
        <v>432</v>
      </c>
      <c r="D24" s="27">
        <f t="shared" ref="D24:I24" si="2">SUM(D18:D23)</f>
        <v>3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24</v>
      </c>
      <c r="I24" s="27">
        <f t="shared" si="2"/>
        <v>0</v>
      </c>
      <c r="J24" s="27"/>
      <c r="K24" s="27">
        <f>SUM(K18:K23)</f>
        <v>44</v>
      </c>
      <c r="L24" s="27">
        <f t="shared" si="1"/>
        <v>503</v>
      </c>
    </row>
    <row r="25" spans="2:12">
      <c r="B25" s="33" t="s">
        <v>0</v>
      </c>
      <c r="C25" s="34">
        <f>C16+C24</f>
        <v>494</v>
      </c>
      <c r="D25" s="34">
        <f t="shared" ref="D25:L25" si="3">D16+D24</f>
        <v>5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24</v>
      </c>
      <c r="I25" s="34">
        <f t="shared" si="3"/>
        <v>0</v>
      </c>
      <c r="J25" s="34">
        <f t="shared" si="3"/>
        <v>3</v>
      </c>
      <c r="K25" s="34">
        <f t="shared" si="3"/>
        <v>44</v>
      </c>
      <c r="L25" s="34">
        <f t="shared" si="3"/>
        <v>570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24" sqref="C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74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34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2</v>
      </c>
      <c r="D12" s="30">
        <v>1</v>
      </c>
      <c r="E12" s="30"/>
      <c r="F12" s="30"/>
      <c r="G12" s="30"/>
      <c r="H12" s="30"/>
      <c r="I12" s="30"/>
      <c r="J12" s="30"/>
      <c r="K12" s="30"/>
      <c r="L12" s="26">
        <f>C12+D12+E12+F12+G12+H12+I12+J12+K12</f>
        <v>3</v>
      </c>
    </row>
    <row r="13" spans="2:12">
      <c r="B13" s="29" t="s">
        <v>2</v>
      </c>
      <c r="C13" s="30">
        <v>256</v>
      </c>
      <c r="D13" s="30">
        <v>15</v>
      </c>
      <c r="E13" s="30">
        <v>2</v>
      </c>
      <c r="F13" s="30"/>
      <c r="G13" s="30"/>
      <c r="H13" s="30"/>
      <c r="I13" s="30"/>
      <c r="J13" s="30">
        <v>9</v>
      </c>
      <c r="K13" s="30">
        <v>1</v>
      </c>
      <c r="L13" s="26">
        <f>C13+D13+E13+F13+G13+H13+I13+J13+K13</f>
        <v>283</v>
      </c>
    </row>
    <row r="14" spans="2:12">
      <c r="B14" s="29" t="s">
        <v>3</v>
      </c>
      <c r="C14" s="30">
        <v>52</v>
      </c>
      <c r="D14" s="30">
        <v>4</v>
      </c>
      <c r="E14" s="30"/>
      <c r="F14" s="30"/>
      <c r="G14" s="30"/>
      <c r="H14" s="30"/>
      <c r="I14" s="30"/>
      <c r="J14" s="30">
        <v>3</v>
      </c>
      <c r="K14" s="30"/>
      <c r="L14" s="26">
        <f>C14+D14+E14+F14+G14+H14+I14+J14+K14</f>
        <v>59</v>
      </c>
    </row>
    <row r="15" spans="2:12">
      <c r="B15" s="29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26">
        <f>C15+D15+E15+F15+G15+H15+I15+J15+K15</f>
        <v>0</v>
      </c>
    </row>
    <row r="16" spans="2:12">
      <c r="B16" s="29" t="s">
        <v>23</v>
      </c>
      <c r="C16" s="26">
        <f>SUM(C12:C15)</f>
        <v>310</v>
      </c>
      <c r="D16" s="26">
        <f t="shared" ref="D16:L16" si="0">SUM(D12:D15)</f>
        <v>20</v>
      </c>
      <c r="E16" s="26">
        <f t="shared" si="0"/>
        <v>2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12</v>
      </c>
      <c r="K16" s="26">
        <f t="shared" si="0"/>
        <v>1</v>
      </c>
      <c r="L16" s="26">
        <f t="shared" si="0"/>
        <v>345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/>
      <c r="D18" s="30"/>
      <c r="E18" s="30"/>
      <c r="F18" s="30"/>
      <c r="G18" s="30"/>
      <c r="H18" s="30"/>
      <c r="I18" s="30"/>
      <c r="J18" s="32"/>
      <c r="K18" s="30"/>
      <c r="L18" s="26">
        <f t="shared" ref="L18:L24" si="1">C18+D18+E18+F18+G18+H18+I18+K18</f>
        <v>0</v>
      </c>
    </row>
    <row r="19" spans="2:12">
      <c r="B19" s="29" t="s">
        <v>5</v>
      </c>
      <c r="C19" s="30">
        <v>606</v>
      </c>
      <c r="D19" s="30">
        <v>31</v>
      </c>
      <c r="E19" s="30"/>
      <c r="F19" s="30"/>
      <c r="G19" s="30"/>
      <c r="H19" s="30">
        <v>13</v>
      </c>
      <c r="I19" s="30"/>
      <c r="J19" s="32"/>
      <c r="K19" s="30">
        <v>5</v>
      </c>
      <c r="L19" s="26">
        <f t="shared" si="1"/>
        <v>655</v>
      </c>
    </row>
    <row r="20" spans="2:12">
      <c r="B20" s="29" t="s">
        <v>6</v>
      </c>
      <c r="C20" s="30">
        <v>565</v>
      </c>
      <c r="D20" s="30">
        <v>39</v>
      </c>
      <c r="E20" s="30"/>
      <c r="F20" s="30"/>
      <c r="G20" s="30"/>
      <c r="H20" s="30">
        <v>39</v>
      </c>
      <c r="I20" s="30"/>
      <c r="J20" s="32"/>
      <c r="K20" s="30">
        <v>12</v>
      </c>
      <c r="L20" s="26">
        <f t="shared" si="1"/>
        <v>655</v>
      </c>
    </row>
    <row r="21" spans="2:12">
      <c r="B21" s="29" t="s">
        <v>7</v>
      </c>
      <c r="C21" s="30">
        <v>161</v>
      </c>
      <c r="D21" s="30">
        <v>8</v>
      </c>
      <c r="E21" s="30"/>
      <c r="F21" s="30"/>
      <c r="G21" s="30"/>
      <c r="H21" s="30">
        <v>2</v>
      </c>
      <c r="I21" s="30"/>
      <c r="J21" s="32"/>
      <c r="K21" s="30">
        <v>10</v>
      </c>
      <c r="L21" s="26">
        <f t="shared" si="1"/>
        <v>181</v>
      </c>
    </row>
    <row r="22" spans="2:12">
      <c r="B22" s="29" t="s">
        <v>8</v>
      </c>
      <c r="C22" s="30">
        <v>617</v>
      </c>
      <c r="D22" s="30">
        <v>56</v>
      </c>
      <c r="E22" s="30">
        <v>2</v>
      </c>
      <c r="F22" s="30"/>
      <c r="G22" s="30"/>
      <c r="H22" s="30">
        <v>53</v>
      </c>
      <c r="I22" s="30"/>
      <c r="J22" s="32"/>
      <c r="K22" s="30">
        <v>37</v>
      </c>
      <c r="L22" s="26">
        <f t="shared" si="1"/>
        <v>765</v>
      </c>
    </row>
    <row r="23" spans="2:12">
      <c r="B23" s="29" t="s">
        <v>9</v>
      </c>
      <c r="C23" s="30"/>
      <c r="D23" s="30">
        <v>17</v>
      </c>
      <c r="E23" s="30">
        <v>3</v>
      </c>
      <c r="F23" s="30"/>
      <c r="G23" s="30"/>
      <c r="H23" s="30">
        <v>213</v>
      </c>
      <c r="I23" s="30"/>
      <c r="J23" s="32"/>
      <c r="K23" s="30">
        <v>29</v>
      </c>
      <c r="L23" s="26">
        <f t="shared" si="1"/>
        <v>262</v>
      </c>
    </row>
    <row r="24" spans="2:12">
      <c r="B24" s="31" t="s">
        <v>24</v>
      </c>
      <c r="C24" s="27">
        <f>SUM(C18:C23)</f>
        <v>1949</v>
      </c>
      <c r="D24" s="27">
        <f t="shared" ref="D24:I24" si="2">SUM(D18:D23)</f>
        <v>151</v>
      </c>
      <c r="E24" s="27">
        <f t="shared" si="2"/>
        <v>5</v>
      </c>
      <c r="F24" s="27">
        <f t="shared" si="2"/>
        <v>0</v>
      </c>
      <c r="G24" s="27">
        <f t="shared" si="2"/>
        <v>0</v>
      </c>
      <c r="H24" s="27">
        <f t="shared" si="2"/>
        <v>320</v>
      </c>
      <c r="I24" s="27">
        <f t="shared" si="2"/>
        <v>0</v>
      </c>
      <c r="J24" s="27"/>
      <c r="K24" s="27">
        <f>SUM(K18:K23)</f>
        <v>93</v>
      </c>
      <c r="L24" s="27">
        <f t="shared" si="1"/>
        <v>2518</v>
      </c>
    </row>
    <row r="25" spans="2:12">
      <c r="B25" s="33" t="s">
        <v>0</v>
      </c>
      <c r="C25" s="34">
        <f>C16+C24</f>
        <v>2259</v>
      </c>
      <c r="D25" s="34">
        <f t="shared" ref="D25:L25" si="3">D16+D24</f>
        <v>171</v>
      </c>
      <c r="E25" s="34">
        <f t="shared" si="3"/>
        <v>7</v>
      </c>
      <c r="F25" s="34">
        <f t="shared" si="3"/>
        <v>0</v>
      </c>
      <c r="G25" s="34">
        <f t="shared" si="3"/>
        <v>0</v>
      </c>
      <c r="H25" s="34">
        <f t="shared" si="3"/>
        <v>320</v>
      </c>
      <c r="I25" s="34">
        <f t="shared" si="3"/>
        <v>0</v>
      </c>
      <c r="J25" s="34">
        <f t="shared" si="3"/>
        <v>12</v>
      </c>
      <c r="K25" s="34">
        <f t="shared" si="3"/>
        <v>94</v>
      </c>
      <c r="L25" s="34">
        <f t="shared" si="3"/>
        <v>2863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B17" sqref="B17:L1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56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43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8" t="s">
        <v>32</v>
      </c>
      <c r="C8" s="108" t="s">
        <v>11</v>
      </c>
      <c r="D8" s="108"/>
      <c r="E8" s="108"/>
      <c r="F8" s="108"/>
      <c r="G8" s="108"/>
      <c r="H8" s="108"/>
      <c r="I8" s="108"/>
      <c r="J8" s="108" t="s">
        <v>12</v>
      </c>
      <c r="K8" s="108" t="s">
        <v>13</v>
      </c>
      <c r="L8" s="108" t="s">
        <v>0</v>
      </c>
    </row>
    <row r="9" spans="2:12" ht="12.75" customHeight="1">
      <c r="B9" s="108"/>
      <c r="C9" s="108" t="s">
        <v>14</v>
      </c>
      <c r="D9" s="108"/>
      <c r="E9" s="108"/>
      <c r="F9" s="108"/>
      <c r="G9" s="108" t="s">
        <v>15</v>
      </c>
      <c r="H9" s="108"/>
      <c r="I9" s="108"/>
      <c r="J9" s="108"/>
      <c r="K9" s="108"/>
      <c r="L9" s="108"/>
    </row>
    <row r="10" spans="2:12" ht="36">
      <c r="B10" s="108"/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18</v>
      </c>
      <c r="I10" s="20" t="s">
        <v>19</v>
      </c>
      <c r="J10" s="108"/>
      <c r="K10" s="108"/>
      <c r="L10" s="108"/>
    </row>
    <row r="11" spans="2:12" ht="12.75" customHeight="1">
      <c r="B11" s="105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2:12">
      <c r="B12" s="29" t="s">
        <v>1</v>
      </c>
      <c r="C12" s="63">
        <v>2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24">
        <f>C12+D12+E12+F12+G12+H12+I12+J12+K12</f>
        <v>2</v>
      </c>
    </row>
    <row r="13" spans="2:12">
      <c r="B13" s="29" t="s">
        <v>2</v>
      </c>
      <c r="C13" s="63">
        <v>29</v>
      </c>
      <c r="D13" s="63">
        <v>1</v>
      </c>
      <c r="E13" s="63">
        <v>0</v>
      </c>
      <c r="F13" s="63">
        <v>0</v>
      </c>
      <c r="G13" s="63">
        <v>0</v>
      </c>
      <c r="H13" s="63">
        <v>0</v>
      </c>
      <c r="I13" s="63">
        <v>1</v>
      </c>
      <c r="J13" s="63">
        <v>5</v>
      </c>
      <c r="K13" s="63">
        <v>0</v>
      </c>
      <c r="L13" s="24">
        <f>C13+D13+E13+F13+G13+H13+I13+J13+K13</f>
        <v>36</v>
      </c>
    </row>
    <row r="14" spans="2:12">
      <c r="B14" s="29" t="s">
        <v>3</v>
      </c>
      <c r="C14" s="63">
        <v>7</v>
      </c>
      <c r="D14" s="63">
        <v>0</v>
      </c>
      <c r="E14" s="63">
        <v>0</v>
      </c>
      <c r="F14" s="63">
        <v>0</v>
      </c>
      <c r="G14" s="63">
        <v>0</v>
      </c>
      <c r="H14" s="63">
        <v>1</v>
      </c>
      <c r="I14" s="63">
        <v>1</v>
      </c>
      <c r="J14" s="63">
        <v>4</v>
      </c>
      <c r="K14" s="63">
        <v>0</v>
      </c>
      <c r="L14" s="24">
        <f>C14+D14+E14+F14+G14+H14+I14+J14+K14</f>
        <v>13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4">
        <f>C15+D15+E15+F15+G15+H15+I15+J15+K15</f>
        <v>0</v>
      </c>
    </row>
    <row r="16" spans="2:12">
      <c r="B16" s="29" t="s">
        <v>23</v>
      </c>
      <c r="C16" s="24">
        <f>SUM(C12:C15)</f>
        <v>38</v>
      </c>
      <c r="D16" s="24">
        <f t="shared" ref="D16:L16" si="0">SUM(D12:D15)</f>
        <v>1</v>
      </c>
      <c r="E16" s="24">
        <f t="shared" si="0"/>
        <v>0</v>
      </c>
      <c r="F16" s="24">
        <f t="shared" si="0"/>
        <v>0</v>
      </c>
      <c r="G16" s="24">
        <f t="shared" si="0"/>
        <v>0</v>
      </c>
      <c r="H16" s="24">
        <f t="shared" si="0"/>
        <v>1</v>
      </c>
      <c r="I16" s="24">
        <f t="shared" si="0"/>
        <v>2</v>
      </c>
      <c r="J16" s="24">
        <f t="shared" si="0"/>
        <v>9</v>
      </c>
      <c r="K16" s="24">
        <f t="shared" si="0"/>
        <v>0</v>
      </c>
      <c r="L16" s="24">
        <f t="shared" si="0"/>
        <v>51</v>
      </c>
    </row>
    <row r="17" spans="2:12">
      <c r="B17" s="104" t="s">
        <v>22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2">
      <c r="B18" s="29" t="s">
        <v>4</v>
      </c>
      <c r="C18" s="63">
        <v>4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21"/>
      <c r="K18" s="63">
        <v>0</v>
      </c>
      <c r="L18" s="24">
        <f t="shared" ref="L18:L24" si="1">C18+D18+E18+F18+G18+H18+I18+K18</f>
        <v>4</v>
      </c>
    </row>
    <row r="19" spans="2:12">
      <c r="B19" s="29" t="s">
        <v>5</v>
      </c>
      <c r="C19" s="63">
        <v>91</v>
      </c>
      <c r="D19" s="63">
        <v>9</v>
      </c>
      <c r="E19" s="63">
        <v>0</v>
      </c>
      <c r="F19" s="63">
        <v>0</v>
      </c>
      <c r="G19" s="63">
        <v>0</v>
      </c>
      <c r="H19" s="63">
        <v>1</v>
      </c>
      <c r="I19" s="63">
        <v>1</v>
      </c>
      <c r="J19" s="21"/>
      <c r="K19" s="63">
        <v>0</v>
      </c>
      <c r="L19" s="24">
        <f t="shared" si="1"/>
        <v>102</v>
      </c>
    </row>
    <row r="20" spans="2:12">
      <c r="B20" s="29" t="s">
        <v>6</v>
      </c>
      <c r="C20" s="63">
        <v>73</v>
      </c>
      <c r="D20" s="63">
        <v>3</v>
      </c>
      <c r="E20" s="63">
        <v>1</v>
      </c>
      <c r="F20" s="63">
        <v>0</v>
      </c>
      <c r="G20" s="63">
        <v>0</v>
      </c>
      <c r="H20" s="63">
        <v>1</v>
      </c>
      <c r="I20" s="63">
        <v>4</v>
      </c>
      <c r="J20" s="21"/>
      <c r="K20" s="63">
        <v>0</v>
      </c>
      <c r="L20" s="24">
        <f t="shared" si="1"/>
        <v>82</v>
      </c>
    </row>
    <row r="21" spans="2:12">
      <c r="B21" s="29" t="s">
        <v>7</v>
      </c>
      <c r="C21" s="63">
        <v>40</v>
      </c>
      <c r="D21" s="63">
        <v>1</v>
      </c>
      <c r="E21" s="63">
        <v>0</v>
      </c>
      <c r="F21" s="63">
        <v>0</v>
      </c>
      <c r="G21" s="63">
        <v>0</v>
      </c>
      <c r="H21" s="63">
        <v>3</v>
      </c>
      <c r="I21" s="63">
        <v>6</v>
      </c>
      <c r="J21" s="21"/>
      <c r="K21" s="63">
        <v>0</v>
      </c>
      <c r="L21" s="24">
        <f t="shared" si="1"/>
        <v>50</v>
      </c>
    </row>
    <row r="22" spans="2:12">
      <c r="B22" s="29" t="s">
        <v>8</v>
      </c>
      <c r="C22" s="63">
        <v>24</v>
      </c>
      <c r="D22" s="63">
        <v>2</v>
      </c>
      <c r="E22" s="63">
        <v>0</v>
      </c>
      <c r="F22" s="63">
        <v>0</v>
      </c>
      <c r="G22" s="63">
        <v>1</v>
      </c>
      <c r="H22" s="63">
        <v>1</v>
      </c>
      <c r="I22" s="63">
        <v>3</v>
      </c>
      <c r="J22" s="21"/>
      <c r="K22" s="63">
        <v>1</v>
      </c>
      <c r="L22" s="24">
        <f t="shared" si="1"/>
        <v>32</v>
      </c>
    </row>
    <row r="23" spans="2:12">
      <c r="B23" s="29" t="s">
        <v>9</v>
      </c>
      <c r="C23" s="63">
        <v>21</v>
      </c>
      <c r="D23" s="63">
        <v>3</v>
      </c>
      <c r="E23" s="63">
        <v>0</v>
      </c>
      <c r="F23" s="63">
        <v>0</v>
      </c>
      <c r="G23" s="63">
        <v>0</v>
      </c>
      <c r="H23" s="63">
        <v>0</v>
      </c>
      <c r="I23" s="63">
        <v>5</v>
      </c>
      <c r="J23" s="21"/>
      <c r="K23" s="63">
        <v>1</v>
      </c>
      <c r="L23" s="24">
        <f t="shared" si="1"/>
        <v>30</v>
      </c>
    </row>
    <row r="24" spans="2:12">
      <c r="B24" s="31" t="s">
        <v>24</v>
      </c>
      <c r="C24" s="25">
        <f>SUM(C18:C23)</f>
        <v>253</v>
      </c>
      <c r="D24" s="25">
        <f t="shared" ref="D24:I24" si="2">SUM(D18:D23)</f>
        <v>18</v>
      </c>
      <c r="E24" s="25">
        <f t="shared" si="2"/>
        <v>1</v>
      </c>
      <c r="F24" s="25">
        <f t="shared" si="2"/>
        <v>0</v>
      </c>
      <c r="G24" s="25">
        <f t="shared" si="2"/>
        <v>1</v>
      </c>
      <c r="H24" s="25">
        <f t="shared" si="2"/>
        <v>6</v>
      </c>
      <c r="I24" s="25">
        <f t="shared" si="2"/>
        <v>19</v>
      </c>
      <c r="J24" s="25"/>
      <c r="K24" s="25">
        <f>SUM(K18:K23)</f>
        <v>2</v>
      </c>
      <c r="L24" s="25">
        <f t="shared" si="1"/>
        <v>300</v>
      </c>
    </row>
    <row r="25" spans="2:12">
      <c r="B25" s="22" t="s">
        <v>0</v>
      </c>
      <c r="C25" s="23">
        <f>C16+C24</f>
        <v>291</v>
      </c>
      <c r="D25" s="23">
        <f t="shared" ref="D25:L25" si="3">D16+D24</f>
        <v>19</v>
      </c>
      <c r="E25" s="23">
        <f t="shared" si="3"/>
        <v>1</v>
      </c>
      <c r="F25" s="23">
        <f t="shared" si="3"/>
        <v>0</v>
      </c>
      <c r="G25" s="23">
        <f t="shared" si="3"/>
        <v>1</v>
      </c>
      <c r="H25" s="23">
        <f t="shared" si="3"/>
        <v>7</v>
      </c>
      <c r="I25" s="23">
        <f t="shared" si="3"/>
        <v>21</v>
      </c>
      <c r="J25" s="23">
        <f t="shared" si="3"/>
        <v>9</v>
      </c>
      <c r="K25" s="23">
        <f t="shared" si="3"/>
        <v>2</v>
      </c>
      <c r="L25" s="23">
        <f t="shared" si="3"/>
        <v>351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6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24" sqref="K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75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57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2</v>
      </c>
    </row>
    <row r="13" spans="2:12">
      <c r="B13" s="29" t="s">
        <v>2</v>
      </c>
      <c r="C13" s="30">
        <v>45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1</v>
      </c>
      <c r="K13" s="30">
        <v>0</v>
      </c>
      <c r="L13" s="26">
        <f>C13+D13+E13+F13+G13+H13+I13+J13+K13</f>
        <v>47</v>
      </c>
    </row>
    <row r="14" spans="2:12">
      <c r="B14" s="29" t="s">
        <v>3</v>
      </c>
      <c r="C14" s="30">
        <v>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</v>
      </c>
      <c r="K14" s="30">
        <v>0</v>
      </c>
      <c r="L14" s="26">
        <f>C14+D14+E14+F14+G14+H14+I14+J14+K14</f>
        <v>10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0</v>
      </c>
    </row>
    <row r="16" spans="2:12">
      <c r="B16" s="29" t="s">
        <v>23</v>
      </c>
      <c r="C16" s="26">
        <f>SUM(C12:C15)</f>
        <v>56</v>
      </c>
      <c r="D16" s="26">
        <f t="shared" ref="D16:L16" si="0">SUM(D12:D15)</f>
        <v>1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2</v>
      </c>
      <c r="K16" s="26">
        <f t="shared" si="0"/>
        <v>0</v>
      </c>
      <c r="L16" s="26">
        <f t="shared" si="0"/>
        <v>59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12</v>
      </c>
      <c r="D18" s="30">
        <v>0</v>
      </c>
      <c r="E18" s="30">
        <v>1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13</v>
      </c>
    </row>
    <row r="19" spans="2:12">
      <c r="B19" s="29" t="s">
        <v>5</v>
      </c>
      <c r="C19" s="30">
        <v>222</v>
      </c>
      <c r="D19" s="30">
        <v>28</v>
      </c>
      <c r="E19" s="30">
        <v>0</v>
      </c>
      <c r="F19" s="30">
        <v>0</v>
      </c>
      <c r="G19" s="30">
        <v>0</v>
      </c>
      <c r="H19" s="30">
        <v>5</v>
      </c>
      <c r="I19" s="30">
        <v>0</v>
      </c>
      <c r="J19" s="32"/>
      <c r="K19" s="30">
        <v>0</v>
      </c>
      <c r="L19" s="26">
        <f t="shared" si="1"/>
        <v>255</v>
      </c>
    </row>
    <row r="20" spans="2:12">
      <c r="B20" s="29" t="s">
        <v>6</v>
      </c>
      <c r="C20" s="30">
        <v>79</v>
      </c>
      <c r="D20" s="30">
        <v>12</v>
      </c>
      <c r="E20" s="30">
        <v>0</v>
      </c>
      <c r="F20" s="30">
        <v>0</v>
      </c>
      <c r="G20" s="30">
        <v>0</v>
      </c>
      <c r="H20" s="30">
        <v>16</v>
      </c>
      <c r="I20" s="30">
        <v>1</v>
      </c>
      <c r="J20" s="32"/>
      <c r="K20" s="30">
        <v>0</v>
      </c>
      <c r="L20" s="26">
        <f t="shared" si="1"/>
        <v>108</v>
      </c>
    </row>
    <row r="21" spans="2:12">
      <c r="B21" s="29" t="s">
        <v>7</v>
      </c>
      <c r="C21" s="30">
        <v>46</v>
      </c>
      <c r="D21" s="30">
        <v>6</v>
      </c>
      <c r="E21" s="30">
        <v>0</v>
      </c>
      <c r="F21" s="30">
        <v>0</v>
      </c>
      <c r="G21" s="30">
        <v>0</v>
      </c>
      <c r="H21" s="30">
        <v>11</v>
      </c>
      <c r="I21" s="30">
        <v>0</v>
      </c>
      <c r="J21" s="32"/>
      <c r="K21" s="30">
        <v>0</v>
      </c>
      <c r="L21" s="26">
        <f t="shared" si="1"/>
        <v>63</v>
      </c>
    </row>
    <row r="22" spans="2:12">
      <c r="B22" s="29" t="s">
        <v>8</v>
      </c>
      <c r="C22" s="30">
        <v>16</v>
      </c>
      <c r="D22" s="30">
        <v>3</v>
      </c>
      <c r="E22" s="30">
        <v>0</v>
      </c>
      <c r="F22" s="30">
        <v>0</v>
      </c>
      <c r="G22" s="30">
        <v>0</v>
      </c>
      <c r="H22" s="30">
        <v>14</v>
      </c>
      <c r="I22" s="30">
        <v>1</v>
      </c>
      <c r="J22" s="32"/>
      <c r="K22" s="30">
        <v>0</v>
      </c>
      <c r="L22" s="26">
        <f t="shared" si="1"/>
        <v>34</v>
      </c>
    </row>
    <row r="23" spans="2:12">
      <c r="B23" s="29" t="s">
        <v>9</v>
      </c>
      <c r="C23" s="30">
        <v>2</v>
      </c>
      <c r="D23" s="30">
        <v>0</v>
      </c>
      <c r="E23" s="30">
        <v>0</v>
      </c>
      <c r="F23" s="30">
        <v>0</v>
      </c>
      <c r="G23" s="30">
        <v>0</v>
      </c>
      <c r="H23" s="30">
        <v>1</v>
      </c>
      <c r="I23" s="30">
        <v>0</v>
      </c>
      <c r="J23" s="32"/>
      <c r="K23" s="30">
        <v>0</v>
      </c>
      <c r="L23" s="26">
        <f t="shared" si="1"/>
        <v>3</v>
      </c>
    </row>
    <row r="24" spans="2:12">
      <c r="B24" s="31" t="s">
        <v>24</v>
      </c>
      <c r="C24" s="27">
        <f>SUM(C18:C23)</f>
        <v>377</v>
      </c>
      <c r="D24" s="27">
        <f t="shared" ref="D24:I24" si="2">SUM(D18:D23)</f>
        <v>49</v>
      </c>
      <c r="E24" s="27">
        <f t="shared" si="2"/>
        <v>1</v>
      </c>
      <c r="F24" s="27">
        <f t="shared" si="2"/>
        <v>0</v>
      </c>
      <c r="G24" s="27">
        <f t="shared" si="2"/>
        <v>0</v>
      </c>
      <c r="H24" s="27">
        <f t="shared" si="2"/>
        <v>47</v>
      </c>
      <c r="I24" s="27">
        <f t="shared" si="2"/>
        <v>2</v>
      </c>
      <c r="J24" s="27"/>
      <c r="K24" s="27">
        <f>SUM(K18:K23)</f>
        <v>0</v>
      </c>
      <c r="L24" s="27">
        <f t="shared" si="1"/>
        <v>476</v>
      </c>
    </row>
    <row r="25" spans="2:12">
      <c r="B25" s="33" t="s">
        <v>0</v>
      </c>
      <c r="C25" s="34">
        <f>C16+C24</f>
        <v>433</v>
      </c>
      <c r="D25" s="34">
        <f t="shared" ref="D25:L25" si="3">D16+D24</f>
        <v>50</v>
      </c>
      <c r="E25" s="34">
        <f t="shared" si="3"/>
        <v>1</v>
      </c>
      <c r="F25" s="34">
        <f t="shared" si="3"/>
        <v>0</v>
      </c>
      <c r="G25" s="34">
        <f t="shared" si="3"/>
        <v>0</v>
      </c>
      <c r="H25" s="34">
        <f t="shared" si="3"/>
        <v>47</v>
      </c>
      <c r="I25" s="34">
        <f t="shared" si="3"/>
        <v>2</v>
      </c>
      <c r="J25" s="34">
        <f t="shared" si="3"/>
        <v>2</v>
      </c>
      <c r="K25" s="34">
        <f t="shared" si="3"/>
        <v>0</v>
      </c>
      <c r="L25" s="34">
        <f t="shared" si="3"/>
        <v>535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C20" sqref="C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2.75" customHeight="1">
      <c r="B2" s="3" t="s">
        <v>29</v>
      </c>
      <c r="C2" s="85" t="s">
        <v>61</v>
      </c>
      <c r="D2" s="85"/>
      <c r="E2" s="85"/>
      <c r="F2" s="85"/>
      <c r="G2" s="85"/>
      <c r="H2" s="4"/>
      <c r="I2" s="4"/>
      <c r="J2" s="4"/>
      <c r="K2" s="4"/>
      <c r="L2" s="4"/>
    </row>
    <row r="3" spans="2:12" ht="12.75" customHeight="1">
      <c r="B3" s="3" t="s">
        <v>28</v>
      </c>
      <c r="C3" s="85" t="s">
        <v>62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ht="12.75" customHeight="1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24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42" customHeight="1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4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4</v>
      </c>
    </row>
    <row r="13" spans="2:12">
      <c r="B13" s="29" t="s">
        <v>2</v>
      </c>
      <c r="C13" s="30">
        <v>119</v>
      </c>
      <c r="D13" s="30">
        <v>32</v>
      </c>
      <c r="E13" s="30">
        <v>5</v>
      </c>
      <c r="F13" s="30">
        <v>0</v>
      </c>
      <c r="G13" s="30">
        <v>0</v>
      </c>
      <c r="H13" s="30">
        <v>0</v>
      </c>
      <c r="I13" s="30">
        <v>0</v>
      </c>
      <c r="J13" s="30">
        <v>28</v>
      </c>
      <c r="K13" s="30">
        <v>0</v>
      </c>
      <c r="L13" s="26">
        <f>C13+D13+E13+F13+G13+H13+I13+J13+K13</f>
        <v>184</v>
      </c>
    </row>
    <row r="14" spans="2:12">
      <c r="B14" s="29" t="s">
        <v>3</v>
      </c>
      <c r="C14" s="30">
        <v>31</v>
      </c>
      <c r="D14" s="30">
        <v>2</v>
      </c>
      <c r="E14" s="30">
        <v>2</v>
      </c>
      <c r="F14" s="30">
        <v>0</v>
      </c>
      <c r="G14" s="30">
        <v>0</v>
      </c>
      <c r="H14" s="30">
        <v>0</v>
      </c>
      <c r="I14" s="30">
        <v>0</v>
      </c>
      <c r="J14" s="30">
        <v>4</v>
      </c>
      <c r="K14" s="30">
        <v>0</v>
      </c>
      <c r="L14" s="26">
        <f>C14+D14+E14+F14+G14+H14+I14+J14+K14</f>
        <v>39</v>
      </c>
    </row>
    <row r="15" spans="2:12">
      <c r="B15" s="29" t="s">
        <v>25</v>
      </c>
      <c r="C15" s="30">
        <v>29</v>
      </c>
      <c r="D15" s="30">
        <v>3</v>
      </c>
      <c r="E15" s="30">
        <v>1</v>
      </c>
      <c r="F15" s="30">
        <v>0</v>
      </c>
      <c r="G15" s="30">
        <v>0</v>
      </c>
      <c r="H15" s="30">
        <v>0</v>
      </c>
      <c r="I15" s="30">
        <v>0</v>
      </c>
      <c r="J15" s="30">
        <v>10</v>
      </c>
      <c r="K15" s="30">
        <v>0</v>
      </c>
      <c r="L15" s="26">
        <f>C15+D15+E15+F15+G15+H15+I15+J15+K15</f>
        <v>43</v>
      </c>
    </row>
    <row r="16" spans="2:12">
      <c r="B16" s="29" t="s">
        <v>23</v>
      </c>
      <c r="C16" s="26">
        <f>SUM(C12:C15)</f>
        <v>183</v>
      </c>
      <c r="D16" s="26">
        <f t="shared" ref="D16:L16" si="0">SUM(D12:D15)</f>
        <v>37</v>
      </c>
      <c r="E16" s="26">
        <f t="shared" si="0"/>
        <v>8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42</v>
      </c>
      <c r="K16" s="26">
        <f t="shared" si="0"/>
        <v>0</v>
      </c>
      <c r="L16" s="26">
        <f t="shared" si="0"/>
        <v>270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120</v>
      </c>
      <c r="D18" s="30">
        <v>13</v>
      </c>
      <c r="E18" s="30">
        <v>2</v>
      </c>
      <c r="F18" s="30">
        <v>0</v>
      </c>
      <c r="G18" s="30">
        <v>0</v>
      </c>
      <c r="H18" s="30">
        <v>1</v>
      </c>
      <c r="I18" s="30">
        <v>0</v>
      </c>
      <c r="J18" s="32">
        <v>0</v>
      </c>
      <c r="K18" s="30">
        <v>3</v>
      </c>
      <c r="L18" s="26">
        <f t="shared" ref="L18:L24" si="1">C18+D18+E18+F18+G18+H18+I18+K18</f>
        <v>139</v>
      </c>
    </row>
    <row r="19" spans="2:12">
      <c r="B19" s="29" t="s">
        <v>5</v>
      </c>
      <c r="C19" s="30">
        <v>404</v>
      </c>
      <c r="D19" s="30">
        <v>46</v>
      </c>
      <c r="E19" s="30">
        <v>13</v>
      </c>
      <c r="F19" s="30">
        <v>2</v>
      </c>
      <c r="G19" s="30">
        <v>2</v>
      </c>
      <c r="H19" s="30">
        <v>6</v>
      </c>
      <c r="I19" s="30">
        <v>1</v>
      </c>
      <c r="J19" s="32">
        <v>0</v>
      </c>
      <c r="K19" s="30">
        <v>26</v>
      </c>
      <c r="L19" s="26">
        <f t="shared" si="1"/>
        <v>500</v>
      </c>
    </row>
    <row r="20" spans="2:12">
      <c r="B20" s="29" t="s">
        <v>6</v>
      </c>
      <c r="C20" s="30">
        <v>369</v>
      </c>
      <c r="D20" s="30">
        <v>39</v>
      </c>
      <c r="E20" s="30">
        <v>28</v>
      </c>
      <c r="F20" s="30">
        <v>2</v>
      </c>
      <c r="G20" s="30">
        <v>1</v>
      </c>
      <c r="H20" s="30">
        <v>12</v>
      </c>
      <c r="I20" s="30">
        <v>1</v>
      </c>
      <c r="J20" s="32">
        <v>0</v>
      </c>
      <c r="K20" s="30">
        <v>19</v>
      </c>
      <c r="L20" s="26">
        <f t="shared" si="1"/>
        <v>471</v>
      </c>
    </row>
    <row r="21" spans="2:12">
      <c r="B21" s="29" t="s">
        <v>7</v>
      </c>
      <c r="C21" s="30">
        <v>366</v>
      </c>
      <c r="D21" s="30">
        <v>48</v>
      </c>
      <c r="E21" s="30">
        <v>26</v>
      </c>
      <c r="F21" s="30">
        <v>2</v>
      </c>
      <c r="G21" s="30">
        <v>1</v>
      </c>
      <c r="H21" s="30">
        <v>3</v>
      </c>
      <c r="I21" s="30">
        <v>1</v>
      </c>
      <c r="J21" s="32">
        <v>0</v>
      </c>
      <c r="K21" s="30">
        <v>31</v>
      </c>
      <c r="L21" s="26">
        <f t="shared" si="1"/>
        <v>478</v>
      </c>
    </row>
    <row r="22" spans="2:12">
      <c r="B22" s="29" t="s">
        <v>8</v>
      </c>
      <c r="C22" s="30">
        <v>203</v>
      </c>
      <c r="D22" s="30">
        <v>30</v>
      </c>
      <c r="E22" s="30">
        <v>16</v>
      </c>
      <c r="F22" s="30">
        <v>4</v>
      </c>
      <c r="G22" s="30">
        <v>0</v>
      </c>
      <c r="H22" s="30">
        <v>4</v>
      </c>
      <c r="I22" s="30">
        <v>0</v>
      </c>
      <c r="J22" s="32">
        <v>0</v>
      </c>
      <c r="K22" s="30">
        <v>14</v>
      </c>
      <c r="L22" s="26">
        <f t="shared" si="1"/>
        <v>271</v>
      </c>
    </row>
    <row r="23" spans="2:12">
      <c r="B23" s="29" t="s">
        <v>9</v>
      </c>
      <c r="C23" s="30">
        <v>13</v>
      </c>
      <c r="D23" s="30">
        <v>1</v>
      </c>
      <c r="E23" s="30">
        <v>1</v>
      </c>
      <c r="F23" s="30">
        <v>0</v>
      </c>
      <c r="G23" s="30">
        <v>0</v>
      </c>
      <c r="H23" s="30">
        <v>0</v>
      </c>
      <c r="I23" s="30">
        <v>0</v>
      </c>
      <c r="J23" s="32">
        <v>0</v>
      </c>
      <c r="K23" s="30">
        <v>11</v>
      </c>
      <c r="L23" s="26">
        <f t="shared" si="1"/>
        <v>26</v>
      </c>
    </row>
    <row r="24" spans="2:12">
      <c r="B24" s="31" t="s">
        <v>24</v>
      </c>
      <c r="C24" s="27">
        <f>SUM(C18:C23)</f>
        <v>1475</v>
      </c>
      <c r="D24" s="27">
        <f t="shared" ref="D24:I24" si="2">SUM(D18:D23)</f>
        <v>177</v>
      </c>
      <c r="E24" s="27">
        <f t="shared" si="2"/>
        <v>86</v>
      </c>
      <c r="F24" s="27">
        <f t="shared" si="2"/>
        <v>10</v>
      </c>
      <c r="G24" s="27">
        <f t="shared" si="2"/>
        <v>4</v>
      </c>
      <c r="H24" s="27">
        <f t="shared" si="2"/>
        <v>26</v>
      </c>
      <c r="I24" s="27">
        <f t="shared" si="2"/>
        <v>3</v>
      </c>
      <c r="J24" s="27"/>
      <c r="K24" s="27">
        <f>SUM(K18:K23)</f>
        <v>104</v>
      </c>
      <c r="L24" s="27">
        <f t="shared" si="1"/>
        <v>1885</v>
      </c>
    </row>
    <row r="25" spans="2:12">
      <c r="B25" s="33" t="s">
        <v>0</v>
      </c>
      <c r="C25" s="34">
        <f>C16+C24</f>
        <v>1658</v>
      </c>
      <c r="D25" s="34">
        <f t="shared" ref="D25:L25" si="3">D16+D24</f>
        <v>214</v>
      </c>
      <c r="E25" s="34">
        <f t="shared" si="3"/>
        <v>94</v>
      </c>
      <c r="F25" s="34">
        <f t="shared" si="3"/>
        <v>10</v>
      </c>
      <c r="G25" s="34">
        <f t="shared" si="3"/>
        <v>4</v>
      </c>
      <c r="H25" s="34">
        <f t="shared" si="3"/>
        <v>26</v>
      </c>
      <c r="I25" s="34">
        <f t="shared" si="3"/>
        <v>3</v>
      </c>
      <c r="J25" s="34">
        <f t="shared" si="3"/>
        <v>42</v>
      </c>
      <c r="K25" s="34">
        <f t="shared" si="3"/>
        <v>104</v>
      </c>
      <c r="L25" s="34">
        <f t="shared" si="3"/>
        <v>2155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9"/>
    <protectedRange sqref="C2:G3 D4" name="Cabecalho_9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H16" sqref="H16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110" t="s">
        <v>58</v>
      </c>
      <c r="D2" s="110"/>
      <c r="E2" s="110"/>
      <c r="F2" s="110"/>
      <c r="G2" s="110"/>
      <c r="H2" s="8"/>
      <c r="I2" s="8"/>
      <c r="J2" s="8"/>
      <c r="K2" s="8"/>
      <c r="L2" s="8"/>
    </row>
    <row r="3" spans="2:12">
      <c r="B3" s="7" t="s">
        <v>28</v>
      </c>
      <c r="C3" s="110" t="s">
        <v>34</v>
      </c>
      <c r="D3" s="110"/>
      <c r="E3" s="110"/>
      <c r="F3" s="110"/>
      <c r="G3" s="110"/>
      <c r="H3" s="8"/>
      <c r="I3" s="8"/>
      <c r="J3" s="8"/>
      <c r="K3" s="8"/>
      <c r="L3" s="8"/>
    </row>
    <row r="4" spans="2:12">
      <c r="B4" s="8" t="s">
        <v>30</v>
      </c>
      <c r="C4" s="8"/>
      <c r="D4" s="64">
        <v>42735</v>
      </c>
      <c r="E4" s="8"/>
      <c r="F4" s="8"/>
      <c r="G4" s="8"/>
      <c r="H4" s="8"/>
      <c r="I4" s="8"/>
      <c r="J4" s="8"/>
      <c r="K4" s="8"/>
      <c r="L4" s="8"/>
    </row>
    <row r="5" spans="2:12">
      <c r="B5" s="94" t="s">
        <v>35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112" t="s">
        <v>32</v>
      </c>
      <c r="C8" s="112" t="s">
        <v>11</v>
      </c>
      <c r="D8" s="112"/>
      <c r="E8" s="112"/>
      <c r="F8" s="112"/>
      <c r="G8" s="112"/>
      <c r="H8" s="112"/>
      <c r="I8" s="112"/>
      <c r="J8" s="112" t="s">
        <v>12</v>
      </c>
      <c r="K8" s="112" t="s">
        <v>13</v>
      </c>
      <c r="L8" s="112" t="s">
        <v>0</v>
      </c>
    </row>
    <row r="9" spans="2:12" ht="12.75" customHeight="1">
      <c r="B9" s="112"/>
      <c r="C9" s="112" t="s">
        <v>14</v>
      </c>
      <c r="D9" s="112"/>
      <c r="E9" s="112"/>
      <c r="F9" s="112"/>
      <c r="G9" s="112" t="s">
        <v>15</v>
      </c>
      <c r="H9" s="112"/>
      <c r="I9" s="112"/>
      <c r="J9" s="112"/>
      <c r="K9" s="112"/>
      <c r="L9" s="112"/>
    </row>
    <row r="10" spans="2:12" ht="36">
      <c r="B10" s="112"/>
      <c r="C10" s="65" t="s">
        <v>16</v>
      </c>
      <c r="D10" s="65" t="s">
        <v>17</v>
      </c>
      <c r="E10" s="65" t="s">
        <v>18</v>
      </c>
      <c r="F10" s="65" t="s">
        <v>19</v>
      </c>
      <c r="G10" s="65" t="s">
        <v>20</v>
      </c>
      <c r="H10" s="65" t="s">
        <v>18</v>
      </c>
      <c r="I10" s="65" t="s">
        <v>19</v>
      </c>
      <c r="J10" s="112"/>
      <c r="K10" s="112"/>
      <c r="L10" s="112"/>
    </row>
    <row r="11" spans="2:12" ht="12.75" customHeight="1">
      <c r="B11" s="111" t="s">
        <v>21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</row>
    <row r="12" spans="2:12">
      <c r="B12" s="46" t="s">
        <v>1</v>
      </c>
      <c r="C12" s="61">
        <v>3</v>
      </c>
      <c r="D12" s="61"/>
      <c r="E12" s="61"/>
      <c r="F12" s="61"/>
      <c r="G12" s="61"/>
      <c r="H12" s="61"/>
      <c r="I12" s="61"/>
      <c r="J12" s="61"/>
      <c r="K12" s="61"/>
      <c r="L12" s="66">
        <f>C12+D12+E12+F12+G12+H12+I12+J12+K12</f>
        <v>3</v>
      </c>
    </row>
    <row r="13" spans="2:12">
      <c r="B13" s="46" t="s">
        <v>2</v>
      </c>
      <c r="C13" s="61">
        <v>84</v>
      </c>
      <c r="D13" s="61">
        <v>1</v>
      </c>
      <c r="E13" s="61"/>
      <c r="F13" s="61"/>
      <c r="G13" s="61"/>
      <c r="H13" s="61"/>
      <c r="I13" s="61"/>
      <c r="J13" s="61">
        <v>1</v>
      </c>
      <c r="K13" s="61"/>
      <c r="L13" s="66">
        <f>C13+D13+E13+F13+G13+H13+I13+J13+K13</f>
        <v>86</v>
      </c>
    </row>
    <row r="14" spans="2:12">
      <c r="B14" s="46" t="s">
        <v>3</v>
      </c>
      <c r="C14" s="61">
        <v>14</v>
      </c>
      <c r="D14" s="61"/>
      <c r="E14" s="61"/>
      <c r="F14" s="61"/>
      <c r="G14" s="61"/>
      <c r="H14" s="61"/>
      <c r="I14" s="61"/>
      <c r="J14" s="61"/>
      <c r="K14" s="61"/>
      <c r="L14" s="66">
        <f>C14+D14+E14+F14+G14+H14+I14+J14+K14</f>
        <v>14</v>
      </c>
    </row>
    <row r="15" spans="2:12">
      <c r="B15" s="46" t="s">
        <v>25</v>
      </c>
      <c r="C15" s="61">
        <v>6</v>
      </c>
      <c r="D15" s="61"/>
      <c r="E15" s="61"/>
      <c r="F15" s="61"/>
      <c r="G15" s="61"/>
      <c r="H15" s="61"/>
      <c r="I15" s="61"/>
      <c r="J15" s="61"/>
      <c r="K15" s="61"/>
      <c r="L15" s="66">
        <f>C15+D15+E15+F15+G15+H15+I15+J15+K15</f>
        <v>6</v>
      </c>
    </row>
    <row r="16" spans="2:12">
      <c r="B16" s="46" t="s">
        <v>23</v>
      </c>
      <c r="C16" s="66">
        <f t="shared" ref="C16:L16" si="0">SUM(C12:C15)</f>
        <v>107</v>
      </c>
      <c r="D16" s="66">
        <f t="shared" si="0"/>
        <v>1</v>
      </c>
      <c r="E16" s="66">
        <f t="shared" si="0"/>
        <v>0</v>
      </c>
      <c r="F16" s="66">
        <f t="shared" si="0"/>
        <v>0</v>
      </c>
      <c r="G16" s="66">
        <f t="shared" si="0"/>
        <v>0</v>
      </c>
      <c r="H16" s="66">
        <f t="shared" si="0"/>
        <v>0</v>
      </c>
      <c r="I16" s="66">
        <f t="shared" si="0"/>
        <v>0</v>
      </c>
      <c r="J16" s="66">
        <f t="shared" si="0"/>
        <v>1</v>
      </c>
      <c r="K16" s="66">
        <f t="shared" si="0"/>
        <v>0</v>
      </c>
      <c r="L16" s="66">
        <f t="shared" si="0"/>
        <v>109</v>
      </c>
    </row>
    <row r="17" spans="2:12">
      <c r="B17" s="109" t="s">
        <v>36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2:12">
      <c r="B18" s="46" t="s">
        <v>4</v>
      </c>
      <c r="C18" s="61">
        <v>17</v>
      </c>
      <c r="D18" s="61">
        <v>3</v>
      </c>
      <c r="E18" s="61"/>
      <c r="F18" s="61"/>
      <c r="G18" s="61"/>
      <c r="H18" s="61">
        <v>5</v>
      </c>
      <c r="I18" s="61"/>
      <c r="J18" s="67"/>
      <c r="K18" s="61"/>
      <c r="L18" s="66">
        <f t="shared" ref="L18:L24" si="1">C18+D18+E18+F18+G18+H18+I18+K18</f>
        <v>25</v>
      </c>
    </row>
    <row r="19" spans="2:12">
      <c r="B19" s="46" t="s">
        <v>5</v>
      </c>
      <c r="C19" s="61">
        <v>217</v>
      </c>
      <c r="D19" s="61">
        <v>15</v>
      </c>
      <c r="E19" s="61"/>
      <c r="F19" s="61"/>
      <c r="G19" s="61"/>
      <c r="H19" s="61">
        <v>19</v>
      </c>
      <c r="I19" s="61">
        <v>1</v>
      </c>
      <c r="J19" s="67"/>
      <c r="K19" s="61">
        <v>2</v>
      </c>
      <c r="L19" s="66">
        <f t="shared" si="1"/>
        <v>254</v>
      </c>
    </row>
    <row r="20" spans="2:12">
      <c r="B20" s="46" t="s">
        <v>6</v>
      </c>
      <c r="C20" s="61">
        <v>170</v>
      </c>
      <c r="D20" s="61">
        <v>12</v>
      </c>
      <c r="E20" s="61"/>
      <c r="F20" s="61"/>
      <c r="G20" s="61"/>
      <c r="H20" s="61">
        <v>35</v>
      </c>
      <c r="I20" s="61"/>
      <c r="J20" s="67"/>
      <c r="K20" s="61">
        <v>6</v>
      </c>
      <c r="L20" s="66">
        <f t="shared" si="1"/>
        <v>223</v>
      </c>
    </row>
    <row r="21" spans="2:12">
      <c r="B21" s="46" t="s">
        <v>37</v>
      </c>
      <c r="C21" s="61">
        <v>62</v>
      </c>
      <c r="D21" s="61">
        <v>8</v>
      </c>
      <c r="E21" s="61"/>
      <c r="F21" s="61"/>
      <c r="G21" s="61"/>
      <c r="H21" s="61">
        <v>24</v>
      </c>
      <c r="I21" s="61">
        <v>2</v>
      </c>
      <c r="J21" s="67"/>
      <c r="K21" s="61">
        <v>2</v>
      </c>
      <c r="L21" s="66">
        <f t="shared" si="1"/>
        <v>98</v>
      </c>
    </row>
    <row r="22" spans="2:12">
      <c r="B22" s="46" t="s">
        <v>8</v>
      </c>
      <c r="C22" s="61">
        <v>66</v>
      </c>
      <c r="D22" s="61">
        <v>3</v>
      </c>
      <c r="E22" s="61"/>
      <c r="F22" s="61"/>
      <c r="G22" s="61"/>
      <c r="H22" s="61">
        <v>40</v>
      </c>
      <c r="I22" s="61">
        <v>2</v>
      </c>
      <c r="J22" s="67"/>
      <c r="K22" s="61"/>
      <c r="L22" s="66">
        <f t="shared" si="1"/>
        <v>111</v>
      </c>
    </row>
    <row r="23" spans="2:12">
      <c r="B23" s="46" t="s">
        <v>9</v>
      </c>
      <c r="C23" s="61"/>
      <c r="D23" s="61"/>
      <c r="E23" s="61"/>
      <c r="F23" s="61"/>
      <c r="G23" s="61"/>
      <c r="H23" s="61"/>
      <c r="I23" s="61"/>
      <c r="J23" s="67"/>
      <c r="K23" s="61"/>
      <c r="L23" s="66">
        <f t="shared" si="1"/>
        <v>0</v>
      </c>
    </row>
    <row r="24" spans="2:12">
      <c r="B24" s="50" t="s">
        <v>24</v>
      </c>
      <c r="C24" s="68">
        <f t="shared" ref="C24:I24" si="2">SUM(C18:C23)</f>
        <v>532</v>
      </c>
      <c r="D24" s="68">
        <f t="shared" si="2"/>
        <v>41</v>
      </c>
      <c r="E24" s="68">
        <f t="shared" si="2"/>
        <v>0</v>
      </c>
      <c r="F24" s="68">
        <f t="shared" si="2"/>
        <v>0</v>
      </c>
      <c r="G24" s="68">
        <f t="shared" si="2"/>
        <v>0</v>
      </c>
      <c r="H24" s="68">
        <f t="shared" si="2"/>
        <v>123</v>
      </c>
      <c r="I24" s="68">
        <f t="shared" si="2"/>
        <v>5</v>
      </c>
      <c r="J24" s="68"/>
      <c r="K24" s="68">
        <f>SUM(K18:K23)</f>
        <v>10</v>
      </c>
      <c r="L24" s="68">
        <f t="shared" si="1"/>
        <v>711</v>
      </c>
    </row>
    <row r="25" spans="2:12">
      <c r="B25" s="69" t="s">
        <v>0</v>
      </c>
      <c r="C25" s="70">
        <f t="shared" ref="C25:L25" si="3">C16+C24</f>
        <v>639</v>
      </c>
      <c r="D25" s="70">
        <f t="shared" si="3"/>
        <v>42</v>
      </c>
      <c r="E25" s="70">
        <f t="shared" si="3"/>
        <v>0</v>
      </c>
      <c r="F25" s="70">
        <f t="shared" si="3"/>
        <v>0</v>
      </c>
      <c r="G25" s="70">
        <f t="shared" si="3"/>
        <v>0</v>
      </c>
      <c r="H25" s="70">
        <f t="shared" si="3"/>
        <v>123</v>
      </c>
      <c r="I25" s="70">
        <f t="shared" si="3"/>
        <v>5</v>
      </c>
      <c r="J25" s="70">
        <f t="shared" si="3"/>
        <v>1</v>
      </c>
      <c r="K25" s="70">
        <f t="shared" si="3"/>
        <v>10</v>
      </c>
      <c r="L25" s="70">
        <f t="shared" si="3"/>
        <v>820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G19" sqref="G19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76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/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8" t="s">
        <v>32</v>
      </c>
      <c r="C8" s="108" t="s">
        <v>11</v>
      </c>
      <c r="D8" s="108"/>
      <c r="E8" s="108"/>
      <c r="F8" s="108"/>
      <c r="G8" s="108"/>
      <c r="H8" s="108"/>
      <c r="I8" s="108"/>
      <c r="J8" s="108" t="s">
        <v>12</v>
      </c>
      <c r="K8" s="108" t="s">
        <v>13</v>
      </c>
      <c r="L8" s="108" t="s">
        <v>0</v>
      </c>
    </row>
    <row r="9" spans="2:12" ht="12.75" customHeight="1">
      <c r="B9" s="108"/>
      <c r="C9" s="108" t="s">
        <v>14</v>
      </c>
      <c r="D9" s="108"/>
      <c r="E9" s="108"/>
      <c r="F9" s="108"/>
      <c r="G9" s="108" t="s">
        <v>15</v>
      </c>
      <c r="H9" s="108"/>
      <c r="I9" s="108"/>
      <c r="J9" s="108"/>
      <c r="K9" s="108"/>
      <c r="L9" s="108"/>
    </row>
    <row r="10" spans="2:12" ht="36">
      <c r="B10" s="108"/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18</v>
      </c>
      <c r="I10" s="20" t="s">
        <v>19</v>
      </c>
      <c r="J10" s="108"/>
      <c r="K10" s="108"/>
      <c r="L10" s="108"/>
    </row>
    <row r="11" spans="2:12" ht="12.75" customHeight="1">
      <c r="B11" s="105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2:12">
      <c r="B12" s="29" t="s">
        <v>1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4">
        <f>C12+D12+E12+F12+G12+H12+I12+J12+K12</f>
        <v>2</v>
      </c>
    </row>
    <row r="13" spans="2:12">
      <c r="B13" s="29" t="s">
        <v>2</v>
      </c>
      <c r="C13" s="30">
        <v>38</v>
      </c>
      <c r="D13" s="30">
        <v>2</v>
      </c>
      <c r="E13" s="30">
        <v>0</v>
      </c>
      <c r="F13" s="30">
        <v>0</v>
      </c>
      <c r="G13" s="30">
        <v>1</v>
      </c>
      <c r="H13" s="30">
        <v>0</v>
      </c>
      <c r="I13" s="30">
        <v>0</v>
      </c>
      <c r="J13" s="30">
        <v>1</v>
      </c>
      <c r="K13" s="30">
        <v>0</v>
      </c>
      <c r="L13" s="24">
        <f>C13+D13+E13+F13+G13+H13+I13+J13+K13</f>
        <v>42</v>
      </c>
    </row>
    <row r="14" spans="2:12">
      <c r="B14" s="29" t="s">
        <v>3</v>
      </c>
      <c r="C14" s="30">
        <v>9</v>
      </c>
      <c r="D14" s="30">
        <v>1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</v>
      </c>
      <c r="K14" s="30"/>
      <c r="L14" s="24">
        <f>C14+D14+E14+F14+G14+H14+I14+J14+K14</f>
        <v>11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4">
        <f>C15+D15+E15+F15+G15+H15+I15+J15+K15</f>
        <v>0</v>
      </c>
    </row>
    <row r="16" spans="2:12">
      <c r="B16" s="29" t="s">
        <v>23</v>
      </c>
      <c r="C16" s="24">
        <f>SUM(C12:C15)</f>
        <v>49</v>
      </c>
      <c r="D16" s="24">
        <f t="shared" ref="D16:L16" si="0">SUM(D12:D15)</f>
        <v>3</v>
      </c>
      <c r="E16" s="24">
        <f t="shared" si="0"/>
        <v>0</v>
      </c>
      <c r="F16" s="24">
        <f t="shared" si="0"/>
        <v>0</v>
      </c>
      <c r="G16" s="24">
        <f t="shared" si="0"/>
        <v>1</v>
      </c>
      <c r="H16" s="24">
        <f t="shared" si="0"/>
        <v>0</v>
      </c>
      <c r="I16" s="24">
        <f t="shared" si="0"/>
        <v>0</v>
      </c>
      <c r="J16" s="24">
        <f t="shared" si="0"/>
        <v>2</v>
      </c>
      <c r="K16" s="24">
        <f t="shared" si="0"/>
        <v>0</v>
      </c>
      <c r="L16" s="24">
        <f t="shared" si="0"/>
        <v>55</v>
      </c>
    </row>
    <row r="17" spans="2:12">
      <c r="B17" s="104" t="s">
        <v>22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2">
      <c r="B18" s="29" t="s">
        <v>4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21"/>
      <c r="K18" s="30">
        <v>0</v>
      </c>
      <c r="L18" s="24">
        <f t="shared" ref="L18:L24" si="1">C18+D18+E18+F18+G18+H18+I18+K18</f>
        <v>0</v>
      </c>
    </row>
    <row r="19" spans="2:12">
      <c r="B19" s="29" t="s">
        <v>5</v>
      </c>
      <c r="C19" s="30">
        <v>55</v>
      </c>
      <c r="D19" s="30">
        <v>10</v>
      </c>
      <c r="E19" s="30">
        <v>0</v>
      </c>
      <c r="F19" s="30">
        <v>0</v>
      </c>
      <c r="G19" s="30">
        <v>0</v>
      </c>
      <c r="H19" s="30">
        <v>5</v>
      </c>
      <c r="I19" s="30">
        <v>0</v>
      </c>
      <c r="J19" s="21"/>
      <c r="K19" s="30">
        <v>0</v>
      </c>
      <c r="L19" s="24">
        <f t="shared" si="1"/>
        <v>70</v>
      </c>
    </row>
    <row r="20" spans="2:12">
      <c r="B20" s="29" t="s">
        <v>6</v>
      </c>
      <c r="C20" s="30">
        <v>107</v>
      </c>
      <c r="D20" s="30">
        <v>23</v>
      </c>
      <c r="E20" s="30">
        <v>0</v>
      </c>
      <c r="F20" s="30">
        <v>0</v>
      </c>
      <c r="G20" s="30">
        <v>0</v>
      </c>
      <c r="H20" s="30">
        <v>14</v>
      </c>
      <c r="I20" s="30">
        <v>0</v>
      </c>
      <c r="J20" s="21"/>
      <c r="K20" s="30">
        <v>0</v>
      </c>
      <c r="L20" s="24">
        <f t="shared" si="1"/>
        <v>144</v>
      </c>
    </row>
    <row r="21" spans="2:12">
      <c r="B21" s="29" t="s">
        <v>7</v>
      </c>
      <c r="C21" s="30">
        <v>54</v>
      </c>
      <c r="D21" s="30">
        <v>4</v>
      </c>
      <c r="E21" s="30">
        <v>0</v>
      </c>
      <c r="F21" s="30">
        <v>0</v>
      </c>
      <c r="G21" s="30">
        <v>0</v>
      </c>
      <c r="H21" s="30">
        <v>16</v>
      </c>
      <c r="I21" s="30">
        <v>0</v>
      </c>
      <c r="J21" s="21"/>
      <c r="K21" s="30">
        <v>0</v>
      </c>
      <c r="L21" s="24">
        <f t="shared" si="1"/>
        <v>74</v>
      </c>
    </row>
    <row r="22" spans="2:12">
      <c r="B22" s="29" t="s">
        <v>8</v>
      </c>
      <c r="C22" s="30">
        <v>57</v>
      </c>
      <c r="D22" s="30">
        <v>17</v>
      </c>
      <c r="E22" s="30">
        <v>0</v>
      </c>
      <c r="F22" s="30">
        <v>0</v>
      </c>
      <c r="G22" s="30">
        <v>0</v>
      </c>
      <c r="H22" s="30">
        <v>22</v>
      </c>
      <c r="I22" s="30">
        <v>0</v>
      </c>
      <c r="J22" s="21"/>
      <c r="K22" s="30">
        <v>0</v>
      </c>
      <c r="L22" s="24">
        <f t="shared" si="1"/>
        <v>96</v>
      </c>
    </row>
    <row r="23" spans="2:12">
      <c r="B23" s="29" t="s">
        <v>9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21"/>
      <c r="K23" s="30">
        <v>0</v>
      </c>
      <c r="L23" s="24">
        <f t="shared" si="1"/>
        <v>0</v>
      </c>
    </row>
    <row r="24" spans="2:12">
      <c r="B24" s="31" t="s">
        <v>24</v>
      </c>
      <c r="C24" s="25">
        <f>SUM(C18:C23)</f>
        <v>273</v>
      </c>
      <c r="D24" s="25">
        <f t="shared" ref="D24:I24" si="2">SUM(D18:D23)</f>
        <v>54</v>
      </c>
      <c r="E24" s="25">
        <f t="shared" si="2"/>
        <v>0</v>
      </c>
      <c r="F24" s="25">
        <f t="shared" si="2"/>
        <v>0</v>
      </c>
      <c r="G24" s="25">
        <f t="shared" si="2"/>
        <v>0</v>
      </c>
      <c r="H24" s="25">
        <f t="shared" si="2"/>
        <v>57</v>
      </c>
      <c r="I24" s="25">
        <f t="shared" si="2"/>
        <v>0</v>
      </c>
      <c r="J24" s="25"/>
      <c r="K24" s="25">
        <f>SUM(K18:K23)</f>
        <v>0</v>
      </c>
      <c r="L24" s="25">
        <f t="shared" si="1"/>
        <v>384</v>
      </c>
    </row>
    <row r="25" spans="2:12">
      <c r="B25" s="22" t="s">
        <v>0</v>
      </c>
      <c r="C25" s="23">
        <f>C16+C24</f>
        <v>322</v>
      </c>
      <c r="D25" s="23">
        <f t="shared" ref="D25:L25" si="3">D16+D24</f>
        <v>57</v>
      </c>
      <c r="E25" s="23">
        <f t="shared" si="3"/>
        <v>0</v>
      </c>
      <c r="F25" s="23">
        <f t="shared" si="3"/>
        <v>0</v>
      </c>
      <c r="G25" s="23">
        <f t="shared" si="3"/>
        <v>1</v>
      </c>
      <c r="H25" s="23">
        <f t="shared" si="3"/>
        <v>57</v>
      </c>
      <c r="I25" s="23">
        <f t="shared" si="3"/>
        <v>0</v>
      </c>
      <c r="J25" s="23">
        <f t="shared" si="3"/>
        <v>2</v>
      </c>
      <c r="K25" s="23">
        <f t="shared" si="3"/>
        <v>0</v>
      </c>
      <c r="L25" s="23">
        <f t="shared" si="3"/>
        <v>439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1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tabSelected="1" workbookViewId="0">
      <selection activeCell="H14" sqref="H1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42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43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2</v>
      </c>
    </row>
    <row r="13" spans="2:12">
      <c r="B13" s="29" t="s">
        <v>2</v>
      </c>
      <c r="C13" s="30">
        <v>28</v>
      </c>
      <c r="D13" s="30">
        <v>1</v>
      </c>
      <c r="E13" s="30">
        <v>0</v>
      </c>
      <c r="F13" s="30">
        <v>0</v>
      </c>
      <c r="G13" s="30">
        <v>1</v>
      </c>
      <c r="H13" s="30">
        <v>0</v>
      </c>
      <c r="I13" s="30">
        <v>0</v>
      </c>
      <c r="J13" s="30">
        <v>0</v>
      </c>
      <c r="K13" s="30">
        <v>0</v>
      </c>
      <c r="L13" s="26">
        <f>C13+D13+E13+F13+G13+H13+I13+J13+K13</f>
        <v>30</v>
      </c>
    </row>
    <row r="14" spans="2:12">
      <c r="B14" s="29" t="s">
        <v>3</v>
      </c>
      <c r="C14" s="30">
        <v>10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6">
        <f>C14+D14+E14+F14+G14+H14+I14+J14+K14</f>
        <v>10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0</v>
      </c>
    </row>
    <row r="16" spans="2:12">
      <c r="B16" s="29" t="s">
        <v>23</v>
      </c>
      <c r="C16" s="26">
        <f>SUM(C12:C15)</f>
        <v>40</v>
      </c>
      <c r="D16" s="26">
        <f t="shared" ref="D16:L16" si="0">SUM(D12:D15)</f>
        <v>1</v>
      </c>
      <c r="E16" s="26">
        <f t="shared" si="0"/>
        <v>0</v>
      </c>
      <c r="F16" s="26">
        <f t="shared" si="0"/>
        <v>0</v>
      </c>
      <c r="G16" s="26">
        <f t="shared" si="0"/>
        <v>1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42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0</v>
      </c>
    </row>
    <row r="19" spans="2:12">
      <c r="B19" s="29" t="s">
        <v>5</v>
      </c>
      <c r="C19" s="30">
        <v>81</v>
      </c>
      <c r="D19" s="30">
        <v>9</v>
      </c>
      <c r="E19" s="30">
        <v>0</v>
      </c>
      <c r="F19" s="30">
        <v>0</v>
      </c>
      <c r="G19" s="30">
        <v>1</v>
      </c>
      <c r="H19" s="30">
        <v>2</v>
      </c>
      <c r="I19" s="30">
        <v>0</v>
      </c>
      <c r="J19" s="32"/>
      <c r="K19" s="30">
        <v>0</v>
      </c>
      <c r="L19" s="26">
        <f t="shared" si="1"/>
        <v>93</v>
      </c>
    </row>
    <row r="20" spans="2:12">
      <c r="B20" s="29" t="s">
        <v>6</v>
      </c>
      <c r="C20" s="30">
        <v>49</v>
      </c>
      <c r="D20" s="30">
        <v>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2"/>
      <c r="K20" s="30">
        <v>1</v>
      </c>
      <c r="L20" s="26">
        <f t="shared" si="1"/>
        <v>57</v>
      </c>
    </row>
    <row r="21" spans="2:12">
      <c r="B21" s="29" t="s">
        <v>7</v>
      </c>
      <c r="C21" s="30">
        <v>54</v>
      </c>
      <c r="D21" s="30">
        <v>5</v>
      </c>
      <c r="E21" s="30">
        <v>0</v>
      </c>
      <c r="F21" s="30">
        <v>0</v>
      </c>
      <c r="G21" s="30">
        <v>1</v>
      </c>
      <c r="H21" s="30">
        <v>1</v>
      </c>
      <c r="I21" s="30">
        <v>0</v>
      </c>
      <c r="J21" s="32"/>
      <c r="K21" s="30">
        <v>0</v>
      </c>
      <c r="L21" s="26">
        <f t="shared" si="1"/>
        <v>61</v>
      </c>
    </row>
    <row r="22" spans="2:12">
      <c r="B22" s="29" t="s">
        <v>8</v>
      </c>
      <c r="C22" s="30">
        <v>23</v>
      </c>
      <c r="D22" s="30">
        <v>6</v>
      </c>
      <c r="E22" s="30">
        <v>0</v>
      </c>
      <c r="F22" s="30">
        <v>0</v>
      </c>
      <c r="G22" s="30">
        <v>0</v>
      </c>
      <c r="H22" s="30">
        <v>1</v>
      </c>
      <c r="I22" s="30">
        <v>0</v>
      </c>
      <c r="J22" s="32"/>
      <c r="K22" s="30">
        <v>0</v>
      </c>
      <c r="L22" s="26">
        <f t="shared" si="1"/>
        <v>30</v>
      </c>
    </row>
    <row r="23" spans="2:12">
      <c r="B23" s="29" t="s">
        <v>9</v>
      </c>
      <c r="C23" s="30">
        <v>3</v>
      </c>
      <c r="D23" s="30">
        <v>0</v>
      </c>
      <c r="E23" s="30">
        <v>0</v>
      </c>
      <c r="F23" s="30">
        <v>0</v>
      </c>
      <c r="G23" s="30">
        <v>0</v>
      </c>
      <c r="H23" s="30">
        <v>6</v>
      </c>
      <c r="I23" s="30">
        <v>0</v>
      </c>
      <c r="J23" s="32"/>
      <c r="K23" s="30">
        <v>0</v>
      </c>
      <c r="L23" s="26">
        <f t="shared" si="1"/>
        <v>9</v>
      </c>
    </row>
    <row r="24" spans="2:12">
      <c r="B24" s="31" t="s">
        <v>24</v>
      </c>
      <c r="C24" s="27">
        <f>SUM(C18:C23)</f>
        <v>210</v>
      </c>
      <c r="D24" s="27">
        <f t="shared" ref="D24:I24" si="2">SUM(D18:D23)</f>
        <v>27</v>
      </c>
      <c r="E24" s="27">
        <f t="shared" si="2"/>
        <v>0</v>
      </c>
      <c r="F24" s="27">
        <f t="shared" si="2"/>
        <v>0</v>
      </c>
      <c r="G24" s="27">
        <f t="shared" si="2"/>
        <v>2</v>
      </c>
      <c r="H24" s="27">
        <f t="shared" si="2"/>
        <v>10</v>
      </c>
      <c r="I24" s="27">
        <f t="shared" si="2"/>
        <v>0</v>
      </c>
      <c r="J24" s="27"/>
      <c r="K24" s="27">
        <f>SUM(K18:K23)</f>
        <v>1</v>
      </c>
      <c r="L24" s="27">
        <f t="shared" si="1"/>
        <v>250</v>
      </c>
    </row>
    <row r="25" spans="2:12">
      <c r="B25" s="33" t="s">
        <v>0</v>
      </c>
      <c r="C25" s="34">
        <f>C16+C24</f>
        <v>250</v>
      </c>
      <c r="D25" s="34">
        <f t="shared" ref="D25:L25" si="3">D16+D24</f>
        <v>28</v>
      </c>
      <c r="E25" s="34">
        <f t="shared" si="3"/>
        <v>0</v>
      </c>
      <c r="F25" s="34">
        <f t="shared" si="3"/>
        <v>0</v>
      </c>
      <c r="G25" s="34">
        <f t="shared" si="3"/>
        <v>3</v>
      </c>
      <c r="H25" s="34">
        <f t="shared" si="3"/>
        <v>10</v>
      </c>
      <c r="I25" s="34">
        <f t="shared" si="3"/>
        <v>0</v>
      </c>
      <c r="J25" s="34">
        <f t="shared" si="3"/>
        <v>0</v>
      </c>
      <c r="K25" s="34">
        <f t="shared" si="3"/>
        <v>1</v>
      </c>
      <c r="L25" s="34">
        <f t="shared" si="3"/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3" sqref="K1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59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43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8" t="s">
        <v>32</v>
      </c>
      <c r="C8" s="108" t="s">
        <v>11</v>
      </c>
      <c r="D8" s="108"/>
      <c r="E8" s="108"/>
      <c r="F8" s="108"/>
      <c r="G8" s="108"/>
      <c r="H8" s="108"/>
      <c r="I8" s="108"/>
      <c r="J8" s="108" t="s">
        <v>12</v>
      </c>
      <c r="K8" s="108" t="s">
        <v>13</v>
      </c>
      <c r="L8" s="108" t="s">
        <v>0</v>
      </c>
    </row>
    <row r="9" spans="2:12" ht="12.75" customHeight="1">
      <c r="B9" s="108"/>
      <c r="C9" s="108" t="s">
        <v>14</v>
      </c>
      <c r="D9" s="108"/>
      <c r="E9" s="108"/>
      <c r="F9" s="108"/>
      <c r="G9" s="108" t="s">
        <v>15</v>
      </c>
      <c r="H9" s="108"/>
      <c r="I9" s="108"/>
      <c r="J9" s="108"/>
      <c r="K9" s="108"/>
      <c r="L9" s="108"/>
    </row>
    <row r="10" spans="2:12" ht="36">
      <c r="B10" s="108"/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18</v>
      </c>
      <c r="I10" s="20" t="s">
        <v>19</v>
      </c>
      <c r="J10" s="108"/>
      <c r="K10" s="108"/>
      <c r="L10" s="108"/>
    </row>
    <row r="11" spans="2:12" ht="12.75" customHeight="1">
      <c r="B11" s="105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2:12">
      <c r="B12" s="29" t="s">
        <v>1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4">
        <f>C12+D12+E12+F12+G12+H12+I12+J12+K12</f>
        <v>2</v>
      </c>
    </row>
    <row r="13" spans="2:12">
      <c r="B13" s="29" t="s">
        <v>2</v>
      </c>
      <c r="C13" s="30">
        <v>25</v>
      </c>
      <c r="D13" s="30">
        <v>3</v>
      </c>
      <c r="E13" s="30">
        <v>0</v>
      </c>
      <c r="F13" s="30">
        <v>0</v>
      </c>
      <c r="G13" s="30">
        <v>0</v>
      </c>
      <c r="H13" s="30">
        <v>2</v>
      </c>
      <c r="I13" s="30">
        <v>0</v>
      </c>
      <c r="J13" s="30">
        <v>10</v>
      </c>
      <c r="K13" s="30">
        <v>0</v>
      </c>
      <c r="L13" s="24">
        <f>C13+D13+E13+F13+G13+H13+I13+J13+K13</f>
        <v>40</v>
      </c>
    </row>
    <row r="14" spans="2:12">
      <c r="B14" s="29" t="s">
        <v>3</v>
      </c>
      <c r="C14" s="30">
        <v>10</v>
      </c>
      <c r="D14" s="30">
        <v>1</v>
      </c>
      <c r="E14" s="30">
        <v>0</v>
      </c>
      <c r="F14" s="30">
        <v>0</v>
      </c>
      <c r="G14" s="30">
        <v>0</v>
      </c>
      <c r="H14" s="30">
        <v>2</v>
      </c>
      <c r="I14" s="30">
        <v>0</v>
      </c>
      <c r="J14" s="30">
        <v>2</v>
      </c>
      <c r="K14" s="30">
        <v>0</v>
      </c>
      <c r="L14" s="24">
        <f>C14+D14+E14+F14+G14+H14+I14+J14+K14</f>
        <v>15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4">
        <f>C15+D15+E15+F15+G15+H15+I15+J15+K15</f>
        <v>0</v>
      </c>
    </row>
    <row r="16" spans="2:12">
      <c r="B16" s="29" t="s">
        <v>23</v>
      </c>
      <c r="C16" s="24">
        <f>SUM(C12:C15)</f>
        <v>37</v>
      </c>
      <c r="D16" s="24">
        <f t="shared" ref="D16:L16" si="0">SUM(D12:D15)</f>
        <v>4</v>
      </c>
      <c r="E16" s="24">
        <f t="shared" si="0"/>
        <v>0</v>
      </c>
      <c r="F16" s="24">
        <f t="shared" si="0"/>
        <v>0</v>
      </c>
      <c r="G16" s="24">
        <f t="shared" si="0"/>
        <v>0</v>
      </c>
      <c r="H16" s="24">
        <f t="shared" si="0"/>
        <v>4</v>
      </c>
      <c r="I16" s="24">
        <f t="shared" si="0"/>
        <v>0</v>
      </c>
      <c r="J16" s="24">
        <f t="shared" si="0"/>
        <v>12</v>
      </c>
      <c r="K16" s="24">
        <f t="shared" si="0"/>
        <v>0</v>
      </c>
      <c r="L16" s="24">
        <f t="shared" si="0"/>
        <v>57</v>
      </c>
    </row>
    <row r="17" spans="2:12">
      <c r="B17" s="104" t="s">
        <v>22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2">
      <c r="B18" s="29" t="s">
        <v>4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21"/>
      <c r="K18" s="30">
        <v>0</v>
      </c>
      <c r="L18" s="24">
        <f t="shared" ref="L18:L24" si="1">C18+D18+E18+F18+G18+H18+I18+K18</f>
        <v>0</v>
      </c>
    </row>
    <row r="19" spans="2:12">
      <c r="B19" s="29" t="s">
        <v>5</v>
      </c>
      <c r="C19" s="30">
        <v>108</v>
      </c>
      <c r="D19" s="30">
        <v>15</v>
      </c>
      <c r="E19" s="30">
        <v>0</v>
      </c>
      <c r="F19" s="30">
        <v>0</v>
      </c>
      <c r="G19" s="30">
        <v>0</v>
      </c>
      <c r="H19" s="30">
        <v>5</v>
      </c>
      <c r="I19" s="30">
        <v>0</v>
      </c>
      <c r="J19" s="21"/>
      <c r="K19" s="30">
        <v>1</v>
      </c>
      <c r="L19" s="24">
        <f t="shared" si="1"/>
        <v>129</v>
      </c>
    </row>
    <row r="20" spans="2:12">
      <c r="B20" s="29" t="s">
        <v>6</v>
      </c>
      <c r="C20" s="30">
        <v>107</v>
      </c>
      <c r="D20" s="30">
        <v>8</v>
      </c>
      <c r="E20" s="30">
        <v>1</v>
      </c>
      <c r="F20" s="30">
        <v>0</v>
      </c>
      <c r="G20" s="30">
        <v>0</v>
      </c>
      <c r="H20" s="30">
        <v>13</v>
      </c>
      <c r="I20" s="30">
        <v>0</v>
      </c>
      <c r="J20" s="21"/>
      <c r="K20" s="30">
        <v>3</v>
      </c>
      <c r="L20" s="24">
        <f t="shared" si="1"/>
        <v>132</v>
      </c>
    </row>
    <row r="21" spans="2:12">
      <c r="B21" s="29" t="s">
        <v>7</v>
      </c>
      <c r="C21" s="30">
        <v>17</v>
      </c>
      <c r="D21" s="30">
        <v>2</v>
      </c>
      <c r="E21" s="30">
        <v>0</v>
      </c>
      <c r="F21" s="30">
        <v>0</v>
      </c>
      <c r="G21" s="30">
        <v>0</v>
      </c>
      <c r="H21" s="30">
        <v>6</v>
      </c>
      <c r="I21" s="30">
        <v>0</v>
      </c>
      <c r="J21" s="21"/>
      <c r="K21" s="30">
        <v>1</v>
      </c>
      <c r="L21" s="24">
        <f t="shared" si="1"/>
        <v>26</v>
      </c>
    </row>
    <row r="22" spans="2:12">
      <c r="B22" s="29" t="s">
        <v>8</v>
      </c>
      <c r="C22" s="30">
        <v>18</v>
      </c>
      <c r="D22" s="30">
        <v>1</v>
      </c>
      <c r="E22" s="30">
        <v>0</v>
      </c>
      <c r="F22" s="30">
        <v>0</v>
      </c>
      <c r="G22" s="30">
        <v>0</v>
      </c>
      <c r="H22" s="30">
        <v>11</v>
      </c>
      <c r="I22" s="30">
        <v>0</v>
      </c>
      <c r="J22" s="21"/>
      <c r="K22" s="30">
        <v>0</v>
      </c>
      <c r="L22" s="24">
        <f t="shared" si="1"/>
        <v>30</v>
      </c>
    </row>
    <row r="23" spans="2:12">
      <c r="B23" s="29" t="s">
        <v>9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1</v>
      </c>
      <c r="I23" s="30">
        <v>0</v>
      </c>
      <c r="J23" s="21"/>
      <c r="K23" s="30">
        <v>0</v>
      </c>
      <c r="L23" s="24">
        <f t="shared" si="1"/>
        <v>1</v>
      </c>
    </row>
    <row r="24" spans="2:12">
      <c r="B24" s="31" t="s">
        <v>24</v>
      </c>
      <c r="C24" s="25">
        <f>SUM(C18:C23)</f>
        <v>250</v>
      </c>
      <c r="D24" s="25">
        <f t="shared" ref="D24:I24" si="2">SUM(D18:D23)</f>
        <v>26</v>
      </c>
      <c r="E24" s="25">
        <f t="shared" si="2"/>
        <v>1</v>
      </c>
      <c r="F24" s="25">
        <f t="shared" si="2"/>
        <v>0</v>
      </c>
      <c r="G24" s="25">
        <f t="shared" si="2"/>
        <v>0</v>
      </c>
      <c r="H24" s="25">
        <f t="shared" si="2"/>
        <v>36</v>
      </c>
      <c r="I24" s="25">
        <f t="shared" si="2"/>
        <v>0</v>
      </c>
      <c r="J24" s="25"/>
      <c r="K24" s="25">
        <f>SUM(K18:K23)</f>
        <v>5</v>
      </c>
      <c r="L24" s="25">
        <f t="shared" si="1"/>
        <v>318</v>
      </c>
    </row>
    <row r="25" spans="2:12">
      <c r="B25" s="22" t="s">
        <v>0</v>
      </c>
      <c r="C25" s="23">
        <f>C16+C24</f>
        <v>287</v>
      </c>
      <c r="D25" s="23">
        <f t="shared" ref="D25:L25" si="3">D16+D24</f>
        <v>30</v>
      </c>
      <c r="E25" s="23">
        <f t="shared" si="3"/>
        <v>1</v>
      </c>
      <c r="F25" s="23">
        <f t="shared" si="3"/>
        <v>0</v>
      </c>
      <c r="G25" s="23">
        <f t="shared" si="3"/>
        <v>0</v>
      </c>
      <c r="H25" s="23">
        <f t="shared" si="3"/>
        <v>40</v>
      </c>
      <c r="I25" s="23">
        <f t="shared" si="3"/>
        <v>0</v>
      </c>
      <c r="J25" s="23">
        <f t="shared" si="3"/>
        <v>12</v>
      </c>
      <c r="K25" s="23">
        <f t="shared" si="3"/>
        <v>5</v>
      </c>
      <c r="L25" s="23">
        <f t="shared" si="3"/>
        <v>375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"/>
    <protectedRange sqref="C12:K15 C18:I23 K18:K23" name="dados dos TRTs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sqref="A1: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38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>
        <v>15123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2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1</v>
      </c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22</v>
      </c>
      <c r="D13" s="30">
        <v>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4</v>
      </c>
      <c r="K13" s="30">
        <v>0</v>
      </c>
      <c r="L13" s="26">
        <f>C13+D13+E13+F13+G13+H13+I13+J13+K13</f>
        <v>27</v>
      </c>
    </row>
    <row r="14" spans="2:12">
      <c r="B14" s="29" t="s">
        <v>3</v>
      </c>
      <c r="C14" s="30">
        <v>6</v>
      </c>
      <c r="D14" s="30">
        <v>2</v>
      </c>
      <c r="E14" s="30">
        <v>1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6">
        <f>C14+D14+E14+F14+G14+H14+I14+J14+K14</f>
        <v>9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0</v>
      </c>
    </row>
    <row r="16" spans="2:12">
      <c r="B16" s="29" t="s">
        <v>23</v>
      </c>
      <c r="C16" s="26">
        <f>SUM(C12:C15)</f>
        <v>30</v>
      </c>
      <c r="D16" s="26">
        <f t="shared" ref="D16:L16" si="0">SUM(D12:D15)</f>
        <v>3</v>
      </c>
      <c r="E16" s="26">
        <f t="shared" si="0"/>
        <v>1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5</v>
      </c>
      <c r="K16" s="26">
        <f t="shared" si="0"/>
        <v>0</v>
      </c>
      <c r="L16" s="26">
        <f t="shared" si="0"/>
        <v>39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>
        <v>0</v>
      </c>
      <c r="K18" s="30">
        <v>0</v>
      </c>
      <c r="L18" s="26">
        <f t="shared" ref="L18:L24" si="1">C18+D18+E18+F18+G18+H18+I18+K18</f>
        <v>0</v>
      </c>
    </row>
    <row r="19" spans="2:12">
      <c r="B19" s="29" t="s">
        <v>5</v>
      </c>
      <c r="C19" s="30">
        <v>14</v>
      </c>
      <c r="D19" s="30">
        <v>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2">
        <v>0</v>
      </c>
      <c r="K19" s="30">
        <v>0</v>
      </c>
      <c r="L19" s="26">
        <f t="shared" si="1"/>
        <v>15</v>
      </c>
    </row>
    <row r="20" spans="2:12">
      <c r="B20" s="29" t="s">
        <v>6</v>
      </c>
      <c r="C20" s="30">
        <v>83</v>
      </c>
      <c r="D20" s="30">
        <v>9</v>
      </c>
      <c r="E20" s="30">
        <v>0</v>
      </c>
      <c r="F20" s="30">
        <v>0</v>
      </c>
      <c r="G20" s="30">
        <v>0</v>
      </c>
      <c r="H20" s="30">
        <v>3</v>
      </c>
      <c r="I20" s="30">
        <v>1</v>
      </c>
      <c r="J20" s="32">
        <v>0</v>
      </c>
      <c r="K20" s="30">
        <v>0</v>
      </c>
      <c r="L20" s="26">
        <f t="shared" si="1"/>
        <v>96</v>
      </c>
    </row>
    <row r="21" spans="2:12">
      <c r="B21" s="29" t="s">
        <v>7</v>
      </c>
      <c r="C21" s="30">
        <v>23</v>
      </c>
      <c r="D21" s="30">
        <v>3</v>
      </c>
      <c r="E21" s="30">
        <v>0</v>
      </c>
      <c r="F21" s="30">
        <v>0</v>
      </c>
      <c r="G21" s="30">
        <v>0</v>
      </c>
      <c r="H21" s="30">
        <v>2</v>
      </c>
      <c r="I21" s="30">
        <v>3</v>
      </c>
      <c r="J21" s="32">
        <v>0</v>
      </c>
      <c r="K21" s="30">
        <v>0</v>
      </c>
      <c r="L21" s="26">
        <f t="shared" si="1"/>
        <v>31</v>
      </c>
    </row>
    <row r="22" spans="2:12">
      <c r="B22" s="29" t="s">
        <v>8</v>
      </c>
      <c r="C22" s="30">
        <v>33</v>
      </c>
      <c r="D22" s="30">
        <v>7</v>
      </c>
      <c r="E22" s="30">
        <v>0</v>
      </c>
      <c r="F22" s="30">
        <v>0</v>
      </c>
      <c r="G22" s="30">
        <v>1</v>
      </c>
      <c r="H22" s="30">
        <v>10</v>
      </c>
      <c r="I22" s="30">
        <v>3</v>
      </c>
      <c r="J22" s="32">
        <v>0</v>
      </c>
      <c r="K22" s="30">
        <v>0</v>
      </c>
      <c r="L22" s="26">
        <f t="shared" si="1"/>
        <v>54</v>
      </c>
    </row>
    <row r="23" spans="2:12">
      <c r="B23" s="29" t="s">
        <v>9</v>
      </c>
      <c r="C23" s="30">
        <v>26</v>
      </c>
      <c r="D23" s="30">
        <v>8</v>
      </c>
      <c r="E23" s="30">
        <v>0</v>
      </c>
      <c r="F23" s="30">
        <v>0</v>
      </c>
      <c r="G23" s="30">
        <v>1</v>
      </c>
      <c r="H23" s="30">
        <v>11</v>
      </c>
      <c r="I23" s="30">
        <v>9</v>
      </c>
      <c r="J23" s="32">
        <v>0</v>
      </c>
      <c r="K23" s="30">
        <v>2</v>
      </c>
      <c r="L23" s="26">
        <f t="shared" si="1"/>
        <v>57</v>
      </c>
    </row>
    <row r="24" spans="2:12">
      <c r="B24" s="31" t="s">
        <v>24</v>
      </c>
      <c r="C24" s="27">
        <f>SUM(C18:C23)</f>
        <v>179</v>
      </c>
      <c r="D24" s="27">
        <f t="shared" ref="D24:I24" si="2">SUM(D18:D23)</f>
        <v>28</v>
      </c>
      <c r="E24" s="27">
        <f t="shared" si="2"/>
        <v>0</v>
      </c>
      <c r="F24" s="27">
        <f t="shared" si="2"/>
        <v>0</v>
      </c>
      <c r="G24" s="27">
        <f t="shared" si="2"/>
        <v>2</v>
      </c>
      <c r="H24" s="27">
        <f t="shared" si="2"/>
        <v>26</v>
      </c>
      <c r="I24" s="27">
        <f t="shared" si="2"/>
        <v>16</v>
      </c>
      <c r="J24" s="27"/>
      <c r="K24" s="27">
        <f>SUM(K18:K23)</f>
        <v>2</v>
      </c>
      <c r="L24" s="27">
        <f t="shared" si="1"/>
        <v>253</v>
      </c>
    </row>
    <row r="25" spans="2:12">
      <c r="B25" s="33" t="s">
        <v>0</v>
      </c>
      <c r="C25" s="34">
        <f>C16+C24</f>
        <v>209</v>
      </c>
      <c r="D25" s="34">
        <f t="shared" ref="D25:L25" si="3">D16+D24</f>
        <v>31</v>
      </c>
      <c r="E25" s="34">
        <f t="shared" si="3"/>
        <v>1</v>
      </c>
      <c r="F25" s="34">
        <f t="shared" si="3"/>
        <v>0</v>
      </c>
      <c r="G25" s="34">
        <f t="shared" si="3"/>
        <v>2</v>
      </c>
      <c r="H25" s="34">
        <f t="shared" si="3"/>
        <v>26</v>
      </c>
      <c r="I25" s="34">
        <f t="shared" si="3"/>
        <v>16</v>
      </c>
      <c r="J25" s="34">
        <f t="shared" si="3"/>
        <v>5</v>
      </c>
      <c r="K25" s="34">
        <f t="shared" si="3"/>
        <v>2</v>
      </c>
      <c r="L25" s="34">
        <f t="shared" si="3"/>
        <v>292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18" sqref="E18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39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77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54">
        <v>42705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71">
        <v>2</v>
      </c>
      <c r="D12" s="71">
        <v>0</v>
      </c>
      <c r="E12" s="71">
        <v>0</v>
      </c>
      <c r="F12" s="71">
        <v>0</v>
      </c>
      <c r="G12" s="71"/>
      <c r="H12" s="71">
        <v>0</v>
      </c>
      <c r="I12" s="71">
        <v>0</v>
      </c>
      <c r="J12" s="71">
        <v>0</v>
      </c>
      <c r="K12" s="71">
        <v>0</v>
      </c>
      <c r="L12" s="26">
        <f>C12+D12+E12+F12+G12+H12+I12+J12+K12</f>
        <v>2</v>
      </c>
    </row>
    <row r="13" spans="2:12">
      <c r="B13" s="29" t="s">
        <v>2</v>
      </c>
      <c r="C13" s="71">
        <v>60</v>
      </c>
      <c r="D13" s="71">
        <v>0</v>
      </c>
      <c r="E13" s="71">
        <v>0</v>
      </c>
      <c r="F13" s="71">
        <v>0</v>
      </c>
      <c r="G13" s="71"/>
      <c r="H13" s="71">
        <v>0</v>
      </c>
      <c r="I13" s="71">
        <v>0</v>
      </c>
      <c r="J13" s="71">
        <v>0</v>
      </c>
      <c r="K13" s="71">
        <v>0</v>
      </c>
      <c r="L13" s="26">
        <f>C13+D13+E13+F13+G13+H13+I13+J13+K13</f>
        <v>60</v>
      </c>
    </row>
    <row r="14" spans="2:12">
      <c r="B14" s="29" t="s">
        <v>3</v>
      </c>
      <c r="C14" s="71">
        <v>17</v>
      </c>
      <c r="D14" s="71">
        <v>1</v>
      </c>
      <c r="E14" s="71">
        <v>0</v>
      </c>
      <c r="F14" s="71">
        <v>0</v>
      </c>
      <c r="G14" s="71"/>
      <c r="H14" s="71">
        <v>0</v>
      </c>
      <c r="I14" s="71">
        <v>0</v>
      </c>
      <c r="J14" s="71">
        <v>0</v>
      </c>
      <c r="K14" s="71">
        <v>0</v>
      </c>
      <c r="L14" s="26">
        <f>C14+D14+E14+F14+G14+H14+I14+J14+K14</f>
        <v>18</v>
      </c>
    </row>
    <row r="15" spans="2:12">
      <c r="B15" s="29" t="s">
        <v>25</v>
      </c>
      <c r="C15" s="71">
        <v>4</v>
      </c>
      <c r="D15" s="71">
        <v>0</v>
      </c>
      <c r="E15" s="71">
        <v>0</v>
      </c>
      <c r="F15" s="71">
        <v>0</v>
      </c>
      <c r="G15" s="71"/>
      <c r="H15" s="71">
        <v>0</v>
      </c>
      <c r="I15" s="71">
        <v>0</v>
      </c>
      <c r="J15" s="71">
        <v>0</v>
      </c>
      <c r="K15" s="71">
        <v>0</v>
      </c>
      <c r="L15" s="26">
        <f>C15+D15+E15+F15+G15+H15+I15+J15+K15</f>
        <v>4</v>
      </c>
    </row>
    <row r="16" spans="2:12">
      <c r="B16" s="29" t="s">
        <v>23</v>
      </c>
      <c r="C16" s="26">
        <f>SUM(C12:C15)</f>
        <v>83</v>
      </c>
      <c r="D16" s="26">
        <f t="shared" ref="D16:L16" si="0">SUM(D12:D15)</f>
        <v>1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0</v>
      </c>
      <c r="K16" s="26">
        <f t="shared" si="0"/>
        <v>0</v>
      </c>
      <c r="L16" s="26">
        <f t="shared" si="0"/>
        <v>84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71">
        <v>0</v>
      </c>
      <c r="D18" s="71">
        <v>0</v>
      </c>
      <c r="E18" s="71">
        <v>0</v>
      </c>
      <c r="F18" s="71">
        <v>0</v>
      </c>
      <c r="G18" s="71"/>
      <c r="H18" s="71">
        <v>0</v>
      </c>
      <c r="I18" s="71">
        <v>0</v>
      </c>
      <c r="J18" s="32"/>
      <c r="K18" s="30"/>
      <c r="L18" s="26">
        <f t="shared" ref="L18:L24" si="1">C18+D18+E18+F18+G18+H18+I18+K18</f>
        <v>0</v>
      </c>
    </row>
    <row r="19" spans="2:12">
      <c r="B19" s="29" t="s">
        <v>5</v>
      </c>
      <c r="C19" s="71">
        <v>203</v>
      </c>
      <c r="D19" s="71">
        <v>4</v>
      </c>
      <c r="E19" s="71">
        <v>0</v>
      </c>
      <c r="F19" s="71">
        <v>0</v>
      </c>
      <c r="G19" s="71"/>
      <c r="H19" s="71">
        <v>8</v>
      </c>
      <c r="I19" s="71">
        <v>0</v>
      </c>
      <c r="J19" s="32"/>
      <c r="K19" s="30"/>
      <c r="L19" s="26">
        <f t="shared" si="1"/>
        <v>215</v>
      </c>
    </row>
    <row r="20" spans="2:12">
      <c r="B20" s="29" t="s">
        <v>6</v>
      </c>
      <c r="C20" s="71">
        <v>75</v>
      </c>
      <c r="D20" s="71">
        <v>3</v>
      </c>
      <c r="E20" s="71">
        <v>0</v>
      </c>
      <c r="F20" s="71">
        <v>0</v>
      </c>
      <c r="G20" s="71"/>
      <c r="H20" s="71">
        <v>24</v>
      </c>
      <c r="I20" s="71">
        <v>0</v>
      </c>
      <c r="J20" s="32"/>
      <c r="K20" s="30"/>
      <c r="L20" s="26">
        <f t="shared" si="1"/>
        <v>102</v>
      </c>
    </row>
    <row r="21" spans="2:12">
      <c r="B21" s="29" t="s">
        <v>7</v>
      </c>
      <c r="C21" s="71">
        <v>33</v>
      </c>
      <c r="D21" s="71">
        <v>1</v>
      </c>
      <c r="E21" s="71">
        <v>0</v>
      </c>
      <c r="F21" s="71">
        <v>0</v>
      </c>
      <c r="G21" s="71"/>
      <c r="H21" s="71">
        <v>1</v>
      </c>
      <c r="I21" s="71">
        <v>0</v>
      </c>
      <c r="J21" s="32"/>
      <c r="K21" s="30"/>
      <c r="L21" s="26">
        <f t="shared" si="1"/>
        <v>35</v>
      </c>
    </row>
    <row r="22" spans="2:12">
      <c r="B22" s="29" t="s">
        <v>8</v>
      </c>
      <c r="C22" s="71">
        <v>46</v>
      </c>
      <c r="D22" s="71">
        <v>1</v>
      </c>
      <c r="E22" s="71">
        <v>1</v>
      </c>
      <c r="F22" s="71">
        <v>0</v>
      </c>
      <c r="G22" s="71"/>
      <c r="H22" s="71">
        <v>11</v>
      </c>
      <c r="I22" s="71">
        <v>0</v>
      </c>
      <c r="J22" s="32"/>
      <c r="K22" s="30"/>
      <c r="L22" s="26">
        <f t="shared" si="1"/>
        <v>59</v>
      </c>
    </row>
    <row r="23" spans="2:12">
      <c r="B23" s="29" t="s">
        <v>9</v>
      </c>
      <c r="C23" s="71">
        <v>2</v>
      </c>
      <c r="D23" s="71">
        <v>0</v>
      </c>
      <c r="E23" s="71">
        <v>3</v>
      </c>
      <c r="F23" s="71">
        <v>0</v>
      </c>
      <c r="G23" s="71"/>
      <c r="H23" s="71">
        <v>3</v>
      </c>
      <c r="I23" s="71">
        <v>0</v>
      </c>
      <c r="J23" s="32"/>
      <c r="K23" s="30"/>
      <c r="L23" s="26">
        <f t="shared" si="1"/>
        <v>8</v>
      </c>
    </row>
    <row r="24" spans="2:12">
      <c r="B24" s="31" t="s">
        <v>24</v>
      </c>
      <c r="C24" s="27">
        <f>SUM(C18:C23)</f>
        <v>359</v>
      </c>
      <c r="D24" s="27">
        <f t="shared" ref="D24:I24" si="2">SUM(D18:D23)</f>
        <v>9</v>
      </c>
      <c r="E24" s="27">
        <f t="shared" si="2"/>
        <v>4</v>
      </c>
      <c r="F24" s="27">
        <f t="shared" si="2"/>
        <v>0</v>
      </c>
      <c r="G24" s="27">
        <f t="shared" si="2"/>
        <v>0</v>
      </c>
      <c r="H24" s="27">
        <f t="shared" si="2"/>
        <v>47</v>
      </c>
      <c r="I24" s="27">
        <f t="shared" si="2"/>
        <v>0</v>
      </c>
      <c r="J24" s="27"/>
      <c r="K24" s="27">
        <f>SUM(K18:K23)</f>
        <v>0</v>
      </c>
      <c r="L24" s="27">
        <f t="shared" si="1"/>
        <v>419</v>
      </c>
    </row>
    <row r="25" spans="2:12">
      <c r="B25" s="33" t="s">
        <v>0</v>
      </c>
      <c r="C25" s="34">
        <f>C16+C24</f>
        <v>442</v>
      </c>
      <c r="D25" s="34">
        <f t="shared" ref="D25:L25" si="3">D16+D24</f>
        <v>10</v>
      </c>
      <c r="E25" s="34">
        <f t="shared" si="3"/>
        <v>4</v>
      </c>
      <c r="F25" s="34">
        <f t="shared" si="3"/>
        <v>0</v>
      </c>
      <c r="G25" s="34">
        <f t="shared" si="3"/>
        <v>0</v>
      </c>
      <c r="H25" s="34">
        <f t="shared" si="3"/>
        <v>47</v>
      </c>
      <c r="I25" s="34">
        <f t="shared" si="3"/>
        <v>0</v>
      </c>
      <c r="J25" s="34">
        <f t="shared" si="3"/>
        <v>0</v>
      </c>
      <c r="K25" s="34">
        <f t="shared" si="3"/>
        <v>0</v>
      </c>
      <c r="L25" s="34">
        <f t="shared" si="3"/>
        <v>503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4" sqref="K1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44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60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108" t="s">
        <v>32</v>
      </c>
      <c r="C8" s="108" t="s">
        <v>11</v>
      </c>
      <c r="D8" s="108"/>
      <c r="E8" s="108"/>
      <c r="F8" s="108"/>
      <c r="G8" s="108"/>
      <c r="H8" s="108"/>
      <c r="I8" s="108"/>
      <c r="J8" s="108" t="s">
        <v>12</v>
      </c>
      <c r="K8" s="108" t="s">
        <v>13</v>
      </c>
      <c r="L8" s="108" t="s">
        <v>0</v>
      </c>
    </row>
    <row r="9" spans="2:12" ht="12.75" customHeight="1">
      <c r="B9" s="108"/>
      <c r="C9" s="108" t="s">
        <v>14</v>
      </c>
      <c r="D9" s="108"/>
      <c r="E9" s="108"/>
      <c r="F9" s="108"/>
      <c r="G9" s="108" t="s">
        <v>15</v>
      </c>
      <c r="H9" s="108"/>
      <c r="I9" s="108"/>
      <c r="J9" s="108"/>
      <c r="K9" s="108"/>
      <c r="L9" s="108"/>
    </row>
    <row r="10" spans="2:12" ht="36">
      <c r="B10" s="108"/>
      <c r="C10" s="20" t="s">
        <v>16</v>
      </c>
      <c r="D10" s="20" t="s">
        <v>17</v>
      </c>
      <c r="E10" s="20" t="s">
        <v>18</v>
      </c>
      <c r="F10" s="20" t="s">
        <v>19</v>
      </c>
      <c r="G10" s="20" t="s">
        <v>20</v>
      </c>
      <c r="H10" s="20" t="s">
        <v>18</v>
      </c>
      <c r="I10" s="20" t="s">
        <v>19</v>
      </c>
      <c r="J10" s="108"/>
      <c r="K10" s="108"/>
      <c r="L10" s="108"/>
    </row>
    <row r="11" spans="2:12" ht="12.75" customHeight="1">
      <c r="B11" s="105" t="s">
        <v>21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2:12">
      <c r="B12" s="29" t="s">
        <v>1</v>
      </c>
      <c r="C12" s="30">
        <v>1</v>
      </c>
      <c r="D12" s="30">
        <v>1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4">
        <f>C12+D12+E12+F12+G12+H12+I12+J12+K12</f>
        <v>2</v>
      </c>
    </row>
    <row r="13" spans="2:12">
      <c r="B13" s="29" t="s">
        <v>2</v>
      </c>
      <c r="C13" s="30">
        <v>30</v>
      </c>
      <c r="D13" s="30">
        <v>3</v>
      </c>
      <c r="E13" s="30">
        <v>1</v>
      </c>
      <c r="F13" s="30">
        <v>0</v>
      </c>
      <c r="G13" s="30">
        <v>0</v>
      </c>
      <c r="H13" s="30">
        <v>5</v>
      </c>
      <c r="I13" s="30">
        <v>0</v>
      </c>
      <c r="J13" s="30">
        <v>2</v>
      </c>
      <c r="K13" s="30">
        <v>0</v>
      </c>
      <c r="L13" s="24">
        <f>C13+D13+E13+F13+G13+H13+I13+J13+K13</f>
        <v>41</v>
      </c>
    </row>
    <row r="14" spans="2:12">
      <c r="B14" s="29" t="s">
        <v>3</v>
      </c>
      <c r="C14" s="30">
        <v>8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4">
        <f>C14+D14+E14+F14+G14+H14+I14+J14+K14</f>
        <v>8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4">
        <f>C15+D15+E15+F15+G15+H15+I15+J15+K15</f>
        <v>0</v>
      </c>
    </row>
    <row r="16" spans="2:12">
      <c r="B16" s="29" t="s">
        <v>23</v>
      </c>
      <c r="C16" s="24">
        <f>SUM(C12:C15)</f>
        <v>39</v>
      </c>
      <c r="D16" s="24">
        <f t="shared" ref="D16:L16" si="0">SUM(D12:D15)</f>
        <v>4</v>
      </c>
      <c r="E16" s="24">
        <f t="shared" si="0"/>
        <v>1</v>
      </c>
      <c r="F16" s="24">
        <f t="shared" si="0"/>
        <v>0</v>
      </c>
      <c r="G16" s="24">
        <f t="shared" si="0"/>
        <v>0</v>
      </c>
      <c r="H16" s="24">
        <f t="shared" si="0"/>
        <v>5</v>
      </c>
      <c r="I16" s="24">
        <f t="shared" si="0"/>
        <v>0</v>
      </c>
      <c r="J16" s="24">
        <f t="shared" si="0"/>
        <v>2</v>
      </c>
      <c r="K16" s="24">
        <f t="shared" si="0"/>
        <v>0</v>
      </c>
      <c r="L16" s="24">
        <f t="shared" si="0"/>
        <v>51</v>
      </c>
    </row>
    <row r="17" spans="2:12">
      <c r="B17" s="104" t="s">
        <v>22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2:12">
      <c r="B18" s="29" t="s">
        <v>4</v>
      </c>
      <c r="C18" s="30">
        <v>11</v>
      </c>
      <c r="D18" s="30">
        <v>0</v>
      </c>
      <c r="E18" s="30">
        <v>0</v>
      </c>
      <c r="F18" s="30">
        <v>0</v>
      </c>
      <c r="G18" s="30">
        <v>0</v>
      </c>
      <c r="H18" s="30">
        <v>1</v>
      </c>
      <c r="I18" s="30">
        <v>0</v>
      </c>
      <c r="J18" s="21"/>
      <c r="K18" s="30">
        <v>0</v>
      </c>
      <c r="L18" s="24">
        <f t="shared" ref="L18:L24" si="1">C18+D18+E18+F18+G18+H18+I18+K18</f>
        <v>12</v>
      </c>
    </row>
    <row r="19" spans="2:12">
      <c r="B19" s="29" t="s">
        <v>5</v>
      </c>
      <c r="C19" s="30">
        <v>117</v>
      </c>
      <c r="D19" s="30">
        <v>9</v>
      </c>
      <c r="E19" s="30">
        <v>1</v>
      </c>
      <c r="F19" s="30">
        <v>0</v>
      </c>
      <c r="G19" s="30">
        <v>2</v>
      </c>
      <c r="H19" s="30">
        <v>12</v>
      </c>
      <c r="I19" s="30">
        <v>0</v>
      </c>
      <c r="J19" s="21"/>
      <c r="K19" s="30">
        <v>0</v>
      </c>
      <c r="L19" s="24">
        <f t="shared" si="1"/>
        <v>141</v>
      </c>
    </row>
    <row r="20" spans="2:12">
      <c r="B20" s="29" t="s">
        <v>6</v>
      </c>
      <c r="C20" s="30">
        <v>58</v>
      </c>
      <c r="D20" s="30">
        <v>5</v>
      </c>
      <c r="E20" s="30">
        <v>2</v>
      </c>
      <c r="F20" s="30">
        <v>0</v>
      </c>
      <c r="G20" s="30">
        <v>0</v>
      </c>
      <c r="H20" s="30">
        <v>5</v>
      </c>
      <c r="I20" s="30">
        <v>0</v>
      </c>
      <c r="J20" s="21"/>
      <c r="K20" s="30">
        <v>0</v>
      </c>
      <c r="L20" s="24">
        <f t="shared" si="1"/>
        <v>70</v>
      </c>
    </row>
    <row r="21" spans="2:12">
      <c r="B21" s="29" t="s">
        <v>7</v>
      </c>
      <c r="C21" s="30">
        <v>79</v>
      </c>
      <c r="D21" s="30">
        <v>3</v>
      </c>
      <c r="E21" s="30">
        <v>0</v>
      </c>
      <c r="F21" s="30">
        <v>0</v>
      </c>
      <c r="G21" s="30">
        <v>0</v>
      </c>
      <c r="H21" s="30">
        <v>16</v>
      </c>
      <c r="I21" s="30">
        <v>0</v>
      </c>
      <c r="J21" s="21"/>
      <c r="K21" s="30">
        <v>0</v>
      </c>
      <c r="L21" s="24">
        <f t="shared" si="1"/>
        <v>98</v>
      </c>
    </row>
    <row r="22" spans="2:12">
      <c r="B22" s="29" t="s">
        <v>8</v>
      </c>
      <c r="C22" s="30">
        <v>19</v>
      </c>
      <c r="D22" s="30">
        <v>1</v>
      </c>
      <c r="E22" s="30">
        <v>0</v>
      </c>
      <c r="F22" s="30">
        <v>0</v>
      </c>
      <c r="G22" s="30">
        <v>0</v>
      </c>
      <c r="H22" s="30">
        <v>10</v>
      </c>
      <c r="I22" s="30">
        <v>0</v>
      </c>
      <c r="J22" s="21"/>
      <c r="K22" s="30">
        <v>0</v>
      </c>
      <c r="L22" s="24">
        <f t="shared" si="1"/>
        <v>30</v>
      </c>
    </row>
    <row r="23" spans="2:12">
      <c r="B23" s="29" t="s">
        <v>9</v>
      </c>
      <c r="C23" s="30">
        <v>3</v>
      </c>
      <c r="D23" s="30">
        <v>0</v>
      </c>
      <c r="E23" s="30">
        <v>0</v>
      </c>
      <c r="F23" s="30">
        <v>0</v>
      </c>
      <c r="G23" s="30">
        <v>0</v>
      </c>
      <c r="H23" s="30">
        <v>15</v>
      </c>
      <c r="I23" s="30">
        <v>0</v>
      </c>
      <c r="J23" s="21"/>
      <c r="K23" s="30">
        <v>1</v>
      </c>
      <c r="L23" s="24">
        <f t="shared" si="1"/>
        <v>19</v>
      </c>
    </row>
    <row r="24" spans="2:12">
      <c r="B24" s="31" t="s">
        <v>24</v>
      </c>
      <c r="C24" s="25">
        <f>SUM(C18:C23)</f>
        <v>287</v>
      </c>
      <c r="D24" s="25">
        <f t="shared" ref="D24:I24" si="2">SUM(D18:D23)</f>
        <v>18</v>
      </c>
      <c r="E24" s="25">
        <f t="shared" si="2"/>
        <v>3</v>
      </c>
      <c r="F24" s="25">
        <f t="shared" si="2"/>
        <v>0</v>
      </c>
      <c r="G24" s="25">
        <f t="shared" si="2"/>
        <v>2</v>
      </c>
      <c r="H24" s="25">
        <f t="shared" si="2"/>
        <v>59</v>
      </c>
      <c r="I24" s="25">
        <f t="shared" si="2"/>
        <v>0</v>
      </c>
      <c r="J24" s="25"/>
      <c r="K24" s="25">
        <f>SUM(K18:K23)</f>
        <v>1</v>
      </c>
      <c r="L24" s="25">
        <f t="shared" si="1"/>
        <v>370</v>
      </c>
    </row>
    <row r="25" spans="2:12">
      <c r="B25" s="22" t="s">
        <v>0</v>
      </c>
      <c r="C25" s="23">
        <f>C16+C24</f>
        <v>326</v>
      </c>
      <c r="D25" s="23">
        <f t="shared" ref="D25:L25" si="3">D16+D24</f>
        <v>22</v>
      </c>
      <c r="E25" s="23">
        <f t="shared" si="3"/>
        <v>4</v>
      </c>
      <c r="F25" s="23">
        <f t="shared" si="3"/>
        <v>0</v>
      </c>
      <c r="G25" s="23">
        <f t="shared" si="3"/>
        <v>2</v>
      </c>
      <c r="H25" s="23">
        <f t="shared" si="3"/>
        <v>64</v>
      </c>
      <c r="I25" s="23">
        <f t="shared" si="3"/>
        <v>0</v>
      </c>
      <c r="J25" s="23">
        <f t="shared" si="3"/>
        <v>2</v>
      </c>
      <c r="K25" s="23">
        <f t="shared" si="3"/>
        <v>1</v>
      </c>
      <c r="L25" s="23">
        <f t="shared" si="3"/>
        <v>421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2:G3 D4" name="Cabecalho_2"/>
    <protectedRange sqref="C12:K15 C18:I23 K18:K23" name="dados dos TRTs_4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J20" sqref="J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40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41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253</v>
      </c>
      <c r="D13" s="30">
        <v>8</v>
      </c>
      <c r="E13" s="30">
        <v>1</v>
      </c>
      <c r="F13" s="30">
        <v>0</v>
      </c>
      <c r="G13" s="30">
        <v>1</v>
      </c>
      <c r="H13" s="30">
        <v>0</v>
      </c>
      <c r="I13" s="30">
        <v>0</v>
      </c>
      <c r="J13" s="30">
        <v>27</v>
      </c>
      <c r="K13" s="30">
        <v>1</v>
      </c>
      <c r="L13" s="26">
        <f>C13+D13+E13+F13+G13+H13+I13+J13+K13</f>
        <v>291</v>
      </c>
    </row>
    <row r="14" spans="2:12">
      <c r="B14" s="29" t="s">
        <v>3</v>
      </c>
      <c r="C14" s="30">
        <v>41</v>
      </c>
      <c r="D14" s="30">
        <v>2</v>
      </c>
      <c r="E14" s="30">
        <v>0</v>
      </c>
      <c r="F14" s="30">
        <v>0</v>
      </c>
      <c r="G14" s="30">
        <v>0</v>
      </c>
      <c r="H14" s="30">
        <v>1</v>
      </c>
      <c r="I14" s="30">
        <v>0</v>
      </c>
      <c r="J14" s="30">
        <v>1</v>
      </c>
      <c r="K14" s="30">
        <v>0</v>
      </c>
      <c r="L14" s="26">
        <f>C14+D14+E14+F14+G14+H14+I14+J14+K14</f>
        <v>45</v>
      </c>
    </row>
    <row r="15" spans="2:12">
      <c r="B15" s="29" t="s">
        <v>25</v>
      </c>
      <c r="C15" s="30">
        <v>141</v>
      </c>
      <c r="D15" s="30">
        <v>6</v>
      </c>
      <c r="E15" s="30">
        <v>0</v>
      </c>
      <c r="F15" s="30">
        <v>0</v>
      </c>
      <c r="G15" s="30">
        <v>0</v>
      </c>
      <c r="H15" s="30">
        <v>1</v>
      </c>
      <c r="I15" s="30">
        <v>0</v>
      </c>
      <c r="J15" s="30">
        <v>4</v>
      </c>
      <c r="K15" s="30">
        <v>0</v>
      </c>
      <c r="L15" s="26">
        <f>C15+D15+E15+F15+G15+H15+I15+J15+K15</f>
        <v>152</v>
      </c>
    </row>
    <row r="16" spans="2:12">
      <c r="B16" s="29" t="s">
        <v>23</v>
      </c>
      <c r="C16" s="26">
        <f>SUM(C12:C15)</f>
        <v>438</v>
      </c>
      <c r="D16" s="26">
        <f t="shared" ref="D16:L16" si="0">SUM(D12:D15)</f>
        <v>16</v>
      </c>
      <c r="E16" s="26">
        <f t="shared" si="0"/>
        <v>1</v>
      </c>
      <c r="F16" s="26">
        <f t="shared" si="0"/>
        <v>0</v>
      </c>
      <c r="G16" s="26">
        <f t="shared" si="0"/>
        <v>1</v>
      </c>
      <c r="H16" s="26">
        <f t="shared" si="0"/>
        <v>2</v>
      </c>
      <c r="I16" s="26">
        <f t="shared" si="0"/>
        <v>0</v>
      </c>
      <c r="J16" s="26">
        <f t="shared" si="0"/>
        <v>32</v>
      </c>
      <c r="K16" s="26">
        <f t="shared" si="0"/>
        <v>1</v>
      </c>
      <c r="L16" s="26">
        <f t="shared" si="0"/>
        <v>491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6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6</v>
      </c>
    </row>
    <row r="19" spans="2:12">
      <c r="B19" s="29" t="s">
        <v>5</v>
      </c>
      <c r="C19" s="30">
        <v>1083</v>
      </c>
      <c r="D19" s="30">
        <v>62</v>
      </c>
      <c r="E19" s="30">
        <v>1</v>
      </c>
      <c r="F19" s="30">
        <v>1</v>
      </c>
      <c r="G19" s="30">
        <v>1</v>
      </c>
      <c r="H19" s="30">
        <v>8</v>
      </c>
      <c r="I19" s="30">
        <v>0</v>
      </c>
      <c r="J19" s="32"/>
      <c r="K19" s="30">
        <v>18</v>
      </c>
      <c r="L19" s="26">
        <f t="shared" si="1"/>
        <v>1174</v>
      </c>
    </row>
    <row r="20" spans="2:12">
      <c r="B20" s="29" t="s">
        <v>6</v>
      </c>
      <c r="C20" s="30">
        <v>569</v>
      </c>
      <c r="D20" s="30">
        <v>23</v>
      </c>
      <c r="E20" s="30">
        <v>0</v>
      </c>
      <c r="F20" s="30">
        <v>0</v>
      </c>
      <c r="G20" s="30">
        <v>0</v>
      </c>
      <c r="H20" s="30">
        <v>3</v>
      </c>
      <c r="I20" s="30">
        <v>0</v>
      </c>
      <c r="J20" s="32"/>
      <c r="K20" s="30">
        <v>5</v>
      </c>
      <c r="L20" s="26">
        <f t="shared" si="1"/>
        <v>600</v>
      </c>
    </row>
    <row r="21" spans="2:12">
      <c r="B21" s="29" t="s">
        <v>7</v>
      </c>
      <c r="C21" s="30">
        <v>319</v>
      </c>
      <c r="D21" s="30">
        <v>24</v>
      </c>
      <c r="E21" s="30">
        <v>1</v>
      </c>
      <c r="F21" s="30">
        <v>0</v>
      </c>
      <c r="G21" s="30">
        <v>0</v>
      </c>
      <c r="H21" s="30">
        <v>14</v>
      </c>
      <c r="I21" s="30">
        <v>0</v>
      </c>
      <c r="J21" s="32"/>
      <c r="K21" s="30">
        <v>9</v>
      </c>
      <c r="L21" s="26">
        <f t="shared" si="1"/>
        <v>367</v>
      </c>
    </row>
    <row r="22" spans="2:12">
      <c r="B22" s="29" t="s">
        <v>8</v>
      </c>
      <c r="C22" s="30">
        <v>261</v>
      </c>
      <c r="D22" s="30">
        <v>13</v>
      </c>
      <c r="E22" s="30">
        <v>1</v>
      </c>
      <c r="F22" s="30">
        <v>0</v>
      </c>
      <c r="G22" s="30">
        <v>0</v>
      </c>
      <c r="H22" s="30">
        <v>1</v>
      </c>
      <c r="I22" s="30">
        <v>0</v>
      </c>
      <c r="J22" s="32"/>
      <c r="K22" s="30">
        <v>10</v>
      </c>
      <c r="L22" s="26">
        <f t="shared" si="1"/>
        <v>286</v>
      </c>
    </row>
    <row r="23" spans="2:12">
      <c r="B23" s="29" t="s">
        <v>9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2"/>
      <c r="K23" s="30">
        <v>0</v>
      </c>
      <c r="L23" s="26">
        <f t="shared" si="1"/>
        <v>0</v>
      </c>
    </row>
    <row r="24" spans="2:12">
      <c r="B24" s="31" t="s">
        <v>24</v>
      </c>
      <c r="C24" s="27">
        <f>SUM(C18:C23)</f>
        <v>2238</v>
      </c>
      <c r="D24" s="27">
        <f t="shared" ref="D24:I24" si="2">SUM(D18:D23)</f>
        <v>122</v>
      </c>
      <c r="E24" s="27">
        <f t="shared" si="2"/>
        <v>3</v>
      </c>
      <c r="F24" s="27">
        <f t="shared" si="2"/>
        <v>1</v>
      </c>
      <c r="G24" s="27">
        <f t="shared" si="2"/>
        <v>1</v>
      </c>
      <c r="H24" s="27">
        <f t="shared" si="2"/>
        <v>26</v>
      </c>
      <c r="I24" s="27">
        <f t="shared" si="2"/>
        <v>0</v>
      </c>
      <c r="J24" s="27"/>
      <c r="K24" s="27">
        <f>SUM(K18:K23)</f>
        <v>42</v>
      </c>
      <c r="L24" s="27">
        <f t="shared" si="1"/>
        <v>2433</v>
      </c>
    </row>
    <row r="25" spans="2:12">
      <c r="B25" s="33" t="s">
        <v>0</v>
      </c>
      <c r="C25" s="34">
        <f>C16+C24</f>
        <v>2676</v>
      </c>
      <c r="D25" s="34">
        <f t="shared" ref="D25:L25" si="3">D16+D24</f>
        <v>138</v>
      </c>
      <c r="E25" s="34">
        <f t="shared" si="3"/>
        <v>4</v>
      </c>
      <c r="F25" s="34">
        <f t="shared" si="3"/>
        <v>1</v>
      </c>
      <c r="G25" s="34">
        <f t="shared" si="3"/>
        <v>2</v>
      </c>
      <c r="H25" s="34">
        <f t="shared" si="3"/>
        <v>28</v>
      </c>
      <c r="I25" s="34">
        <f t="shared" si="3"/>
        <v>0</v>
      </c>
      <c r="J25" s="34">
        <f t="shared" si="3"/>
        <v>32</v>
      </c>
      <c r="K25" s="34">
        <f t="shared" si="3"/>
        <v>43</v>
      </c>
      <c r="L25" s="34">
        <f t="shared" si="3"/>
        <v>2924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M17" sqref="M17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48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34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/>
      <c r="E12" s="30"/>
      <c r="F12" s="30"/>
      <c r="G12" s="30"/>
      <c r="H12" s="30"/>
      <c r="I12" s="30"/>
      <c r="J12" s="30"/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501</v>
      </c>
      <c r="D13" s="30">
        <v>16</v>
      </c>
      <c r="E13" s="30"/>
      <c r="F13" s="30"/>
      <c r="G13" s="30"/>
      <c r="H13" s="30"/>
      <c r="I13" s="30"/>
      <c r="J13" s="30">
        <v>12</v>
      </c>
      <c r="K13" s="30">
        <v>24</v>
      </c>
      <c r="L13" s="26">
        <f>C13+D13+E13+F13+G13+H13+I13+J13+K13</f>
        <v>553</v>
      </c>
    </row>
    <row r="14" spans="2:12">
      <c r="B14" s="29" t="s">
        <v>3</v>
      </c>
      <c r="C14" s="30">
        <v>138</v>
      </c>
      <c r="D14" s="30">
        <v>7</v>
      </c>
      <c r="E14" s="30"/>
      <c r="F14" s="30"/>
      <c r="G14" s="30"/>
      <c r="H14" s="30"/>
      <c r="I14" s="30"/>
      <c r="J14" s="30"/>
      <c r="K14" s="30">
        <v>4</v>
      </c>
      <c r="L14" s="26">
        <f>C14+D14+E14+F14+G14+H14+I14+J14+K14</f>
        <v>149</v>
      </c>
    </row>
    <row r="15" spans="2:12">
      <c r="B15" s="29" t="s">
        <v>25</v>
      </c>
      <c r="C15" s="30"/>
      <c r="D15" s="30"/>
      <c r="E15" s="30"/>
      <c r="F15" s="30"/>
      <c r="G15" s="30"/>
      <c r="H15" s="30"/>
      <c r="I15" s="30"/>
      <c r="J15" s="30"/>
      <c r="K15" s="30"/>
      <c r="L15" s="26">
        <f>C15+D15+E15+F15+G15+H15+I15+J15+K15</f>
        <v>0</v>
      </c>
    </row>
    <row r="16" spans="2:12">
      <c r="B16" s="29" t="s">
        <v>23</v>
      </c>
      <c r="C16" s="26">
        <f>SUM(C12:C15)</f>
        <v>642</v>
      </c>
      <c r="D16" s="26">
        <f t="shared" ref="D16:L16" si="0">SUM(D12:D15)</f>
        <v>23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12</v>
      </c>
      <c r="K16" s="26">
        <f t="shared" si="0"/>
        <v>28</v>
      </c>
      <c r="L16" s="26">
        <f t="shared" si="0"/>
        <v>705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/>
      <c r="D18" s="30"/>
      <c r="E18" s="30"/>
      <c r="F18" s="30"/>
      <c r="G18" s="30"/>
      <c r="H18" s="30"/>
      <c r="I18" s="30"/>
      <c r="J18" s="32"/>
      <c r="K18" s="30"/>
      <c r="L18" s="26">
        <f t="shared" ref="L18:L24" si="1">C18+D18+E18+F18+G18+H18+I18+K18</f>
        <v>0</v>
      </c>
    </row>
    <row r="19" spans="2:12">
      <c r="B19" s="29" t="s">
        <v>5</v>
      </c>
      <c r="C19" s="30">
        <v>842</v>
      </c>
      <c r="D19" s="30">
        <v>22</v>
      </c>
      <c r="E19" s="30">
        <v>1</v>
      </c>
      <c r="F19" s="30"/>
      <c r="G19" s="30"/>
      <c r="H19" s="30"/>
      <c r="I19" s="30"/>
      <c r="J19" s="32"/>
      <c r="K19" s="30">
        <v>49</v>
      </c>
      <c r="L19" s="26">
        <f t="shared" si="1"/>
        <v>914</v>
      </c>
    </row>
    <row r="20" spans="2:12">
      <c r="B20" s="29" t="s">
        <v>6</v>
      </c>
      <c r="C20" s="30">
        <v>214</v>
      </c>
      <c r="D20" s="30">
        <v>9</v>
      </c>
      <c r="E20" s="30"/>
      <c r="F20" s="30"/>
      <c r="G20" s="30"/>
      <c r="H20" s="30"/>
      <c r="I20" s="30"/>
      <c r="J20" s="32"/>
      <c r="K20" s="30">
        <v>18</v>
      </c>
      <c r="L20" s="26">
        <f t="shared" si="1"/>
        <v>241</v>
      </c>
    </row>
    <row r="21" spans="2:12">
      <c r="B21" s="29" t="s">
        <v>7</v>
      </c>
      <c r="C21" s="30">
        <v>452</v>
      </c>
      <c r="D21" s="30">
        <v>16</v>
      </c>
      <c r="E21" s="30"/>
      <c r="F21" s="30"/>
      <c r="G21" s="30">
        <v>5</v>
      </c>
      <c r="H21" s="30"/>
      <c r="I21" s="30"/>
      <c r="J21" s="32"/>
      <c r="K21" s="30">
        <v>30</v>
      </c>
      <c r="L21" s="26">
        <f t="shared" si="1"/>
        <v>503</v>
      </c>
    </row>
    <row r="22" spans="2:12">
      <c r="B22" s="29" t="s">
        <v>8</v>
      </c>
      <c r="C22" s="30">
        <v>784</v>
      </c>
      <c r="D22" s="30">
        <v>31</v>
      </c>
      <c r="E22" s="30"/>
      <c r="F22" s="30"/>
      <c r="G22" s="30"/>
      <c r="H22" s="30"/>
      <c r="I22" s="30"/>
      <c r="J22" s="32"/>
      <c r="K22" s="30">
        <v>50</v>
      </c>
      <c r="L22" s="26">
        <f t="shared" si="1"/>
        <v>865</v>
      </c>
    </row>
    <row r="23" spans="2:12">
      <c r="B23" s="29" t="s">
        <v>9</v>
      </c>
      <c r="C23" s="30">
        <v>84</v>
      </c>
      <c r="D23" s="30">
        <v>9</v>
      </c>
      <c r="E23" s="30"/>
      <c r="F23" s="30"/>
      <c r="G23" s="30"/>
      <c r="H23" s="30"/>
      <c r="I23" s="30"/>
      <c r="J23" s="32"/>
      <c r="K23" s="30">
        <v>22</v>
      </c>
      <c r="L23" s="26">
        <f t="shared" si="1"/>
        <v>115</v>
      </c>
    </row>
    <row r="24" spans="2:12">
      <c r="B24" s="31" t="s">
        <v>24</v>
      </c>
      <c r="C24" s="27">
        <f>SUM(C18:C23)</f>
        <v>2376</v>
      </c>
      <c r="D24" s="27">
        <f t="shared" ref="D24:I24" si="2">SUM(D18:D23)</f>
        <v>87</v>
      </c>
      <c r="E24" s="27">
        <f t="shared" si="2"/>
        <v>1</v>
      </c>
      <c r="F24" s="27">
        <f t="shared" si="2"/>
        <v>0</v>
      </c>
      <c r="G24" s="27">
        <f t="shared" si="2"/>
        <v>5</v>
      </c>
      <c r="H24" s="27">
        <f t="shared" si="2"/>
        <v>0</v>
      </c>
      <c r="I24" s="27">
        <f t="shared" si="2"/>
        <v>0</v>
      </c>
      <c r="J24" s="27"/>
      <c r="K24" s="27">
        <f>SUM(K18:K23)</f>
        <v>169</v>
      </c>
      <c r="L24" s="27">
        <f t="shared" si="1"/>
        <v>2638</v>
      </c>
    </row>
    <row r="25" spans="2:12">
      <c r="B25" s="33" t="s">
        <v>0</v>
      </c>
      <c r="C25" s="34">
        <f>C16+C24</f>
        <v>3018</v>
      </c>
      <c r="D25" s="34">
        <f t="shared" ref="D25:L25" si="3">D16+D24</f>
        <v>110</v>
      </c>
      <c r="E25" s="34">
        <f t="shared" si="3"/>
        <v>1</v>
      </c>
      <c r="F25" s="34">
        <f t="shared" si="3"/>
        <v>0</v>
      </c>
      <c r="G25" s="34">
        <f t="shared" si="3"/>
        <v>5</v>
      </c>
      <c r="H25" s="34">
        <f t="shared" si="3"/>
        <v>0</v>
      </c>
      <c r="I25" s="34">
        <f t="shared" si="3"/>
        <v>0</v>
      </c>
      <c r="J25" s="34">
        <f t="shared" si="3"/>
        <v>12</v>
      </c>
      <c r="K25" s="34">
        <f t="shared" si="3"/>
        <v>197</v>
      </c>
      <c r="L25" s="34">
        <f t="shared" si="3"/>
        <v>3343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L25" sqref="L25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63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64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293</v>
      </c>
      <c r="D13" s="30">
        <v>1</v>
      </c>
      <c r="E13" s="30">
        <v>0</v>
      </c>
      <c r="F13" s="30">
        <v>0</v>
      </c>
      <c r="G13" s="30">
        <v>1</v>
      </c>
      <c r="H13" s="30">
        <v>0</v>
      </c>
      <c r="I13" s="30">
        <v>0</v>
      </c>
      <c r="J13" s="30">
        <v>19</v>
      </c>
      <c r="K13" s="30">
        <v>0</v>
      </c>
      <c r="L13" s="26">
        <f>C13+D13+E13+F13+G13+H13+I13+J13+K13</f>
        <v>314</v>
      </c>
    </row>
    <row r="14" spans="2:12">
      <c r="B14" s="29" t="s">
        <v>3</v>
      </c>
      <c r="C14" s="30">
        <v>3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</v>
      </c>
      <c r="K14" s="30">
        <v>0</v>
      </c>
      <c r="L14" s="26">
        <f>C14+D14+E14+F14+G14+H14+I14+J14+K14</f>
        <v>4</v>
      </c>
    </row>
    <row r="15" spans="2:12">
      <c r="B15" s="29" t="s">
        <v>25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0</v>
      </c>
    </row>
    <row r="16" spans="2:12">
      <c r="B16" s="29" t="s">
        <v>23</v>
      </c>
      <c r="C16" s="26">
        <f>SUM(C12:C15)</f>
        <v>299</v>
      </c>
      <c r="D16" s="26">
        <f t="shared" ref="D16:L16" si="0">SUM(D12:D15)</f>
        <v>1</v>
      </c>
      <c r="E16" s="26">
        <f t="shared" si="0"/>
        <v>0</v>
      </c>
      <c r="F16" s="26">
        <f t="shared" si="0"/>
        <v>0</v>
      </c>
      <c r="G16" s="26">
        <f t="shared" si="0"/>
        <v>1</v>
      </c>
      <c r="H16" s="26">
        <f t="shared" si="0"/>
        <v>0</v>
      </c>
      <c r="I16" s="26">
        <f t="shared" si="0"/>
        <v>0</v>
      </c>
      <c r="J16" s="26">
        <f t="shared" si="0"/>
        <v>20</v>
      </c>
      <c r="K16" s="26">
        <f t="shared" si="0"/>
        <v>0</v>
      </c>
      <c r="L16" s="26">
        <f t="shared" si="0"/>
        <v>321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301</v>
      </c>
      <c r="D18" s="30">
        <v>18</v>
      </c>
      <c r="E18" s="30">
        <v>0</v>
      </c>
      <c r="F18" s="30">
        <v>0</v>
      </c>
      <c r="G18" s="30">
        <v>4</v>
      </c>
      <c r="H18" s="30">
        <v>1</v>
      </c>
      <c r="I18" s="30">
        <v>0</v>
      </c>
      <c r="J18" s="32"/>
      <c r="K18" s="30">
        <v>0</v>
      </c>
      <c r="L18" s="26">
        <f t="shared" ref="L18:L24" si="1">C18+D18+E18+F18+G18+H18+I18+K18</f>
        <v>324</v>
      </c>
    </row>
    <row r="19" spans="2:12">
      <c r="B19" s="29" t="s">
        <v>5</v>
      </c>
      <c r="C19" s="30">
        <v>795</v>
      </c>
      <c r="D19" s="30">
        <v>50</v>
      </c>
      <c r="E19" s="30">
        <v>0</v>
      </c>
      <c r="F19" s="30">
        <v>0</v>
      </c>
      <c r="G19" s="30">
        <v>18</v>
      </c>
      <c r="H19" s="30">
        <v>1</v>
      </c>
      <c r="I19" s="30">
        <v>0</v>
      </c>
      <c r="J19" s="32"/>
      <c r="K19" s="30">
        <v>0</v>
      </c>
      <c r="L19" s="26">
        <f t="shared" si="1"/>
        <v>864</v>
      </c>
    </row>
    <row r="20" spans="2:12">
      <c r="B20" s="29" t="s">
        <v>6</v>
      </c>
      <c r="C20" s="30">
        <v>460</v>
      </c>
      <c r="D20" s="30">
        <v>32</v>
      </c>
      <c r="E20" s="30">
        <v>4</v>
      </c>
      <c r="F20" s="30">
        <v>0</v>
      </c>
      <c r="G20" s="30">
        <v>60</v>
      </c>
      <c r="H20" s="30">
        <v>0</v>
      </c>
      <c r="I20" s="30">
        <v>0</v>
      </c>
      <c r="J20" s="32"/>
      <c r="K20" s="30">
        <v>0</v>
      </c>
      <c r="L20" s="26">
        <f t="shared" si="1"/>
        <v>556</v>
      </c>
    </row>
    <row r="21" spans="2:12">
      <c r="B21" s="29" t="s">
        <v>7</v>
      </c>
      <c r="C21" s="30">
        <v>463</v>
      </c>
      <c r="D21" s="30">
        <v>22</v>
      </c>
      <c r="E21" s="30">
        <v>0</v>
      </c>
      <c r="F21" s="30">
        <v>0</v>
      </c>
      <c r="G21" s="30">
        <v>18</v>
      </c>
      <c r="H21" s="30">
        <v>0</v>
      </c>
      <c r="I21" s="30">
        <v>0</v>
      </c>
      <c r="J21" s="32"/>
      <c r="K21" s="30">
        <v>0</v>
      </c>
      <c r="L21" s="26">
        <f t="shared" si="1"/>
        <v>503</v>
      </c>
    </row>
    <row r="22" spans="2:12">
      <c r="B22" s="29" t="s">
        <v>8</v>
      </c>
      <c r="C22" s="30">
        <v>285</v>
      </c>
      <c r="D22" s="30">
        <v>26</v>
      </c>
      <c r="E22" s="30">
        <v>2</v>
      </c>
      <c r="F22" s="30">
        <v>0</v>
      </c>
      <c r="G22" s="30">
        <v>30</v>
      </c>
      <c r="H22" s="30">
        <v>0</v>
      </c>
      <c r="I22" s="30">
        <v>0</v>
      </c>
      <c r="J22" s="32"/>
      <c r="K22" s="30">
        <v>0</v>
      </c>
      <c r="L22" s="26">
        <f t="shared" si="1"/>
        <v>343</v>
      </c>
    </row>
    <row r="23" spans="2:12">
      <c r="B23" s="29" t="s">
        <v>9</v>
      </c>
      <c r="C23" s="30">
        <v>158</v>
      </c>
      <c r="D23" s="30">
        <v>8</v>
      </c>
      <c r="E23" s="30">
        <v>0</v>
      </c>
      <c r="F23" s="30">
        <v>0</v>
      </c>
      <c r="G23" s="30">
        <v>17</v>
      </c>
      <c r="H23" s="30">
        <v>0</v>
      </c>
      <c r="I23" s="30">
        <v>0</v>
      </c>
      <c r="J23" s="32"/>
      <c r="K23" s="30">
        <v>0</v>
      </c>
      <c r="L23" s="26">
        <f t="shared" si="1"/>
        <v>183</v>
      </c>
    </row>
    <row r="24" spans="2:12">
      <c r="B24" s="31" t="s">
        <v>24</v>
      </c>
      <c r="C24" s="27">
        <f>SUM(C18:C23)</f>
        <v>2462</v>
      </c>
      <c r="D24" s="27">
        <f t="shared" ref="D24:I24" si="2">SUM(D18:D23)</f>
        <v>156</v>
      </c>
      <c r="E24" s="27">
        <f t="shared" si="2"/>
        <v>6</v>
      </c>
      <c r="F24" s="27">
        <f t="shared" si="2"/>
        <v>0</v>
      </c>
      <c r="G24" s="27">
        <f t="shared" si="2"/>
        <v>147</v>
      </c>
      <c r="H24" s="27">
        <f t="shared" si="2"/>
        <v>2</v>
      </c>
      <c r="I24" s="27">
        <f t="shared" si="2"/>
        <v>0</v>
      </c>
      <c r="J24" s="27"/>
      <c r="K24" s="27">
        <f>SUM(K18:K23)</f>
        <v>0</v>
      </c>
      <c r="L24" s="27">
        <f t="shared" si="1"/>
        <v>2773</v>
      </c>
    </row>
    <row r="25" spans="2:12">
      <c r="B25" s="33" t="s">
        <v>0</v>
      </c>
      <c r="C25" s="34">
        <f>C16+C24</f>
        <v>2761</v>
      </c>
      <c r="D25" s="34">
        <f t="shared" ref="D25:L25" si="3">D16+D24</f>
        <v>157</v>
      </c>
      <c r="E25" s="34">
        <f t="shared" si="3"/>
        <v>6</v>
      </c>
      <c r="F25" s="34">
        <f t="shared" si="3"/>
        <v>0</v>
      </c>
      <c r="G25" s="34">
        <f t="shared" si="3"/>
        <v>148</v>
      </c>
      <c r="H25" s="34">
        <f t="shared" si="3"/>
        <v>2</v>
      </c>
      <c r="I25" s="34">
        <f t="shared" si="3"/>
        <v>0</v>
      </c>
      <c r="J25" s="34">
        <f t="shared" si="3"/>
        <v>20</v>
      </c>
      <c r="K25" s="34">
        <f t="shared" si="3"/>
        <v>0</v>
      </c>
      <c r="L25" s="34">
        <f t="shared" si="3"/>
        <v>3094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10" sqref="E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33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34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3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26">
        <f>C12+D12+E12+F12+G12+H12+I12+J12+K12</f>
        <v>3</v>
      </c>
    </row>
    <row r="13" spans="2:12">
      <c r="B13" s="29" t="s">
        <v>2</v>
      </c>
      <c r="C13" s="30">
        <v>208</v>
      </c>
      <c r="D13" s="30">
        <v>2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2</v>
      </c>
      <c r="K13" s="30">
        <v>0</v>
      </c>
      <c r="L13" s="26">
        <f>C13+D13+E13+F13+G13+H13+I13+J13+K13</f>
        <v>212</v>
      </c>
    </row>
    <row r="14" spans="2:12">
      <c r="B14" s="29" t="s">
        <v>3</v>
      </c>
      <c r="C14" s="30">
        <v>81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26">
        <f>C14+D14+E14+F14+G14+H14+I14+J14+K14</f>
        <v>81</v>
      </c>
    </row>
    <row r="15" spans="2:12">
      <c r="B15" s="29" t="s">
        <v>25</v>
      </c>
      <c r="C15" s="30">
        <v>23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26">
        <f>C15+D15+E15+F15+G15+H15+I15+J15+K15</f>
        <v>23</v>
      </c>
    </row>
    <row r="16" spans="2:12">
      <c r="B16" s="29" t="s">
        <v>23</v>
      </c>
      <c r="C16" s="26">
        <f>SUM(C12:C15)</f>
        <v>315</v>
      </c>
      <c r="D16" s="26">
        <f t="shared" ref="D16:L16" si="0">SUM(D12:D15)</f>
        <v>2</v>
      </c>
      <c r="E16" s="26">
        <f t="shared" si="0"/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2</v>
      </c>
      <c r="K16" s="26">
        <f t="shared" si="0"/>
        <v>0</v>
      </c>
      <c r="L16" s="26">
        <f t="shared" si="0"/>
        <v>319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2"/>
      <c r="K18" s="30">
        <v>0</v>
      </c>
      <c r="L18" s="26">
        <f t="shared" ref="L18:L24" si="1">C18+D18+E18+F18+G18+H18+I18+K18</f>
        <v>0</v>
      </c>
    </row>
    <row r="19" spans="2:12">
      <c r="B19" s="29" t="s">
        <v>5</v>
      </c>
      <c r="C19" s="30">
        <v>646</v>
      </c>
      <c r="D19" s="30">
        <v>17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2"/>
      <c r="K19" s="30">
        <v>0</v>
      </c>
      <c r="L19" s="26">
        <f t="shared" si="1"/>
        <v>663</v>
      </c>
    </row>
    <row r="20" spans="2:12">
      <c r="B20" s="29" t="s">
        <v>6</v>
      </c>
      <c r="C20" s="30">
        <v>442</v>
      </c>
      <c r="D20" s="30">
        <v>7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2"/>
      <c r="K20" s="30">
        <v>0</v>
      </c>
      <c r="L20" s="26">
        <f t="shared" si="1"/>
        <v>449</v>
      </c>
    </row>
    <row r="21" spans="2:12">
      <c r="B21" s="29" t="s">
        <v>7</v>
      </c>
      <c r="C21" s="30">
        <v>194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2"/>
      <c r="K21" s="30">
        <v>0</v>
      </c>
      <c r="L21" s="26">
        <f t="shared" si="1"/>
        <v>194</v>
      </c>
    </row>
    <row r="22" spans="2:12">
      <c r="B22" s="29" t="s">
        <v>8</v>
      </c>
      <c r="C22" s="30">
        <v>318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2"/>
      <c r="K22" s="30">
        <v>0</v>
      </c>
      <c r="L22" s="26">
        <f t="shared" si="1"/>
        <v>318</v>
      </c>
    </row>
    <row r="23" spans="2:12">
      <c r="B23" s="29" t="s">
        <v>9</v>
      </c>
      <c r="C23" s="30">
        <v>44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2"/>
      <c r="K23" s="30">
        <v>0</v>
      </c>
      <c r="L23" s="26">
        <f t="shared" si="1"/>
        <v>44</v>
      </c>
    </row>
    <row r="24" spans="2:12">
      <c r="B24" s="31" t="s">
        <v>24</v>
      </c>
      <c r="C24" s="27">
        <f>SUM(C18:C23)</f>
        <v>1644</v>
      </c>
      <c r="D24" s="27">
        <f t="shared" ref="D24:I24" si="2">SUM(D18:D23)</f>
        <v>24</v>
      </c>
      <c r="E24" s="27">
        <f t="shared" si="2"/>
        <v>0</v>
      </c>
      <c r="F24" s="27">
        <f t="shared" si="2"/>
        <v>0</v>
      </c>
      <c r="G24" s="27">
        <f t="shared" si="2"/>
        <v>0</v>
      </c>
      <c r="H24" s="27">
        <f t="shared" si="2"/>
        <v>0</v>
      </c>
      <c r="I24" s="27">
        <f t="shared" si="2"/>
        <v>0</v>
      </c>
      <c r="J24" s="27"/>
      <c r="K24" s="27">
        <f>SUM(K18:K23)</f>
        <v>0</v>
      </c>
      <c r="L24" s="27">
        <f t="shared" si="1"/>
        <v>1668</v>
      </c>
    </row>
    <row r="25" spans="2:12">
      <c r="B25" s="33" t="s">
        <v>0</v>
      </c>
      <c r="C25" s="34">
        <f>C16+C24</f>
        <v>1959</v>
      </c>
      <c r="D25" s="34">
        <f t="shared" ref="D25:L25" si="3">D16+D24</f>
        <v>26</v>
      </c>
      <c r="E25" s="34">
        <f t="shared" si="3"/>
        <v>0</v>
      </c>
      <c r="F25" s="34">
        <f t="shared" si="3"/>
        <v>0</v>
      </c>
      <c r="G25" s="34">
        <f t="shared" si="3"/>
        <v>0</v>
      </c>
      <c r="H25" s="34">
        <f t="shared" si="3"/>
        <v>0</v>
      </c>
      <c r="I25" s="34">
        <f t="shared" si="3"/>
        <v>0</v>
      </c>
      <c r="J25" s="34">
        <f t="shared" si="3"/>
        <v>2</v>
      </c>
      <c r="K25" s="34">
        <f t="shared" si="3"/>
        <v>0</v>
      </c>
      <c r="L25" s="34">
        <f t="shared" si="3"/>
        <v>1987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10" sqref="E1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7" t="s">
        <v>27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2:12">
      <c r="B2" s="7" t="s">
        <v>29</v>
      </c>
      <c r="C2" s="91" t="s">
        <v>49</v>
      </c>
      <c r="D2" s="91"/>
      <c r="E2" s="91"/>
      <c r="F2" s="91"/>
      <c r="G2" s="91"/>
      <c r="H2" s="8"/>
      <c r="I2" s="8"/>
      <c r="J2" s="8"/>
      <c r="K2" s="8"/>
      <c r="L2" s="8"/>
    </row>
    <row r="3" spans="2:12">
      <c r="B3" s="7" t="s">
        <v>28</v>
      </c>
      <c r="C3" s="91"/>
      <c r="D3" s="91"/>
      <c r="E3" s="91"/>
      <c r="F3" s="91"/>
      <c r="G3" s="91"/>
      <c r="H3" s="8"/>
      <c r="I3" s="8"/>
      <c r="J3" s="8"/>
      <c r="K3" s="8"/>
      <c r="L3" s="8"/>
    </row>
    <row r="4" spans="2:12">
      <c r="B4" s="8" t="s">
        <v>30</v>
      </c>
      <c r="C4" s="8"/>
      <c r="D4" s="44" t="s">
        <v>65</v>
      </c>
      <c r="E4" s="8"/>
      <c r="F4" s="8"/>
      <c r="G4" s="8"/>
      <c r="H4" s="8"/>
      <c r="I4" s="8"/>
      <c r="J4" s="8"/>
      <c r="K4" s="8"/>
      <c r="L4" s="8"/>
    </row>
    <row r="5" spans="2:12">
      <c r="B5" s="94" t="s">
        <v>35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2:12">
      <c r="B7" s="9" t="s">
        <v>10</v>
      </c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12.75" customHeight="1">
      <c r="B8" s="95" t="s">
        <v>32</v>
      </c>
      <c r="C8" s="95" t="s">
        <v>11</v>
      </c>
      <c r="D8" s="95"/>
      <c r="E8" s="95"/>
      <c r="F8" s="95"/>
      <c r="G8" s="95"/>
      <c r="H8" s="95"/>
      <c r="I8" s="95"/>
      <c r="J8" s="95" t="s">
        <v>12</v>
      </c>
      <c r="K8" s="95" t="s">
        <v>13</v>
      </c>
      <c r="L8" s="95" t="s">
        <v>0</v>
      </c>
    </row>
    <row r="9" spans="2:12" ht="12.75" customHeight="1">
      <c r="B9" s="95"/>
      <c r="C9" s="95" t="s">
        <v>14</v>
      </c>
      <c r="D9" s="95"/>
      <c r="E9" s="95"/>
      <c r="F9" s="95"/>
      <c r="G9" s="95" t="s">
        <v>15</v>
      </c>
      <c r="H9" s="95"/>
      <c r="I9" s="95"/>
      <c r="J9" s="95"/>
      <c r="K9" s="95"/>
      <c r="L9" s="95"/>
    </row>
    <row r="10" spans="2:12" ht="36">
      <c r="B10" s="95"/>
      <c r="C10" s="45" t="s">
        <v>16</v>
      </c>
      <c r="D10" s="45" t="s">
        <v>17</v>
      </c>
      <c r="E10" s="45" t="s">
        <v>18</v>
      </c>
      <c r="F10" s="45" t="s">
        <v>19</v>
      </c>
      <c r="G10" s="45" t="s">
        <v>20</v>
      </c>
      <c r="H10" s="45" t="s">
        <v>18</v>
      </c>
      <c r="I10" s="45" t="s">
        <v>19</v>
      </c>
      <c r="J10" s="95"/>
      <c r="K10" s="95"/>
      <c r="L10" s="95"/>
    </row>
    <row r="11" spans="2:12" ht="12.75" customHeight="1">
      <c r="B11" s="92" t="s">
        <v>21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2:12">
      <c r="B12" s="46" t="s">
        <v>1</v>
      </c>
      <c r="C12" s="47">
        <v>3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8">
        <f>C12+D12+E12+F12+G12+H12+I12+J12+K12</f>
        <v>3</v>
      </c>
    </row>
    <row r="13" spans="2:12">
      <c r="B13" s="46" t="s">
        <v>2</v>
      </c>
      <c r="C13" s="47">
        <v>117</v>
      </c>
      <c r="D13" s="47">
        <v>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11</v>
      </c>
      <c r="K13" s="47">
        <v>2</v>
      </c>
      <c r="L13" s="48">
        <f>C13+D13+E13+F13+G13+H13+I13+J13+K13</f>
        <v>137</v>
      </c>
    </row>
    <row r="14" spans="2:12">
      <c r="B14" s="46" t="s">
        <v>3</v>
      </c>
      <c r="C14" s="47">
        <v>18</v>
      </c>
      <c r="D14" s="47">
        <v>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8">
        <f>C14+D14+E14+F14+G14+H14+I14+J14+K14</f>
        <v>20</v>
      </c>
    </row>
    <row r="15" spans="2:12">
      <c r="B15" s="46" t="s">
        <v>25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8">
        <f>C15+D15+E15+F15+G15+H15+I15+J15+K15</f>
        <v>0</v>
      </c>
    </row>
    <row r="16" spans="2:12">
      <c r="B16" s="46" t="s">
        <v>23</v>
      </c>
      <c r="C16" s="48">
        <f t="shared" ref="C16:L16" si="0">SUM(C12:C15)</f>
        <v>138</v>
      </c>
      <c r="D16" s="48">
        <f t="shared" si="0"/>
        <v>9</v>
      </c>
      <c r="E16" s="48">
        <f t="shared" si="0"/>
        <v>0</v>
      </c>
      <c r="F16" s="48">
        <f t="shared" si="0"/>
        <v>0</v>
      </c>
      <c r="G16" s="48">
        <f t="shared" si="0"/>
        <v>0</v>
      </c>
      <c r="H16" s="48">
        <f t="shared" si="0"/>
        <v>0</v>
      </c>
      <c r="I16" s="48">
        <f t="shared" si="0"/>
        <v>0</v>
      </c>
      <c r="J16" s="48">
        <f t="shared" si="0"/>
        <v>11</v>
      </c>
      <c r="K16" s="48">
        <f t="shared" si="0"/>
        <v>2</v>
      </c>
      <c r="L16" s="48">
        <f t="shared" si="0"/>
        <v>160</v>
      </c>
    </row>
    <row r="17" spans="2:12">
      <c r="B17" s="93" t="s">
        <v>36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2:12">
      <c r="B18" s="46" t="s">
        <v>4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9"/>
      <c r="K18" s="47">
        <v>0</v>
      </c>
      <c r="L18" s="48">
        <f t="shared" ref="L18:L24" si="1">C18+D18+E18+F18+G18+H18+I18+K18</f>
        <v>0</v>
      </c>
    </row>
    <row r="19" spans="2:12">
      <c r="B19" s="46" t="s">
        <v>5</v>
      </c>
      <c r="C19" s="47">
        <v>439</v>
      </c>
      <c r="D19" s="47">
        <v>28</v>
      </c>
      <c r="E19" s="47">
        <v>0</v>
      </c>
      <c r="F19" s="47">
        <v>0</v>
      </c>
      <c r="G19" s="47">
        <v>0</v>
      </c>
      <c r="H19" s="47">
        <v>13</v>
      </c>
      <c r="I19" s="47">
        <v>0</v>
      </c>
      <c r="J19" s="49"/>
      <c r="K19" s="47">
        <v>4</v>
      </c>
      <c r="L19" s="48">
        <f t="shared" si="1"/>
        <v>484</v>
      </c>
    </row>
    <row r="20" spans="2:12">
      <c r="B20" s="46" t="s">
        <v>6</v>
      </c>
      <c r="C20" s="47">
        <v>466</v>
      </c>
      <c r="D20" s="47">
        <v>22</v>
      </c>
      <c r="E20" s="47">
        <v>3</v>
      </c>
      <c r="F20" s="47">
        <v>0</v>
      </c>
      <c r="G20" s="47">
        <v>0</v>
      </c>
      <c r="H20" s="47">
        <v>42</v>
      </c>
      <c r="I20" s="47">
        <v>0</v>
      </c>
      <c r="J20" s="49"/>
      <c r="K20" s="47">
        <v>4</v>
      </c>
      <c r="L20" s="48">
        <f t="shared" si="1"/>
        <v>537</v>
      </c>
    </row>
    <row r="21" spans="2:12">
      <c r="B21" s="46" t="s">
        <v>37</v>
      </c>
      <c r="C21" s="47">
        <v>176</v>
      </c>
      <c r="D21" s="47">
        <v>6</v>
      </c>
      <c r="E21" s="47">
        <v>0</v>
      </c>
      <c r="F21" s="47">
        <v>0</v>
      </c>
      <c r="G21" s="47">
        <v>0</v>
      </c>
      <c r="H21" s="47">
        <v>7</v>
      </c>
      <c r="I21" s="47">
        <v>0</v>
      </c>
      <c r="J21" s="49"/>
      <c r="K21" s="47">
        <v>4</v>
      </c>
      <c r="L21" s="48">
        <f t="shared" si="1"/>
        <v>193</v>
      </c>
    </row>
    <row r="22" spans="2:12">
      <c r="B22" s="46" t="s">
        <v>8</v>
      </c>
      <c r="C22" s="47">
        <v>257</v>
      </c>
      <c r="D22" s="47">
        <v>23</v>
      </c>
      <c r="E22" s="47">
        <v>2</v>
      </c>
      <c r="F22" s="47">
        <v>0</v>
      </c>
      <c r="G22" s="47">
        <v>0</v>
      </c>
      <c r="H22" s="47">
        <v>58</v>
      </c>
      <c r="I22" s="47">
        <v>0</v>
      </c>
      <c r="J22" s="49"/>
      <c r="K22" s="47">
        <v>17</v>
      </c>
      <c r="L22" s="48">
        <f t="shared" si="1"/>
        <v>357</v>
      </c>
    </row>
    <row r="23" spans="2:12">
      <c r="B23" s="46" t="s">
        <v>9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9"/>
      <c r="K23" s="47">
        <v>0</v>
      </c>
      <c r="L23" s="48">
        <f t="shared" si="1"/>
        <v>0</v>
      </c>
    </row>
    <row r="24" spans="2:12">
      <c r="B24" s="50" t="s">
        <v>24</v>
      </c>
      <c r="C24" s="51">
        <f t="shared" ref="C24:I24" si="2">SUM(C18:C23)</f>
        <v>1338</v>
      </c>
      <c r="D24" s="51">
        <f t="shared" si="2"/>
        <v>79</v>
      </c>
      <c r="E24" s="51">
        <f t="shared" si="2"/>
        <v>5</v>
      </c>
      <c r="F24" s="51">
        <f t="shared" si="2"/>
        <v>0</v>
      </c>
      <c r="G24" s="51">
        <f t="shared" si="2"/>
        <v>0</v>
      </c>
      <c r="H24" s="51">
        <f t="shared" si="2"/>
        <v>120</v>
      </c>
      <c r="I24" s="51">
        <f t="shared" si="2"/>
        <v>0</v>
      </c>
      <c r="J24" s="51"/>
      <c r="K24" s="51">
        <f>SUM(K18:K23)</f>
        <v>29</v>
      </c>
      <c r="L24" s="51">
        <f t="shared" si="1"/>
        <v>1571</v>
      </c>
    </row>
    <row r="25" spans="2:12">
      <c r="B25" s="52" t="s">
        <v>0</v>
      </c>
      <c r="C25" s="53">
        <f t="shared" ref="C25:L25" si="3">C16+C24</f>
        <v>1476</v>
      </c>
      <c r="D25" s="53">
        <f t="shared" si="3"/>
        <v>88</v>
      </c>
      <c r="E25" s="53">
        <f t="shared" si="3"/>
        <v>5</v>
      </c>
      <c r="F25" s="53">
        <f t="shared" si="3"/>
        <v>0</v>
      </c>
      <c r="G25" s="53">
        <f t="shared" si="3"/>
        <v>0</v>
      </c>
      <c r="H25" s="53">
        <f t="shared" si="3"/>
        <v>120</v>
      </c>
      <c r="I25" s="53">
        <f t="shared" si="3"/>
        <v>0</v>
      </c>
      <c r="J25" s="53">
        <f t="shared" si="3"/>
        <v>11</v>
      </c>
      <c r="K25" s="53">
        <f t="shared" si="3"/>
        <v>31</v>
      </c>
      <c r="L25" s="53">
        <f t="shared" si="3"/>
        <v>1731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3"/>
    <protectedRange sqref="C2:G3 D4" name="Cabecalho_3"/>
  </protectedRanges>
  <mergeCells count="12">
    <mergeCell ref="C2:G2"/>
    <mergeCell ref="C3:G3"/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E20" sqref="E20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50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51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28">
        <v>42735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2</v>
      </c>
      <c r="D12" s="30"/>
      <c r="E12" s="30"/>
      <c r="F12" s="30"/>
      <c r="G12" s="30"/>
      <c r="H12" s="30"/>
      <c r="I12" s="30"/>
      <c r="J12" s="30"/>
      <c r="K12" s="30"/>
      <c r="L12" s="26">
        <f>C12+D12+E12+F12+G12+H12+I12+J12+K12</f>
        <v>2</v>
      </c>
    </row>
    <row r="13" spans="2:12">
      <c r="B13" s="29" t="s">
        <v>2</v>
      </c>
      <c r="C13" s="30">
        <v>121</v>
      </c>
      <c r="D13" s="30">
        <v>1</v>
      </c>
      <c r="E13" s="30">
        <v>1</v>
      </c>
      <c r="F13" s="30"/>
      <c r="G13" s="30">
        <v>1</v>
      </c>
      <c r="H13" s="30"/>
      <c r="I13" s="30"/>
      <c r="J13" s="30">
        <v>2</v>
      </c>
      <c r="K13" s="30"/>
      <c r="L13" s="26">
        <f>C13+D13+E13+F13+G13+H13+I13+J13+K13</f>
        <v>126</v>
      </c>
    </row>
    <row r="14" spans="2:12">
      <c r="B14" s="29" t="s">
        <v>3</v>
      </c>
      <c r="C14" s="30">
        <v>10</v>
      </c>
      <c r="D14" s="30"/>
      <c r="E14" s="30"/>
      <c r="F14" s="30"/>
      <c r="G14" s="30"/>
      <c r="H14" s="30"/>
      <c r="I14" s="30"/>
      <c r="J14" s="30">
        <v>1</v>
      </c>
      <c r="K14" s="30"/>
      <c r="L14" s="26">
        <f>C14+D14+E14+F14+G14+H14+I14+J14+K14</f>
        <v>11</v>
      </c>
    </row>
    <row r="15" spans="2:12">
      <c r="B15" s="29" t="s">
        <v>25</v>
      </c>
      <c r="C15" s="30">
        <v>22</v>
      </c>
      <c r="D15" s="30"/>
      <c r="E15" s="30"/>
      <c r="F15" s="30"/>
      <c r="G15" s="30"/>
      <c r="H15" s="30">
        <v>1</v>
      </c>
      <c r="I15" s="30"/>
      <c r="J15" s="30">
        <v>1</v>
      </c>
      <c r="K15" s="30"/>
      <c r="L15" s="26">
        <f>C15+D15+E15+F15+G15+H15+I15+J15+K15</f>
        <v>24</v>
      </c>
    </row>
    <row r="16" spans="2:12">
      <c r="B16" s="29" t="s">
        <v>23</v>
      </c>
      <c r="C16" s="26">
        <f>SUM(C12:C15)</f>
        <v>155</v>
      </c>
      <c r="D16" s="26">
        <f t="shared" ref="D16:L16" si="0">SUM(D12:D15)</f>
        <v>1</v>
      </c>
      <c r="E16" s="26">
        <f t="shared" si="0"/>
        <v>1</v>
      </c>
      <c r="F16" s="26">
        <f t="shared" si="0"/>
        <v>0</v>
      </c>
      <c r="G16" s="26">
        <f t="shared" si="0"/>
        <v>1</v>
      </c>
      <c r="H16" s="26">
        <f t="shared" si="0"/>
        <v>1</v>
      </c>
      <c r="I16" s="26">
        <f t="shared" si="0"/>
        <v>0</v>
      </c>
      <c r="J16" s="26">
        <f t="shared" si="0"/>
        <v>4</v>
      </c>
      <c r="K16" s="26">
        <f t="shared" si="0"/>
        <v>0</v>
      </c>
      <c r="L16" s="26">
        <f t="shared" si="0"/>
        <v>163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17</v>
      </c>
      <c r="D18" s="30">
        <v>1</v>
      </c>
      <c r="E18" s="30"/>
      <c r="F18" s="30"/>
      <c r="G18" s="30"/>
      <c r="H18" s="30">
        <v>1</v>
      </c>
      <c r="I18" s="30"/>
      <c r="J18" s="32"/>
      <c r="K18" s="30"/>
      <c r="L18" s="26">
        <f t="shared" ref="L18:L24" si="1">C18+D18+E18+F18+G18+H18+I18+K18</f>
        <v>19</v>
      </c>
    </row>
    <row r="19" spans="2:12">
      <c r="B19" s="29" t="s">
        <v>5</v>
      </c>
      <c r="C19" s="30">
        <v>387</v>
      </c>
      <c r="D19" s="30">
        <v>20</v>
      </c>
      <c r="E19" s="30">
        <v>4</v>
      </c>
      <c r="F19" s="30"/>
      <c r="G19" s="30"/>
      <c r="H19" s="30">
        <v>7</v>
      </c>
      <c r="I19" s="30"/>
      <c r="J19" s="32"/>
      <c r="K19" s="30"/>
      <c r="L19" s="26">
        <f t="shared" si="1"/>
        <v>418</v>
      </c>
    </row>
    <row r="20" spans="2:12">
      <c r="B20" s="29" t="s">
        <v>6</v>
      </c>
      <c r="C20" s="30">
        <v>235</v>
      </c>
      <c r="D20" s="30">
        <v>21</v>
      </c>
      <c r="E20" s="30">
        <v>1</v>
      </c>
      <c r="F20" s="30"/>
      <c r="G20" s="30"/>
      <c r="H20" s="30">
        <v>57</v>
      </c>
      <c r="I20" s="30"/>
      <c r="J20" s="32"/>
      <c r="K20" s="30"/>
      <c r="L20" s="26">
        <f t="shared" si="1"/>
        <v>314</v>
      </c>
    </row>
    <row r="21" spans="2:12">
      <c r="B21" s="29" t="s">
        <v>7</v>
      </c>
      <c r="C21" s="30">
        <v>115</v>
      </c>
      <c r="D21" s="30">
        <v>7</v>
      </c>
      <c r="E21" s="30"/>
      <c r="F21" s="30">
        <v>2</v>
      </c>
      <c r="G21" s="30"/>
      <c r="H21" s="30">
        <v>15</v>
      </c>
      <c r="I21" s="30"/>
      <c r="J21" s="32"/>
      <c r="K21" s="30"/>
      <c r="L21" s="26">
        <f t="shared" si="1"/>
        <v>139</v>
      </c>
    </row>
    <row r="22" spans="2:12">
      <c r="B22" s="29" t="s">
        <v>8</v>
      </c>
      <c r="C22" s="30">
        <v>154</v>
      </c>
      <c r="D22" s="30">
        <v>11</v>
      </c>
      <c r="E22" s="30">
        <v>2</v>
      </c>
      <c r="F22" s="30">
        <v>1</v>
      </c>
      <c r="G22" s="30">
        <v>1</v>
      </c>
      <c r="H22" s="30">
        <v>68</v>
      </c>
      <c r="I22" s="30"/>
      <c r="J22" s="32"/>
      <c r="K22" s="30"/>
      <c r="L22" s="26">
        <f t="shared" si="1"/>
        <v>237</v>
      </c>
    </row>
    <row r="23" spans="2:12">
      <c r="B23" s="29" t="s">
        <v>9</v>
      </c>
      <c r="C23" s="30">
        <v>3</v>
      </c>
      <c r="D23" s="30"/>
      <c r="E23" s="30"/>
      <c r="F23" s="30"/>
      <c r="G23" s="30"/>
      <c r="H23" s="30">
        <v>4</v>
      </c>
      <c r="I23" s="30"/>
      <c r="J23" s="32"/>
      <c r="K23" s="30"/>
      <c r="L23" s="26">
        <f t="shared" si="1"/>
        <v>7</v>
      </c>
    </row>
    <row r="24" spans="2:12">
      <c r="B24" s="31" t="s">
        <v>24</v>
      </c>
      <c r="C24" s="27">
        <f>SUM(C18:C23)</f>
        <v>911</v>
      </c>
      <c r="D24" s="27">
        <f t="shared" ref="D24:I24" si="2">SUM(D18:D23)</f>
        <v>60</v>
      </c>
      <c r="E24" s="27">
        <f t="shared" si="2"/>
        <v>7</v>
      </c>
      <c r="F24" s="27">
        <f t="shared" si="2"/>
        <v>3</v>
      </c>
      <c r="G24" s="27">
        <f t="shared" si="2"/>
        <v>1</v>
      </c>
      <c r="H24" s="27">
        <f t="shared" si="2"/>
        <v>152</v>
      </c>
      <c r="I24" s="27">
        <f t="shared" si="2"/>
        <v>0</v>
      </c>
      <c r="J24" s="27"/>
      <c r="K24" s="27">
        <f>SUM(K18:K23)</f>
        <v>0</v>
      </c>
      <c r="L24" s="27">
        <f t="shared" si="1"/>
        <v>1134</v>
      </c>
    </row>
    <row r="25" spans="2:12">
      <c r="B25" s="33" t="s">
        <v>0</v>
      </c>
      <c r="C25" s="34">
        <f>C16+C24</f>
        <v>1066</v>
      </c>
      <c r="D25" s="34">
        <f t="shared" ref="D25:L25" si="3">D16+D24</f>
        <v>61</v>
      </c>
      <c r="E25" s="34">
        <f t="shared" si="3"/>
        <v>8</v>
      </c>
      <c r="F25" s="34">
        <f t="shared" si="3"/>
        <v>3</v>
      </c>
      <c r="G25" s="34">
        <f t="shared" si="3"/>
        <v>2</v>
      </c>
      <c r="H25" s="34">
        <f t="shared" si="3"/>
        <v>153</v>
      </c>
      <c r="I25" s="34">
        <f t="shared" si="3"/>
        <v>0</v>
      </c>
      <c r="J25" s="34">
        <f t="shared" si="3"/>
        <v>4</v>
      </c>
      <c r="K25" s="34">
        <f t="shared" si="3"/>
        <v>0</v>
      </c>
      <c r="L25" s="34">
        <f t="shared" si="3"/>
        <v>1297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1"/>
    <protectedRange sqref="C2:G3 D4" name="Cabecalho_1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>
      <selection activeCell="K12" sqref="K1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2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>
      <c r="B2" s="3" t="s">
        <v>29</v>
      </c>
      <c r="C2" s="85" t="s">
        <v>66</v>
      </c>
      <c r="D2" s="85"/>
      <c r="E2" s="85"/>
      <c r="F2" s="85"/>
      <c r="G2" s="85"/>
      <c r="H2" s="4"/>
      <c r="I2" s="4"/>
      <c r="J2" s="4"/>
      <c r="K2" s="4"/>
      <c r="L2" s="4"/>
    </row>
    <row r="3" spans="2:12">
      <c r="B3" s="3" t="s">
        <v>28</v>
      </c>
      <c r="C3" s="85" t="s">
        <v>67</v>
      </c>
      <c r="D3" s="85"/>
      <c r="E3" s="85"/>
      <c r="F3" s="85"/>
      <c r="G3" s="85"/>
      <c r="H3" s="4"/>
      <c r="I3" s="4"/>
      <c r="J3" s="4"/>
      <c r="K3" s="4"/>
      <c r="L3" s="4"/>
    </row>
    <row r="4" spans="2:12">
      <c r="B4" s="4" t="s">
        <v>30</v>
      </c>
      <c r="C4" s="4"/>
      <c r="D4" s="54">
        <v>42705</v>
      </c>
      <c r="E4" s="4"/>
      <c r="F4" s="4"/>
      <c r="G4" s="4"/>
      <c r="H4" s="4"/>
      <c r="I4" s="4"/>
      <c r="J4" s="4"/>
      <c r="K4" s="4"/>
      <c r="L4" s="4"/>
    </row>
    <row r="5" spans="2:12">
      <c r="B5" s="89" t="s">
        <v>26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2:12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ht="12.75" customHeight="1">
      <c r="B8" s="90" t="s">
        <v>32</v>
      </c>
      <c r="C8" s="90" t="s">
        <v>11</v>
      </c>
      <c r="D8" s="90"/>
      <c r="E8" s="90"/>
      <c r="F8" s="90"/>
      <c r="G8" s="90"/>
      <c r="H8" s="90"/>
      <c r="I8" s="90"/>
      <c r="J8" s="90" t="s">
        <v>12</v>
      </c>
      <c r="K8" s="90" t="s">
        <v>13</v>
      </c>
      <c r="L8" s="90" t="s">
        <v>0</v>
      </c>
    </row>
    <row r="9" spans="2:12" ht="12.75" customHeight="1">
      <c r="B9" s="90"/>
      <c r="C9" s="90" t="s">
        <v>14</v>
      </c>
      <c r="D9" s="90"/>
      <c r="E9" s="90"/>
      <c r="F9" s="90"/>
      <c r="G9" s="90" t="s">
        <v>15</v>
      </c>
      <c r="H9" s="90"/>
      <c r="I9" s="90"/>
      <c r="J9" s="90"/>
      <c r="K9" s="90"/>
      <c r="L9" s="90"/>
    </row>
    <row r="10" spans="2:12" ht="36">
      <c r="B10" s="90"/>
      <c r="C10" s="19" t="s">
        <v>16</v>
      </c>
      <c r="D10" s="19" t="s">
        <v>17</v>
      </c>
      <c r="E10" s="19" t="s">
        <v>18</v>
      </c>
      <c r="F10" s="19" t="s">
        <v>19</v>
      </c>
      <c r="G10" s="19" t="s">
        <v>20</v>
      </c>
      <c r="H10" s="19" t="s">
        <v>18</v>
      </c>
      <c r="I10" s="19" t="s">
        <v>19</v>
      </c>
      <c r="J10" s="90"/>
      <c r="K10" s="90"/>
      <c r="L10" s="90"/>
    </row>
    <row r="11" spans="2:12" ht="12.75" customHeight="1">
      <c r="B11" s="86" t="s">
        <v>21</v>
      </c>
      <c r="C11" s="87"/>
      <c r="D11" s="87"/>
      <c r="E11" s="87"/>
      <c r="F11" s="87"/>
      <c r="G11" s="87"/>
      <c r="H11" s="87"/>
      <c r="I11" s="87"/>
      <c r="J11" s="87"/>
      <c r="K11" s="87"/>
      <c r="L11" s="88"/>
    </row>
    <row r="12" spans="2:12">
      <c r="B12" s="29" t="s">
        <v>1</v>
      </c>
      <c r="C12" s="30">
        <v>1</v>
      </c>
      <c r="D12" s="30"/>
      <c r="E12" s="30">
        <v>1</v>
      </c>
      <c r="F12" s="30"/>
      <c r="G12" s="30"/>
      <c r="H12" s="30"/>
      <c r="I12" s="30"/>
      <c r="J12" s="30"/>
      <c r="K12" s="30"/>
      <c r="L12" s="26">
        <f>C12+D12+E12+F12+G12+H12+I12+J12+K12</f>
        <v>2</v>
      </c>
    </row>
    <row r="13" spans="2:12">
      <c r="B13" s="29" t="s">
        <v>2</v>
      </c>
      <c r="C13" s="30">
        <v>54</v>
      </c>
      <c r="D13" s="30">
        <v>1</v>
      </c>
      <c r="E13" s="30">
        <v>1</v>
      </c>
      <c r="F13" s="30"/>
      <c r="G13" s="30"/>
      <c r="H13" s="30">
        <v>2</v>
      </c>
      <c r="I13" s="30"/>
      <c r="J13" s="30">
        <v>2</v>
      </c>
      <c r="K13" s="30"/>
      <c r="L13" s="26">
        <f>C13+D13+E13+F13+G13+H13+I13+J13+K13</f>
        <v>60</v>
      </c>
    </row>
    <row r="14" spans="2:12">
      <c r="B14" s="29" t="s">
        <v>3</v>
      </c>
      <c r="C14" s="30"/>
      <c r="D14" s="30"/>
      <c r="E14" s="30"/>
      <c r="F14" s="30"/>
      <c r="G14" s="30"/>
      <c r="H14" s="30"/>
      <c r="I14" s="30"/>
      <c r="J14" s="30"/>
      <c r="K14" s="30">
        <v>1</v>
      </c>
      <c r="L14" s="26">
        <f>C14+D14+E14+F14+G14+H14+I14+J14+K14</f>
        <v>1</v>
      </c>
    </row>
    <row r="15" spans="2:12">
      <c r="B15" s="29" t="s">
        <v>25</v>
      </c>
      <c r="C15" s="30">
        <v>17</v>
      </c>
      <c r="D15" s="30">
        <v>2</v>
      </c>
      <c r="E15" s="30"/>
      <c r="F15" s="30"/>
      <c r="G15" s="30"/>
      <c r="H15" s="30">
        <v>1</v>
      </c>
      <c r="I15" s="30"/>
      <c r="J15" s="30">
        <v>3</v>
      </c>
      <c r="K15" s="30"/>
      <c r="L15" s="26">
        <f>C15+D15+E15+F15+G15+H15+I15+J15+K15</f>
        <v>23</v>
      </c>
    </row>
    <row r="16" spans="2:12">
      <c r="B16" s="29" t="s">
        <v>23</v>
      </c>
      <c r="C16" s="26">
        <f>SUM(C12:C15)</f>
        <v>72</v>
      </c>
      <c r="D16" s="26">
        <f t="shared" ref="D16:L16" si="0">SUM(D12:D15)</f>
        <v>3</v>
      </c>
      <c r="E16" s="26">
        <f t="shared" si="0"/>
        <v>2</v>
      </c>
      <c r="F16" s="26">
        <f t="shared" si="0"/>
        <v>0</v>
      </c>
      <c r="G16" s="26">
        <f t="shared" si="0"/>
        <v>0</v>
      </c>
      <c r="H16" s="26">
        <f t="shared" si="0"/>
        <v>3</v>
      </c>
      <c r="I16" s="26">
        <f t="shared" si="0"/>
        <v>0</v>
      </c>
      <c r="J16" s="26">
        <f t="shared" si="0"/>
        <v>5</v>
      </c>
      <c r="K16" s="26">
        <f t="shared" si="0"/>
        <v>1</v>
      </c>
      <c r="L16" s="26">
        <f t="shared" si="0"/>
        <v>86</v>
      </c>
    </row>
    <row r="17" spans="2:12">
      <c r="B17" s="84" t="s">
        <v>22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</row>
    <row r="18" spans="2:12">
      <c r="B18" s="29" t="s">
        <v>4</v>
      </c>
      <c r="C18" s="30">
        <v>2</v>
      </c>
      <c r="D18" s="30"/>
      <c r="E18" s="30"/>
      <c r="F18" s="30"/>
      <c r="G18" s="30"/>
      <c r="H18" s="30"/>
      <c r="I18" s="30"/>
      <c r="J18" s="32"/>
      <c r="K18" s="30"/>
      <c r="L18" s="26">
        <f t="shared" ref="L18:L24" si="1">C18+D18+E18+F18+G18+H18+I18+K18</f>
        <v>2</v>
      </c>
    </row>
    <row r="19" spans="2:12">
      <c r="B19" s="29" t="s">
        <v>5</v>
      </c>
      <c r="C19" s="30">
        <v>160</v>
      </c>
      <c r="D19" s="30">
        <v>19</v>
      </c>
      <c r="E19" s="30">
        <v>1</v>
      </c>
      <c r="F19" s="30"/>
      <c r="G19" s="30"/>
      <c r="H19" s="30">
        <v>12</v>
      </c>
      <c r="I19" s="30">
        <v>1</v>
      </c>
      <c r="J19" s="32"/>
      <c r="K19" s="30">
        <v>1</v>
      </c>
      <c r="L19" s="26">
        <f t="shared" si="1"/>
        <v>194</v>
      </c>
    </row>
    <row r="20" spans="2:12">
      <c r="B20" s="29" t="s">
        <v>6</v>
      </c>
      <c r="C20" s="30">
        <v>108</v>
      </c>
      <c r="D20" s="30">
        <v>9</v>
      </c>
      <c r="E20" s="30"/>
      <c r="F20" s="30"/>
      <c r="G20" s="30"/>
      <c r="H20" s="30">
        <v>18</v>
      </c>
      <c r="I20" s="30">
        <v>1</v>
      </c>
      <c r="J20" s="32"/>
      <c r="K20" s="30">
        <v>1</v>
      </c>
      <c r="L20" s="26">
        <f t="shared" si="1"/>
        <v>137</v>
      </c>
    </row>
    <row r="21" spans="2:12">
      <c r="B21" s="29" t="s">
        <v>7</v>
      </c>
      <c r="C21" s="30">
        <v>97</v>
      </c>
      <c r="D21" s="30">
        <v>20</v>
      </c>
      <c r="E21" s="30">
        <v>1</v>
      </c>
      <c r="F21" s="30"/>
      <c r="G21" s="30"/>
      <c r="H21" s="30">
        <v>16</v>
      </c>
      <c r="I21" s="30">
        <v>2</v>
      </c>
      <c r="J21" s="32"/>
      <c r="K21" s="30">
        <v>5</v>
      </c>
      <c r="L21" s="26">
        <f t="shared" si="1"/>
        <v>141</v>
      </c>
    </row>
    <row r="22" spans="2:12">
      <c r="B22" s="29" t="s">
        <v>8</v>
      </c>
      <c r="C22" s="30">
        <v>40</v>
      </c>
      <c r="D22" s="30">
        <v>7</v>
      </c>
      <c r="E22" s="30"/>
      <c r="F22" s="30"/>
      <c r="G22" s="30"/>
      <c r="H22" s="30">
        <v>10</v>
      </c>
      <c r="I22" s="30">
        <v>1</v>
      </c>
      <c r="J22" s="32"/>
      <c r="K22" s="30">
        <v>1</v>
      </c>
      <c r="L22" s="26">
        <f t="shared" si="1"/>
        <v>59</v>
      </c>
    </row>
    <row r="23" spans="2:12">
      <c r="B23" s="29" t="s">
        <v>9</v>
      </c>
      <c r="C23" s="30">
        <v>5</v>
      </c>
      <c r="D23" s="30"/>
      <c r="E23" s="30">
        <v>1</v>
      </c>
      <c r="F23" s="30"/>
      <c r="G23" s="30"/>
      <c r="H23" s="30">
        <v>6</v>
      </c>
      <c r="I23" s="30"/>
      <c r="J23" s="32"/>
      <c r="K23" s="30"/>
      <c r="L23" s="26">
        <f t="shared" si="1"/>
        <v>12</v>
      </c>
    </row>
    <row r="24" spans="2:12">
      <c r="B24" s="31" t="s">
        <v>24</v>
      </c>
      <c r="C24" s="27">
        <f>SUM(C18:C23)</f>
        <v>412</v>
      </c>
      <c r="D24" s="27">
        <f t="shared" ref="D24:I24" si="2">SUM(D18:D23)</f>
        <v>55</v>
      </c>
      <c r="E24" s="27">
        <f t="shared" si="2"/>
        <v>3</v>
      </c>
      <c r="F24" s="27">
        <f t="shared" si="2"/>
        <v>0</v>
      </c>
      <c r="G24" s="27">
        <f t="shared" si="2"/>
        <v>0</v>
      </c>
      <c r="H24" s="27">
        <f t="shared" si="2"/>
        <v>62</v>
      </c>
      <c r="I24" s="27">
        <f t="shared" si="2"/>
        <v>5</v>
      </c>
      <c r="J24" s="27"/>
      <c r="K24" s="27">
        <f>SUM(K18:K23)</f>
        <v>8</v>
      </c>
      <c r="L24" s="27">
        <f t="shared" si="1"/>
        <v>545</v>
      </c>
    </row>
    <row r="25" spans="2:12">
      <c r="B25" s="33" t="s">
        <v>0</v>
      </c>
      <c r="C25" s="34">
        <f>C16+C24</f>
        <v>484</v>
      </c>
      <c r="D25" s="34">
        <f t="shared" ref="D25:L25" si="3">D16+D24</f>
        <v>58</v>
      </c>
      <c r="E25" s="34">
        <f t="shared" si="3"/>
        <v>5</v>
      </c>
      <c r="F25" s="34">
        <f t="shared" si="3"/>
        <v>0</v>
      </c>
      <c r="G25" s="34">
        <f t="shared" si="3"/>
        <v>0</v>
      </c>
      <c r="H25" s="34">
        <f t="shared" si="3"/>
        <v>65</v>
      </c>
      <c r="I25" s="34">
        <f t="shared" si="3"/>
        <v>5</v>
      </c>
      <c r="J25" s="34">
        <f t="shared" si="3"/>
        <v>5</v>
      </c>
      <c r="K25" s="34">
        <f t="shared" si="3"/>
        <v>9</v>
      </c>
      <c r="L25" s="34">
        <f t="shared" si="3"/>
        <v>631</v>
      </c>
    </row>
    <row r="26" spans="2:1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protectedRanges>
    <protectedRange sqref="C12:K15 C18:I23 K18:K23" name="dados dos TRTs_2"/>
    <protectedRange sqref="C2:G3 D4" name="Cabecalho_2"/>
  </protectedRanges>
  <mergeCells count="12">
    <mergeCell ref="B17:L17"/>
    <mergeCell ref="C2:G2"/>
    <mergeCell ref="C3:G3"/>
    <mergeCell ref="B11:L11"/>
    <mergeCell ref="B5:L5"/>
    <mergeCell ref="B8:B10"/>
    <mergeCell ref="C8:I8"/>
    <mergeCell ref="J8:J10"/>
    <mergeCell ref="K8:K10"/>
    <mergeCell ref="L8:L10"/>
    <mergeCell ref="C9:F9"/>
    <mergeCell ref="G9:I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2016-09-23T18:17:27Z</cp:lastPrinted>
  <dcterms:created xsi:type="dcterms:W3CDTF">2010-01-11T15:46:31Z</dcterms:created>
  <dcterms:modified xsi:type="dcterms:W3CDTF">2017-02-13T14:07:33Z</dcterms:modified>
</cp:coreProperties>
</file>