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6670" yWindow="-105" windowWidth="18180" windowHeight="9540" tabRatio="911"/>
  </bookViews>
  <sheets>
    <sheet name="Consolidado JT" sheetId="9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 iterateDelta="1E-4"/>
</workbook>
</file>

<file path=xl/calcChain.xml><?xml version="1.0" encoding="utf-8"?>
<calcChain xmlns="http://schemas.openxmlformats.org/spreadsheetml/2006/main">
  <c r="J25" i="46" l="1"/>
  <c r="H25" i="46"/>
  <c r="D25" i="46"/>
  <c r="K24" i="46"/>
  <c r="I24" i="46"/>
  <c r="H24" i="46"/>
  <c r="G24" i="46"/>
  <c r="F24" i="46"/>
  <c r="E24" i="46"/>
  <c r="D24" i="46"/>
  <c r="C24" i="46"/>
  <c r="L24" i="46" s="1"/>
  <c r="L23" i="46"/>
  <c r="L22" i="46"/>
  <c r="L21" i="46"/>
  <c r="L20" i="46"/>
  <c r="L19" i="46"/>
  <c r="L18" i="46"/>
  <c r="K16" i="46"/>
  <c r="K25" i="46" s="1"/>
  <c r="J16" i="46"/>
  <c r="I16" i="46"/>
  <c r="I25" i="46" s="1"/>
  <c r="H16" i="46"/>
  <c r="G16" i="46"/>
  <c r="G25" i="46" s="1"/>
  <c r="F16" i="46"/>
  <c r="F25" i="46" s="1"/>
  <c r="E16" i="46"/>
  <c r="E25" i="46" s="1"/>
  <c r="D16" i="46"/>
  <c r="C16" i="46"/>
  <c r="C25" i="46" s="1"/>
  <c r="L15" i="46"/>
  <c r="L14" i="46"/>
  <c r="L13" i="46"/>
  <c r="L12" i="46"/>
  <c r="L16" i="46" s="1"/>
  <c r="L25" i="46" l="1"/>
  <c r="J25" i="45"/>
  <c r="F25" i="45"/>
  <c r="K24" i="45"/>
  <c r="I24" i="45"/>
  <c r="H24" i="45"/>
  <c r="G24" i="45"/>
  <c r="F24" i="45"/>
  <c r="E24" i="45"/>
  <c r="D24" i="45"/>
  <c r="C24" i="45"/>
  <c r="L24" i="45" s="1"/>
  <c r="L23" i="45"/>
  <c r="L22" i="45"/>
  <c r="L21" i="45"/>
  <c r="L20" i="45"/>
  <c r="L19" i="45"/>
  <c r="L18" i="45"/>
  <c r="K16" i="45"/>
  <c r="K25" i="45" s="1"/>
  <c r="J16" i="45"/>
  <c r="I16" i="45"/>
  <c r="I25" i="45" s="1"/>
  <c r="H16" i="45"/>
  <c r="H25" i="45" s="1"/>
  <c r="G16" i="45"/>
  <c r="G25" i="45" s="1"/>
  <c r="F16" i="45"/>
  <c r="E16" i="45"/>
  <c r="E25" i="45" s="1"/>
  <c r="D16" i="45"/>
  <c r="D25" i="45" s="1"/>
  <c r="C16" i="45"/>
  <c r="C25" i="45" s="1"/>
  <c r="L15" i="45"/>
  <c r="L14" i="45"/>
  <c r="L13" i="45"/>
  <c r="L12" i="45"/>
  <c r="L16" i="45" s="1"/>
  <c r="L12" i="56"/>
  <c r="L13" i="56"/>
  <c r="L16" i="56" s="1"/>
  <c r="L25" i="56" s="1"/>
  <c r="L14" i="56"/>
  <c r="L15" i="56"/>
  <c r="C16" i="56"/>
  <c r="D16" i="56"/>
  <c r="E16" i="56"/>
  <c r="F16" i="56"/>
  <c r="H16" i="56"/>
  <c r="I16" i="56"/>
  <c r="J16" i="56"/>
  <c r="J25" i="56" s="1"/>
  <c r="K16" i="56"/>
  <c r="L18" i="56"/>
  <c r="L19" i="56"/>
  <c r="L20" i="56"/>
  <c r="L21" i="56"/>
  <c r="L22" i="56"/>
  <c r="L23" i="56"/>
  <c r="C24" i="56"/>
  <c r="D24" i="56"/>
  <c r="L24" i="56" s="1"/>
  <c r="E24" i="56"/>
  <c r="F24" i="56"/>
  <c r="F25" i="56" s="1"/>
  <c r="G24" i="56"/>
  <c r="H24" i="56"/>
  <c r="I24" i="56"/>
  <c r="K24" i="56"/>
  <c r="K25" i="56" s="1"/>
  <c r="C25" i="56"/>
  <c r="D25" i="56"/>
  <c r="E25" i="56"/>
  <c r="G25" i="56"/>
  <c r="H25" i="56"/>
  <c r="I25" i="56"/>
  <c r="L25" i="45" l="1"/>
  <c r="K25" i="50" l="1"/>
  <c r="G25" i="50"/>
  <c r="C25" i="50"/>
  <c r="K24" i="50"/>
  <c r="I24" i="50"/>
  <c r="H24" i="50"/>
  <c r="G24" i="50"/>
  <c r="F24" i="50"/>
  <c r="E24" i="50"/>
  <c r="D24" i="50"/>
  <c r="C24" i="50"/>
  <c r="L24" i="50" s="1"/>
  <c r="L23" i="50"/>
  <c r="L22" i="50"/>
  <c r="L21" i="50"/>
  <c r="L20" i="50"/>
  <c r="L19" i="50"/>
  <c r="L18" i="50"/>
  <c r="K16" i="50"/>
  <c r="J16" i="50"/>
  <c r="J25" i="50" s="1"/>
  <c r="I16" i="50"/>
  <c r="I25" i="50" s="1"/>
  <c r="H16" i="50"/>
  <c r="H25" i="50" s="1"/>
  <c r="G16" i="50"/>
  <c r="F16" i="50"/>
  <c r="F25" i="50" s="1"/>
  <c r="E16" i="50"/>
  <c r="E25" i="50" s="1"/>
  <c r="D16" i="50"/>
  <c r="D25" i="50" s="1"/>
  <c r="C16" i="50"/>
  <c r="L15" i="50"/>
  <c r="L14" i="50"/>
  <c r="L13" i="50"/>
  <c r="L16" i="50" s="1"/>
  <c r="L25" i="50" s="1"/>
  <c r="L12" i="50"/>
  <c r="K25" i="43" l="1"/>
  <c r="G25" i="43"/>
  <c r="C25" i="43"/>
  <c r="K24" i="43"/>
  <c r="I24" i="43"/>
  <c r="H24" i="43"/>
  <c r="G24" i="43"/>
  <c r="F24" i="43"/>
  <c r="E24" i="43"/>
  <c r="D24" i="43"/>
  <c r="C24" i="43"/>
  <c r="L24" i="43" s="1"/>
  <c r="L23" i="43"/>
  <c r="L22" i="43"/>
  <c r="L21" i="43"/>
  <c r="L20" i="43"/>
  <c r="L19" i="43"/>
  <c r="L18" i="43"/>
  <c r="K16" i="43"/>
  <c r="J16" i="43"/>
  <c r="J25" i="43" s="1"/>
  <c r="I16" i="43"/>
  <c r="I25" i="43" s="1"/>
  <c r="H16" i="43"/>
  <c r="H25" i="43" s="1"/>
  <c r="G16" i="43"/>
  <c r="F16" i="43"/>
  <c r="F25" i="43" s="1"/>
  <c r="E16" i="43"/>
  <c r="E25" i="43" s="1"/>
  <c r="D16" i="43"/>
  <c r="D25" i="43" s="1"/>
  <c r="C16" i="43"/>
  <c r="L15" i="43"/>
  <c r="L14" i="43"/>
  <c r="L13" i="43"/>
  <c r="L16" i="43" s="1"/>
  <c r="L12" i="43"/>
  <c r="L25" i="43" l="1"/>
  <c r="J25" i="52"/>
  <c r="K24" i="52"/>
  <c r="I24" i="52"/>
  <c r="I25" i="52" s="1"/>
  <c r="H24" i="52"/>
  <c r="G24" i="52"/>
  <c r="F24" i="52"/>
  <c r="E24" i="52"/>
  <c r="E25" i="52" s="1"/>
  <c r="D24" i="52"/>
  <c r="D25" i="52" s="1"/>
  <c r="C24" i="52"/>
  <c r="C25" i="52" s="1"/>
  <c r="L23" i="52"/>
  <c r="L22" i="52"/>
  <c r="L21" i="52"/>
  <c r="L20" i="52"/>
  <c r="L19" i="52"/>
  <c r="L18" i="52"/>
  <c r="K16" i="52"/>
  <c r="K25" i="52" s="1"/>
  <c r="J16" i="52"/>
  <c r="H16" i="52"/>
  <c r="H25" i="52" s="1"/>
  <c r="G16" i="52"/>
  <c r="G25" i="52" s="1"/>
  <c r="F16" i="52"/>
  <c r="F25" i="52" s="1"/>
  <c r="D16" i="52"/>
  <c r="C16" i="52"/>
  <c r="L15" i="52"/>
  <c r="L14" i="52"/>
  <c r="L16" i="52" s="1"/>
  <c r="L13" i="52"/>
  <c r="L12" i="52"/>
  <c r="L24" i="52" l="1"/>
  <c r="L25" i="52" s="1"/>
  <c r="J25" i="31"/>
  <c r="I25" i="31"/>
  <c r="F25" i="31"/>
  <c r="E25" i="31"/>
  <c r="K24" i="31"/>
  <c r="J24" i="31"/>
  <c r="I24" i="31"/>
  <c r="H24" i="31"/>
  <c r="G24" i="31"/>
  <c r="F24" i="31"/>
  <c r="E24" i="31"/>
  <c r="C24" i="31"/>
  <c r="L23" i="31"/>
  <c r="D22" i="31"/>
  <c r="L22" i="31" s="1"/>
  <c r="L21" i="31"/>
  <c r="D21" i="31"/>
  <c r="D20" i="31"/>
  <c r="L20" i="31" s="1"/>
  <c r="L19" i="31"/>
  <c r="D19" i="31"/>
  <c r="L18" i="31"/>
  <c r="K16" i="31"/>
  <c r="K25" i="31" s="1"/>
  <c r="J16" i="31"/>
  <c r="I16" i="31"/>
  <c r="H16" i="31"/>
  <c r="H25" i="31" s="1"/>
  <c r="G16" i="31"/>
  <c r="G25" i="31" s="1"/>
  <c r="F16" i="31"/>
  <c r="E16" i="31"/>
  <c r="D16" i="31"/>
  <c r="C16" i="31"/>
  <c r="C25" i="31" s="1"/>
  <c r="L15" i="31"/>
  <c r="L14" i="31"/>
  <c r="L13" i="31"/>
  <c r="L12" i="31"/>
  <c r="L16" i="31" s="1"/>
  <c r="D25" i="31" l="1"/>
  <c r="L24" i="31"/>
  <c r="L25" i="31" s="1"/>
  <c r="D24" i="31"/>
  <c r="J25" i="42"/>
  <c r="F25" i="42"/>
  <c r="K24" i="42"/>
  <c r="I24" i="42"/>
  <c r="H24" i="42"/>
  <c r="G24" i="42"/>
  <c r="F24" i="42"/>
  <c r="E24" i="42"/>
  <c r="D24" i="42"/>
  <c r="C24" i="42"/>
  <c r="L24" i="42" s="1"/>
  <c r="L23" i="42"/>
  <c r="L22" i="42"/>
  <c r="L21" i="42"/>
  <c r="L20" i="42"/>
  <c r="L19" i="42"/>
  <c r="L18" i="42"/>
  <c r="K16" i="42"/>
  <c r="K25" i="42" s="1"/>
  <c r="J16" i="42"/>
  <c r="I16" i="42"/>
  <c r="I25" i="42" s="1"/>
  <c r="H16" i="42"/>
  <c r="H25" i="42" s="1"/>
  <c r="G16" i="42"/>
  <c r="G25" i="42" s="1"/>
  <c r="F16" i="42"/>
  <c r="E16" i="42"/>
  <c r="E25" i="42" s="1"/>
  <c r="D16" i="42"/>
  <c r="D25" i="42" s="1"/>
  <c r="C16" i="42"/>
  <c r="C25" i="42" s="1"/>
  <c r="L15" i="42"/>
  <c r="L14" i="42"/>
  <c r="L13" i="42"/>
  <c r="L12" i="42"/>
  <c r="L16" i="42" s="1"/>
  <c r="L25" i="42" l="1"/>
  <c r="J25" i="38" l="1"/>
  <c r="F25" i="38"/>
  <c r="K24" i="38"/>
  <c r="I24" i="38"/>
  <c r="H24" i="38"/>
  <c r="G24" i="38"/>
  <c r="F24" i="38"/>
  <c r="E24" i="38"/>
  <c r="D24" i="38"/>
  <c r="C24" i="38"/>
  <c r="L24" i="38" s="1"/>
  <c r="L23" i="38"/>
  <c r="L22" i="38"/>
  <c r="L21" i="38"/>
  <c r="L20" i="38"/>
  <c r="L19" i="38"/>
  <c r="L18" i="38"/>
  <c r="K16" i="38"/>
  <c r="K25" i="38" s="1"/>
  <c r="J16" i="38"/>
  <c r="I16" i="38"/>
  <c r="I25" i="38" s="1"/>
  <c r="H16" i="38"/>
  <c r="H25" i="38" s="1"/>
  <c r="G16" i="38"/>
  <c r="G25" i="38" s="1"/>
  <c r="F16" i="38"/>
  <c r="E16" i="38"/>
  <c r="E25" i="38" s="1"/>
  <c r="D16" i="38"/>
  <c r="D25" i="38" s="1"/>
  <c r="C16" i="38"/>
  <c r="C25" i="38" s="1"/>
  <c r="L15" i="38"/>
  <c r="L14" i="38"/>
  <c r="L13" i="38"/>
  <c r="L12" i="38"/>
  <c r="L16" i="38" s="1"/>
  <c r="L25" i="38" l="1"/>
  <c r="J25" i="37"/>
  <c r="F25" i="37"/>
  <c r="K24" i="37"/>
  <c r="I24" i="37"/>
  <c r="H24" i="37"/>
  <c r="G24" i="37"/>
  <c r="F24" i="37"/>
  <c r="E24" i="37"/>
  <c r="D24" i="37"/>
  <c r="C24" i="37"/>
  <c r="L24" i="37" s="1"/>
  <c r="L23" i="37"/>
  <c r="L22" i="37"/>
  <c r="L21" i="37"/>
  <c r="L20" i="37"/>
  <c r="L19" i="37"/>
  <c r="L18" i="37"/>
  <c r="K16" i="37"/>
  <c r="K25" i="37" s="1"/>
  <c r="J16" i="37"/>
  <c r="I16" i="37"/>
  <c r="I25" i="37" s="1"/>
  <c r="H16" i="37"/>
  <c r="H25" i="37" s="1"/>
  <c r="G16" i="37"/>
  <c r="G25" i="37" s="1"/>
  <c r="F16" i="37"/>
  <c r="E16" i="37"/>
  <c r="E25" i="37" s="1"/>
  <c r="D16" i="37"/>
  <c r="D25" i="37" s="1"/>
  <c r="C16" i="37"/>
  <c r="C25" i="37" s="1"/>
  <c r="L15" i="37"/>
  <c r="L14" i="37"/>
  <c r="L13" i="37"/>
  <c r="L12" i="37"/>
  <c r="L16" i="37" s="1"/>
  <c r="L25" i="37" l="1"/>
  <c r="K25" i="35"/>
  <c r="G25" i="35"/>
  <c r="C25" i="35"/>
  <c r="K24" i="35"/>
  <c r="I24" i="35"/>
  <c r="H24" i="35"/>
  <c r="G24" i="35"/>
  <c r="F24" i="35"/>
  <c r="E24" i="35"/>
  <c r="D24" i="35"/>
  <c r="C24" i="35"/>
  <c r="L24" i="35" s="1"/>
  <c r="L23" i="35"/>
  <c r="L22" i="35"/>
  <c r="L21" i="35"/>
  <c r="L20" i="35"/>
  <c r="L19" i="35"/>
  <c r="L18" i="35"/>
  <c r="K16" i="35"/>
  <c r="J16" i="35"/>
  <c r="J25" i="35" s="1"/>
  <c r="I16" i="35"/>
  <c r="I25" i="35" s="1"/>
  <c r="H16" i="35"/>
  <c r="H25" i="35" s="1"/>
  <c r="G16" i="35"/>
  <c r="F16" i="35"/>
  <c r="F25" i="35" s="1"/>
  <c r="E16" i="35"/>
  <c r="E25" i="35" s="1"/>
  <c r="D16" i="35"/>
  <c r="D25" i="35" s="1"/>
  <c r="C16" i="35"/>
  <c r="L15" i="35"/>
  <c r="L14" i="35"/>
  <c r="L13" i="35"/>
  <c r="L16" i="35" s="1"/>
  <c r="L12" i="35"/>
  <c r="L25" i="35" l="1"/>
  <c r="K25" i="33"/>
  <c r="G25" i="33"/>
  <c r="C25" i="33"/>
  <c r="K24" i="33"/>
  <c r="I24" i="33"/>
  <c r="H24" i="33"/>
  <c r="G24" i="33"/>
  <c r="F24" i="33"/>
  <c r="E24" i="33"/>
  <c r="D24" i="33"/>
  <c r="C24" i="33"/>
  <c r="L24" i="33" s="1"/>
  <c r="L23" i="33"/>
  <c r="L22" i="33"/>
  <c r="L21" i="33"/>
  <c r="L20" i="33"/>
  <c r="L19" i="33"/>
  <c r="L18" i="33"/>
  <c r="K16" i="33"/>
  <c r="J16" i="33"/>
  <c r="J25" i="33" s="1"/>
  <c r="I16" i="33"/>
  <c r="I25" i="33" s="1"/>
  <c r="H16" i="33"/>
  <c r="H25" i="33" s="1"/>
  <c r="G16" i="33"/>
  <c r="F16" i="33"/>
  <c r="F25" i="33" s="1"/>
  <c r="E16" i="33"/>
  <c r="E25" i="33" s="1"/>
  <c r="D16" i="33"/>
  <c r="D25" i="33" s="1"/>
  <c r="C16" i="33"/>
  <c r="L15" i="33"/>
  <c r="L14" i="33"/>
  <c r="L13" i="33"/>
  <c r="L16" i="33" s="1"/>
  <c r="L12" i="33"/>
  <c r="L25" i="33" l="1"/>
  <c r="J25" i="55"/>
  <c r="F25" i="55"/>
  <c r="E25" i="55"/>
  <c r="K24" i="55"/>
  <c r="G24" i="55"/>
  <c r="F24" i="55"/>
  <c r="E24" i="55"/>
  <c r="D24" i="55"/>
  <c r="C24" i="55"/>
  <c r="L24" i="55" s="1"/>
  <c r="L23" i="55"/>
  <c r="L22" i="55"/>
  <c r="L21" i="55"/>
  <c r="L20" i="55"/>
  <c r="L19" i="55"/>
  <c r="L18" i="55"/>
  <c r="K16" i="55"/>
  <c r="K25" i="55" s="1"/>
  <c r="J16" i="55"/>
  <c r="I16" i="55"/>
  <c r="H16" i="55"/>
  <c r="H25" i="55" s="1"/>
  <c r="G16" i="55"/>
  <c r="G25" i="55" s="1"/>
  <c r="F16" i="55"/>
  <c r="E16" i="55"/>
  <c r="D16" i="55"/>
  <c r="D25" i="55" s="1"/>
  <c r="C16" i="55"/>
  <c r="C25" i="55" s="1"/>
  <c r="L15" i="55"/>
  <c r="L14" i="55"/>
  <c r="L13" i="55"/>
  <c r="L16" i="55" s="1"/>
  <c r="L25" i="55" s="1"/>
  <c r="L12" i="55"/>
  <c r="K25" i="49" l="1"/>
  <c r="G25" i="49"/>
  <c r="C25" i="49"/>
  <c r="K24" i="49"/>
  <c r="I24" i="49"/>
  <c r="H24" i="49"/>
  <c r="G24" i="49"/>
  <c r="F24" i="49"/>
  <c r="E24" i="49"/>
  <c r="D24" i="49"/>
  <c r="C24" i="49"/>
  <c r="L24" i="49" s="1"/>
  <c r="L23" i="49"/>
  <c r="L22" i="49"/>
  <c r="L21" i="49"/>
  <c r="L20" i="49"/>
  <c r="L19" i="49"/>
  <c r="L18" i="49"/>
  <c r="K16" i="49"/>
  <c r="J16" i="49"/>
  <c r="J25" i="49" s="1"/>
  <c r="I16" i="49"/>
  <c r="I25" i="49" s="1"/>
  <c r="H16" i="49"/>
  <c r="H25" i="49" s="1"/>
  <c r="G16" i="49"/>
  <c r="F16" i="49"/>
  <c r="F25" i="49" s="1"/>
  <c r="E16" i="49"/>
  <c r="E25" i="49" s="1"/>
  <c r="D16" i="49"/>
  <c r="D25" i="49" s="1"/>
  <c r="C16" i="49"/>
  <c r="L15" i="49"/>
  <c r="L14" i="49"/>
  <c r="L13" i="49"/>
  <c r="L16" i="49" s="1"/>
  <c r="L25" i="49" s="1"/>
  <c r="L12" i="49"/>
  <c r="K25" i="48" l="1"/>
  <c r="G25" i="48"/>
  <c r="C25" i="48"/>
  <c r="K24" i="48"/>
  <c r="I24" i="48"/>
  <c r="H24" i="48"/>
  <c r="G24" i="48"/>
  <c r="F24" i="48"/>
  <c r="E24" i="48"/>
  <c r="D24" i="48"/>
  <c r="C24" i="48"/>
  <c r="L24" i="48" s="1"/>
  <c r="L23" i="48"/>
  <c r="L22" i="48"/>
  <c r="L21" i="48"/>
  <c r="L20" i="48"/>
  <c r="L19" i="48"/>
  <c r="L18" i="48"/>
  <c r="K16" i="48"/>
  <c r="J16" i="48"/>
  <c r="J25" i="48" s="1"/>
  <c r="I16" i="48"/>
  <c r="I25" i="48" s="1"/>
  <c r="H16" i="48"/>
  <c r="H25" i="48" s="1"/>
  <c r="G16" i="48"/>
  <c r="F16" i="48"/>
  <c r="F25" i="48" s="1"/>
  <c r="E16" i="48"/>
  <c r="E25" i="48" s="1"/>
  <c r="D16" i="48"/>
  <c r="D25" i="48" s="1"/>
  <c r="C16" i="48"/>
  <c r="L15" i="48"/>
  <c r="L14" i="48"/>
  <c r="L13" i="48"/>
  <c r="L16" i="48" s="1"/>
  <c r="L12" i="48"/>
  <c r="L25" i="48" l="1"/>
  <c r="J25" i="41"/>
  <c r="I25" i="41"/>
  <c r="E25" i="41"/>
  <c r="K24" i="41"/>
  <c r="I24" i="41"/>
  <c r="H24" i="41"/>
  <c r="G24" i="41"/>
  <c r="F24" i="41"/>
  <c r="F25" i="41" s="1"/>
  <c r="E24" i="41"/>
  <c r="C24" i="41"/>
  <c r="L24" i="41" s="1"/>
  <c r="L23" i="41"/>
  <c r="L22" i="41"/>
  <c r="L21" i="41"/>
  <c r="D20" i="41"/>
  <c r="L20" i="41" s="1"/>
  <c r="L19" i="41"/>
  <c r="D19" i="41"/>
  <c r="D24" i="41" s="1"/>
  <c r="L18" i="41"/>
  <c r="K16" i="41"/>
  <c r="K25" i="41" s="1"/>
  <c r="J16" i="41"/>
  <c r="I16" i="41"/>
  <c r="H16" i="41"/>
  <c r="H25" i="41" s="1"/>
  <c r="G16" i="41"/>
  <c r="G25" i="41" s="1"/>
  <c r="F16" i="41"/>
  <c r="E16" i="41"/>
  <c r="D16" i="41"/>
  <c r="D25" i="41" s="1"/>
  <c r="C16" i="41"/>
  <c r="C25" i="41" s="1"/>
  <c r="L15" i="41"/>
  <c r="L14" i="41"/>
  <c r="L13" i="41"/>
  <c r="L12" i="41"/>
  <c r="L16" i="41" s="1"/>
  <c r="L25" i="41" s="1"/>
  <c r="J25" i="39" l="1"/>
  <c r="F25" i="39"/>
  <c r="L24" i="39"/>
  <c r="K24" i="39"/>
  <c r="I24" i="39"/>
  <c r="H24" i="39"/>
  <c r="G24" i="39"/>
  <c r="F24" i="39"/>
  <c r="E24" i="39"/>
  <c r="D24" i="39"/>
  <c r="C24" i="39"/>
  <c r="L23" i="39"/>
  <c r="L22" i="39"/>
  <c r="L21" i="39"/>
  <c r="L20" i="39"/>
  <c r="L19" i="39"/>
  <c r="L18" i="39"/>
  <c r="K16" i="39"/>
  <c r="K25" i="39" s="1"/>
  <c r="J16" i="39"/>
  <c r="I16" i="39"/>
  <c r="I25" i="39" s="1"/>
  <c r="H16" i="39"/>
  <c r="H25" i="39" s="1"/>
  <c r="G16" i="39"/>
  <c r="G25" i="39" s="1"/>
  <c r="F16" i="39"/>
  <c r="E16" i="39"/>
  <c r="E25" i="39" s="1"/>
  <c r="D16" i="39"/>
  <c r="D25" i="39" s="1"/>
  <c r="C16" i="39"/>
  <c r="C25" i="39" s="1"/>
  <c r="L15" i="39"/>
  <c r="L14" i="39"/>
  <c r="L13" i="39"/>
  <c r="L12" i="39"/>
  <c r="L16" i="39" s="1"/>
  <c r="L25" i="39" s="1"/>
  <c r="K25" i="54" l="1"/>
  <c r="G25" i="54"/>
  <c r="C25" i="54"/>
  <c r="K24" i="54"/>
  <c r="I24" i="54"/>
  <c r="H24" i="54"/>
  <c r="G24" i="54"/>
  <c r="F24" i="54"/>
  <c r="E24" i="54"/>
  <c r="D24" i="54"/>
  <c r="C24" i="54"/>
  <c r="L24" i="54" s="1"/>
  <c r="L23" i="54"/>
  <c r="L22" i="54"/>
  <c r="L21" i="54"/>
  <c r="L20" i="54"/>
  <c r="L19" i="54"/>
  <c r="L18" i="54"/>
  <c r="K16" i="54"/>
  <c r="J16" i="54"/>
  <c r="J25" i="54" s="1"/>
  <c r="I16" i="54"/>
  <c r="I25" i="54" s="1"/>
  <c r="H16" i="54"/>
  <c r="H25" i="54" s="1"/>
  <c r="G16" i="54"/>
  <c r="F16" i="54"/>
  <c r="F25" i="54" s="1"/>
  <c r="E16" i="54"/>
  <c r="E25" i="54" s="1"/>
  <c r="D16" i="54"/>
  <c r="D25" i="54" s="1"/>
  <c r="C16" i="54"/>
  <c r="L15" i="54"/>
  <c r="L14" i="54"/>
  <c r="L13" i="54"/>
  <c r="L16" i="54" s="1"/>
  <c r="L25" i="54" s="1"/>
  <c r="L12" i="54"/>
  <c r="H25" i="53"/>
  <c r="D25" i="53"/>
  <c r="K24" i="53"/>
  <c r="I24" i="53"/>
  <c r="H24" i="53"/>
  <c r="G24" i="53"/>
  <c r="F24" i="53"/>
  <c r="E24" i="53"/>
  <c r="D24" i="53"/>
  <c r="C24" i="53"/>
  <c r="L24" i="53" s="1"/>
  <c r="L23" i="53"/>
  <c r="L22" i="53"/>
  <c r="L21" i="53"/>
  <c r="L20" i="53"/>
  <c r="L19" i="53"/>
  <c r="L18" i="53"/>
  <c r="K16" i="53"/>
  <c r="K25" i="53" s="1"/>
  <c r="J16" i="53"/>
  <c r="J25" i="53" s="1"/>
  <c r="I16" i="53"/>
  <c r="I25" i="53" s="1"/>
  <c r="H16" i="53"/>
  <c r="G16" i="53"/>
  <c r="G25" i="53" s="1"/>
  <c r="F16" i="53"/>
  <c r="F25" i="53" s="1"/>
  <c r="E16" i="53"/>
  <c r="E25" i="53" s="1"/>
  <c r="D16" i="53"/>
  <c r="C16" i="53"/>
  <c r="C25" i="53" s="1"/>
  <c r="L15" i="53"/>
  <c r="L14" i="53"/>
  <c r="L13" i="53"/>
  <c r="L12" i="53"/>
  <c r="L16" i="53" s="1"/>
  <c r="L25" i="53" s="1"/>
  <c r="J25" i="51"/>
  <c r="F25" i="51"/>
  <c r="K24" i="51"/>
  <c r="I24" i="51"/>
  <c r="H24" i="51"/>
  <c r="G24" i="51"/>
  <c r="F24" i="51"/>
  <c r="E24" i="51"/>
  <c r="D24" i="51"/>
  <c r="C24" i="51"/>
  <c r="L24" i="51" s="1"/>
  <c r="L23" i="51"/>
  <c r="L22" i="51"/>
  <c r="L21" i="51"/>
  <c r="L20" i="51"/>
  <c r="L19" i="51"/>
  <c r="L18" i="51"/>
  <c r="K16" i="51"/>
  <c r="K25" i="51" s="1"/>
  <c r="J16" i="51"/>
  <c r="I16" i="51"/>
  <c r="I25" i="51" s="1"/>
  <c r="H16" i="51"/>
  <c r="H25" i="51" s="1"/>
  <c r="G16" i="51"/>
  <c r="G25" i="51" s="1"/>
  <c r="F16" i="51"/>
  <c r="E16" i="51"/>
  <c r="E25" i="51" s="1"/>
  <c r="D16" i="51"/>
  <c r="D25" i="51" s="1"/>
  <c r="C16" i="51"/>
  <c r="C25" i="51" s="1"/>
  <c r="L15" i="51"/>
  <c r="L14" i="51"/>
  <c r="L13" i="51"/>
  <c r="L12" i="51"/>
  <c r="L16" i="51" s="1"/>
  <c r="K25" i="47"/>
  <c r="H25" i="47"/>
  <c r="G25" i="47"/>
  <c r="D25" i="47"/>
  <c r="C25" i="47"/>
  <c r="K24" i="47"/>
  <c r="J24" i="47"/>
  <c r="I24" i="47"/>
  <c r="H24" i="47"/>
  <c r="G24" i="47"/>
  <c r="F24" i="47"/>
  <c r="E24" i="47"/>
  <c r="D24" i="47"/>
  <c r="C24" i="47"/>
  <c r="L24" i="47" s="1"/>
  <c r="L23" i="47"/>
  <c r="L22" i="47"/>
  <c r="L21" i="47"/>
  <c r="L20" i="47"/>
  <c r="L19" i="47"/>
  <c r="L18" i="47"/>
  <c r="K16" i="47"/>
  <c r="J16" i="47"/>
  <c r="J25" i="47" s="1"/>
  <c r="I16" i="47"/>
  <c r="I25" i="47" s="1"/>
  <c r="H16" i="47"/>
  <c r="G16" i="47"/>
  <c r="F16" i="47"/>
  <c r="F25" i="47" s="1"/>
  <c r="E16" i="47"/>
  <c r="E25" i="47" s="1"/>
  <c r="D16" i="47"/>
  <c r="C16" i="47"/>
  <c r="L15" i="47"/>
  <c r="L14" i="47"/>
  <c r="L13" i="47"/>
  <c r="L12" i="47"/>
  <c r="L16" i="47" s="1"/>
  <c r="K24" i="44"/>
  <c r="J24" i="44"/>
  <c r="I24" i="44"/>
  <c r="H24" i="44"/>
  <c r="G24" i="44"/>
  <c r="F24" i="44"/>
  <c r="E24" i="44"/>
  <c r="D24" i="44"/>
  <c r="C24" i="44"/>
  <c r="L24" i="44" s="1"/>
  <c r="L23" i="44"/>
  <c r="L22" i="44"/>
  <c r="L21" i="44"/>
  <c r="L20" i="44"/>
  <c r="L19" i="44"/>
  <c r="L18" i="44"/>
  <c r="K16" i="44"/>
  <c r="K25" i="44" s="1"/>
  <c r="J16" i="44"/>
  <c r="J25" i="44" s="1"/>
  <c r="I16" i="44"/>
  <c r="I25" i="44" s="1"/>
  <c r="H16" i="44"/>
  <c r="H25" i="44" s="1"/>
  <c r="G16" i="44"/>
  <c r="G25" i="44" s="1"/>
  <c r="F16" i="44"/>
  <c r="F25" i="44" s="1"/>
  <c r="E16" i="44"/>
  <c r="E25" i="44" s="1"/>
  <c r="D16" i="44"/>
  <c r="D25" i="44" s="1"/>
  <c r="C16" i="44"/>
  <c r="C25" i="44" s="1"/>
  <c r="L15" i="44"/>
  <c r="L14" i="44"/>
  <c r="L13" i="44"/>
  <c r="L12" i="44"/>
  <c r="L16" i="44" s="1"/>
  <c r="I25" i="36"/>
  <c r="G25" i="36"/>
  <c r="E25" i="36"/>
  <c r="C25" i="36"/>
  <c r="K24" i="36"/>
  <c r="K25" i="36" s="1"/>
  <c r="I24" i="36"/>
  <c r="H24" i="36"/>
  <c r="G24" i="36"/>
  <c r="F24" i="36"/>
  <c r="E24" i="36"/>
  <c r="D24" i="36"/>
  <c r="C24" i="36"/>
  <c r="L24" i="36" s="1"/>
  <c r="L23" i="36"/>
  <c r="L22" i="36"/>
  <c r="L21" i="36"/>
  <c r="L20" i="36"/>
  <c r="L19" i="36"/>
  <c r="L18" i="36"/>
  <c r="K16" i="36"/>
  <c r="J16" i="36"/>
  <c r="J25" i="36" s="1"/>
  <c r="I16" i="36"/>
  <c r="H16" i="36"/>
  <c r="H25" i="36" s="1"/>
  <c r="G16" i="36"/>
  <c r="F16" i="36"/>
  <c r="F25" i="36" s="1"/>
  <c r="E16" i="36"/>
  <c r="D16" i="36"/>
  <c r="D25" i="36" s="1"/>
  <c r="C16" i="36"/>
  <c r="L15" i="36"/>
  <c r="L14" i="36"/>
  <c r="L13" i="36"/>
  <c r="L16" i="36" s="1"/>
  <c r="L25" i="36" s="1"/>
  <c r="L12" i="36"/>
  <c r="H25" i="34"/>
  <c r="D25" i="34"/>
  <c r="K24" i="34"/>
  <c r="I24" i="34"/>
  <c r="H24" i="34"/>
  <c r="G24" i="34"/>
  <c r="F24" i="34"/>
  <c r="E24" i="34"/>
  <c r="D24" i="34"/>
  <c r="C24" i="34"/>
  <c r="L24" i="34" s="1"/>
  <c r="L23" i="34"/>
  <c r="L22" i="34"/>
  <c r="L21" i="34"/>
  <c r="L20" i="34"/>
  <c r="L19" i="34"/>
  <c r="L18" i="34"/>
  <c r="K16" i="34"/>
  <c r="K25" i="34" s="1"/>
  <c r="J16" i="34"/>
  <c r="J25" i="34" s="1"/>
  <c r="I16" i="34"/>
  <c r="I25" i="34" s="1"/>
  <c r="H16" i="34"/>
  <c r="G16" i="34"/>
  <c r="G25" i="34" s="1"/>
  <c r="F16" i="34"/>
  <c r="F25" i="34" s="1"/>
  <c r="E16" i="34"/>
  <c r="E25" i="34" s="1"/>
  <c r="D16" i="34"/>
  <c r="C16" i="34"/>
  <c r="C25" i="34" s="1"/>
  <c r="L15" i="34"/>
  <c r="L14" i="34"/>
  <c r="L13" i="34"/>
  <c r="L12" i="34"/>
  <c r="L16" i="34" s="1"/>
  <c r="L25" i="51" l="1"/>
  <c r="L25" i="47"/>
  <c r="L25" i="44"/>
  <c r="L25" i="34"/>
  <c r="K19" i="9" l="1"/>
  <c r="K20" i="9"/>
  <c r="K21" i="9"/>
  <c r="K22" i="9"/>
  <c r="K23" i="9"/>
  <c r="K18" i="9"/>
  <c r="D23" i="9"/>
  <c r="E23" i="9"/>
  <c r="F23" i="9"/>
  <c r="G23" i="9"/>
  <c r="H23" i="9"/>
  <c r="I23" i="9"/>
  <c r="D22" i="9"/>
  <c r="E22" i="9"/>
  <c r="F22" i="9"/>
  <c r="G22" i="9"/>
  <c r="H22" i="9"/>
  <c r="I22" i="9"/>
  <c r="D21" i="9"/>
  <c r="E21" i="9"/>
  <c r="F21" i="9"/>
  <c r="G21" i="9"/>
  <c r="H21" i="9"/>
  <c r="I21" i="9"/>
  <c r="D20" i="9"/>
  <c r="E20" i="9"/>
  <c r="F20" i="9"/>
  <c r="G20" i="9"/>
  <c r="H20" i="9"/>
  <c r="I20" i="9"/>
  <c r="D19" i="9"/>
  <c r="E19" i="9"/>
  <c r="F19" i="9"/>
  <c r="G19" i="9"/>
  <c r="H19" i="9"/>
  <c r="I19" i="9"/>
  <c r="C19" i="9"/>
  <c r="C20" i="9"/>
  <c r="C21" i="9"/>
  <c r="C22" i="9"/>
  <c r="C23" i="9"/>
  <c r="D18" i="9"/>
  <c r="E18" i="9"/>
  <c r="F18" i="9"/>
  <c r="G18" i="9"/>
  <c r="H18" i="9"/>
  <c r="I18" i="9"/>
  <c r="C18" i="9"/>
  <c r="D15" i="9"/>
  <c r="E15" i="9"/>
  <c r="F15" i="9"/>
  <c r="G15" i="9"/>
  <c r="H15" i="9"/>
  <c r="I15" i="9"/>
  <c r="J15" i="9"/>
  <c r="K15" i="9"/>
  <c r="D14" i="9"/>
  <c r="E14" i="9"/>
  <c r="F14" i="9"/>
  <c r="G14" i="9"/>
  <c r="H14" i="9"/>
  <c r="I14" i="9"/>
  <c r="J14" i="9"/>
  <c r="K14" i="9"/>
  <c r="D13" i="9"/>
  <c r="E13" i="9"/>
  <c r="F13" i="9"/>
  <c r="G13" i="9"/>
  <c r="H13" i="9"/>
  <c r="I13" i="9"/>
  <c r="J13" i="9"/>
  <c r="K13" i="9"/>
  <c r="C13" i="9"/>
  <c r="C14" i="9"/>
  <c r="C15" i="9"/>
  <c r="D12" i="9"/>
  <c r="E12" i="9"/>
  <c r="F12" i="9"/>
  <c r="G12" i="9"/>
  <c r="H12" i="9"/>
  <c r="I12" i="9"/>
  <c r="J12" i="9"/>
  <c r="K12" i="9"/>
  <c r="C12" i="9"/>
  <c r="K24" i="9" l="1"/>
  <c r="I24" i="9"/>
  <c r="H24" i="9"/>
  <c r="G24" i="9"/>
  <c r="F24" i="9"/>
  <c r="E24" i="9"/>
  <c r="D24" i="9"/>
  <c r="C24" i="9"/>
  <c r="K16" i="9"/>
  <c r="J16" i="9"/>
  <c r="J25" i="9" s="1"/>
  <c r="I16" i="9"/>
  <c r="H16" i="9"/>
  <c r="G16" i="9"/>
  <c r="F16" i="9"/>
  <c r="E16" i="9"/>
  <c r="D16" i="9"/>
  <c r="C16" i="9"/>
  <c r="L23" i="9"/>
  <c r="L15" i="9"/>
  <c r="L22" i="9"/>
  <c r="L21" i="9"/>
  <c r="L20" i="9"/>
  <c r="L19" i="9"/>
  <c r="L18" i="9"/>
  <c r="L14" i="9"/>
  <c r="L13" i="9"/>
  <c r="L12" i="9"/>
  <c r="K25" i="9" l="1"/>
  <c r="E25" i="9"/>
  <c r="I25" i="9"/>
  <c r="F25" i="9"/>
  <c r="G25" i="9"/>
  <c r="D25" i="9"/>
  <c r="H25" i="9"/>
  <c r="L24" i="9"/>
  <c r="C25" i="9"/>
  <c r="L16" i="9"/>
  <c r="L25" i="9" l="1"/>
</calcChain>
</file>

<file path=xl/sharedStrings.xml><?xml version="1.0" encoding="utf-8"?>
<sst xmlns="http://schemas.openxmlformats.org/spreadsheetml/2006/main" count="953" uniqueCount="92">
  <si>
    <t>TOTAL</t>
  </si>
  <si>
    <t>CJ-04</t>
  </si>
  <si>
    <t>CJ-03</t>
  </si>
  <si>
    <t>CJ-02</t>
  </si>
  <si>
    <t>FC-06</t>
  </si>
  <si>
    <t>FC-05</t>
  </si>
  <si>
    <t>FC-04</t>
  </si>
  <si>
    <t xml:space="preserve">FC-03 </t>
  </si>
  <si>
    <t>FC-02</t>
  </si>
  <si>
    <t>FC-01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</si>
  <si>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</si>
  <si>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</si>
  <si>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</si>
  <si>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</si>
  <si>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</si>
  <si>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</si>
  <si>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</si>
  <si>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</si>
  <si>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</si>
  <si>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</si>
  <si>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</si>
  <si>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</si>
  <si>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</si>
  <si>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</si>
  <si>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</si>
  <si>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</si>
  <si>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</si>
  <si>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</si>
  <si>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</si>
  <si>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</si>
  <si>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</si>
  <si>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Observação: Os tribunais de justiça e de justiça militar deverão adaptar este anexo às respectivas estruturas dos cargos e funções.</t>
  </si>
  <si>
    <t>Denominação /
Nível</t>
  </si>
  <si>
    <t>Data de referência: 30/09/2015</t>
  </si>
  <si>
    <t xml:space="preserve">ÓRGÃO: </t>
  </si>
  <si>
    <t>TRIBUNAL REGIONAL DO TRABALHO DA 4ª REGIÃO</t>
  </si>
  <si>
    <t>SECRETARIA DE GESTÃO DE PESSOAS</t>
  </si>
  <si>
    <t>Data de referência: 31/08/2015</t>
  </si>
  <si>
    <t>RESOLUÇÃO 102 CNJ - ANEXO IV- QUANTITATIVO DE CARGOS E FUNÇÕES</t>
  </si>
  <si>
    <t>Funções de Confiança</t>
  </si>
  <si>
    <t>FC-03</t>
  </si>
  <si>
    <t>ÓRGÃO: TRIBUNAL REGIONAL DO TRABALHO DA 12ª REGIÃO</t>
  </si>
  <si>
    <t>UNIDADE: SECRETARIA DE GESTÃO DE PESSOAS</t>
  </si>
  <si>
    <t>Data de referência: 01/09/2015</t>
  </si>
  <si>
    <t>ÓRGÃO: TRIBUNAL REGIONAL DO DA TRABAHO DA 15ª REGIÃO</t>
  </si>
  <si>
    <t>ÓRGÃO: TRIBUNAL REGIONAL DO TRABALHO DA 19ª REGIÃO</t>
  </si>
  <si>
    <t>ÓRGÃO: TRT - 21ª REGIÃO</t>
  </si>
  <si>
    <t>UNIDADE: COORDENADORIA DE GESTÃO DE PESSOAS</t>
  </si>
  <si>
    <t>Data de referência: 31 de agosto de 2015</t>
  </si>
  <si>
    <t>TRIBUNAL REGIONAL DO TRABALHO DA 22ª REGIÃO</t>
  </si>
  <si>
    <t>Denominação /
NívelDenominação /
NívelDenominação /
NívelDenominação /
Nível</t>
  </si>
  <si>
    <t>TRT-7</t>
  </si>
  <si>
    <t>ÓRGÃO: TRIBUNAL REGIONAL DO TRABALHO DA 8ª REGIÃO</t>
  </si>
  <si>
    <t>UNIDADE: Secretaria de Gestão de Pessoas</t>
  </si>
  <si>
    <t>ÓRGÃO: TRIBUNAL REGIONAL DO TRABALHO DA 9ª REGIÃO</t>
  </si>
  <si>
    <t>UNIDADE: SECRETARIA DE PESSOAL</t>
  </si>
  <si>
    <t>Data de referência: 23/10/2015</t>
  </si>
  <si>
    <t>TRT-16</t>
  </si>
  <si>
    <t>ÓRGÃO: Tribunal Regional do Trabalho da 17ª Região</t>
  </si>
  <si>
    <t>Data de referência: 31/8/2015</t>
  </si>
  <si>
    <t>TRIBUNAL REGIONAL DO TRABALHO DA 23ª REGIÃO</t>
  </si>
  <si>
    <t>TRIBUNAL REGIONAL DO TRABALHO DA 1ª REGIÃO</t>
  </si>
  <si>
    <t>SECRETARIA DE ADMINISTRAÇÃO DE PESSOAL</t>
  </si>
  <si>
    <t>TRT-3ª REGIÃO</t>
  </si>
  <si>
    <t>SECRETARIA DE PESSOAL</t>
  </si>
  <si>
    <t>ÓRGÃO: TRIBUNAL REGIONAL DO TRABALHO DA 5ª REGIÃO</t>
  </si>
  <si>
    <t>10/2015</t>
  </si>
  <si>
    <t>JUSTIÇA DO TRABALHO</t>
  </si>
  <si>
    <t>ÓRGÃO: TRIBUNAL REGIONAL DO TRABALHO DA SEXTA REGIÃO</t>
  </si>
  <si>
    <t>UNIDADE: SECRETARIA DE GESTÃO DE PESSOAS/COORDENADORIA DE ADMINISTRAÇÃO DE PESSOAL</t>
  </si>
  <si>
    <t>Data de referência: 30.09.2015</t>
  </si>
  <si>
    <t>CJ-01</t>
  </si>
  <si>
    <t>PODER JUDICIÁRIO FEDERAL</t>
  </si>
  <si>
    <t>ÓRGÃO: Tribunal Regional do Trabalho 10ª Região</t>
  </si>
  <si>
    <t>UNIDADE: Coordenadoria de Pessoal e de Informações Funcionais</t>
  </si>
  <si>
    <t>ÓRGÃO: Tribunal Superior do Trabalho</t>
  </si>
  <si>
    <t>UNIDADE: Coordenadoria de Informações Funcionais</t>
  </si>
  <si>
    <t>TRIBUNAL REGIONAL DO TRABALHO DA 20ª REGIÃO</t>
  </si>
  <si>
    <t>COORDENADORIA DE GESTÃO DE PESSOAS</t>
  </si>
  <si>
    <t>ÓRGÃO: TRIBUNAL REGIONAL DO TRABALHO 18ª REGIÃO</t>
  </si>
  <si>
    <t>UNIDADE:SECRETRIA DE GESTÃO DE PESSOAS</t>
  </si>
  <si>
    <t>Data de referência: 01/08/2015</t>
  </si>
  <si>
    <t>TRIBUNAL REGIONAL DO TRABALHO DA 24ª REGIÃO</t>
  </si>
  <si>
    <t>TRIBUNAL REGIONAL DO TRABALHO DA 13ª REGIÃO</t>
  </si>
  <si>
    <t>SERVIÇO DE ADMINISTRAÇÂO E PAGAMENTO DE PESSOAL</t>
  </si>
  <si>
    <t>ÓRGÃO: TRT14ª REGIÃO</t>
  </si>
  <si>
    <t>UNIDADE: Secretaria Gestão de Pessoas</t>
  </si>
  <si>
    <t>TRT-2ª REGIÃO</t>
  </si>
  <si>
    <t>Consolidado da Justiça do Trabalho</t>
  </si>
  <si>
    <t>UNIDADE: Coordenadoria de Gestão de Pessoas CSJT</t>
  </si>
  <si>
    <t>ÓRGÃO: TRIBUNAL REGIONAL DO TRABALHO 11ª REGIÃO</t>
  </si>
  <si>
    <t>Data de início da vigência: 31/08/2015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</si>
</sst>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</numFmts>
  <fonts count="63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9"/>
      <color indexed="8"/>
      <name val="Arial"/>
      <family val="2"/>
      <charset val="1"/>
    </font>
    <font>
      <b/>
      <sz val="9"/>
      <color indexed="8"/>
      <name val="Arial"/>
      <family val="2"/>
      <charset val="1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31"/>
      </patternFill>
    </fill>
    <fill>
      <patternFill patternType="solid">
        <fgColor indexed="54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CCCCFF"/>
      </patternFill>
    </fill>
    <fill>
      <patternFill patternType="solid">
        <fgColor rgb="FFA6A6A6"/>
        <bgColor rgb="FF969696"/>
      </patternFill>
    </fill>
    <fill>
      <patternFill patternType="solid">
        <fgColor rgb="FFD9D9D9"/>
        <bgColor rgb="FFC0C0C0"/>
      </patternFill>
    </fill>
    <fill>
      <patternFill patternType="solid">
        <fgColor rgb="FFA6A6A6"/>
        <bgColor rgb="FFC0C0C0"/>
      </patternFill>
    </fill>
  </fills>
  <borders count="37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8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4" fontId="23" fillId="0" borderId="1"/>
    <xf numFmtId="0" fontId="11" fillId="3" borderId="0" applyNumberFormat="0" applyBorder="0" applyAlignment="0" applyProtection="0"/>
    <xf numFmtId="164" fontId="24" fillId="0" borderId="0">
      <alignment vertical="top"/>
    </xf>
    <xf numFmtId="164" fontId="25" fillId="0" borderId="0">
      <alignment horizontal="right"/>
    </xf>
    <xf numFmtId="164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6" fontId="21" fillId="0" borderId="0"/>
    <xf numFmtId="165" fontId="3" fillId="0" borderId="0" applyBorder="0" applyAlignment="0" applyProtection="0"/>
    <xf numFmtId="165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7" fontId="21" fillId="0" borderId="0"/>
    <xf numFmtId="0" fontId="21" fillId="0" borderId="0"/>
    <xf numFmtId="0" fontId="21" fillId="0" borderId="0"/>
    <xf numFmtId="168" fontId="21" fillId="0" borderId="0"/>
    <xf numFmtId="169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1" fontId="21" fillId="0" borderId="0"/>
    <xf numFmtId="0" fontId="9" fillId="0" borderId="4" applyNumberFormat="0" applyFill="0" applyAlignment="0" applyProtection="0"/>
    <xf numFmtId="165" fontId="21" fillId="0" borderId="0"/>
    <xf numFmtId="172" fontId="3" fillId="0" borderId="0" applyFill="0" applyBorder="0" applyAlignment="0" applyProtection="0"/>
    <xf numFmtId="167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3" fontId="29" fillId="0" borderId="0">
      <protection locked="0"/>
    </xf>
    <xf numFmtId="174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5" fontId="41" fillId="0" borderId="0">
      <protection locked="0"/>
    </xf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21" fillId="0" borderId="0"/>
    <xf numFmtId="176" fontId="3" fillId="0" borderId="0" applyFill="0" applyBorder="0" applyAlignment="0" applyProtection="0"/>
    <xf numFmtId="165" fontId="3" fillId="0" borderId="0"/>
    <xf numFmtId="0" fontId="3" fillId="0" borderId="0"/>
    <xf numFmtId="165" fontId="3" fillId="0" borderId="0"/>
    <xf numFmtId="165" fontId="41" fillId="0" borderId="0"/>
    <xf numFmtId="165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7" fontId="21" fillId="0" borderId="0"/>
    <xf numFmtId="178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4" fontId="29" fillId="0" borderId="0">
      <protection locked="0"/>
    </xf>
    <xf numFmtId="179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</cellStyleXfs>
  <cellXfs count="206">
    <xf numFmtId="0" fontId="0" fillId="0" borderId="0" xfId="0"/>
    <xf numFmtId="0" fontId="1" fillId="0" borderId="0" xfId="0" applyFont="1" applyAlignment="1">
      <alignment wrapText="1"/>
    </xf>
    <xf numFmtId="0" fontId="56" fillId="0" borderId="0" xfId="0" applyFont="1"/>
    <xf numFmtId="0" fontId="57" fillId="0" borderId="0" xfId="0" applyFont="1" applyAlignment="1"/>
    <xf numFmtId="0" fontId="57" fillId="0" borderId="0" xfId="0" applyFont="1"/>
    <xf numFmtId="0" fontId="57" fillId="24" borderId="17" xfId="0" applyFont="1" applyFill="1" applyBorder="1" applyAlignment="1">
      <alignment horizontal="center" vertical="center" wrapText="1"/>
    </xf>
    <xf numFmtId="0" fontId="58" fillId="0" borderId="0" xfId="0" applyFont="1"/>
    <xf numFmtId="0" fontId="57" fillId="0" borderId="17" xfId="0" applyFont="1" applyBorder="1" applyAlignment="1">
      <alignment horizontal="center"/>
    </xf>
    <xf numFmtId="3" fontId="57" fillId="0" borderId="17" xfId="0" applyNumberFormat="1" applyFont="1" applyBorder="1" applyAlignment="1">
      <alignment horizontal="right"/>
    </xf>
    <xf numFmtId="0" fontId="58" fillId="0" borderId="17" xfId="0" applyFont="1" applyBorder="1" applyAlignment="1">
      <alignment horizontal="center"/>
    </xf>
    <xf numFmtId="3" fontId="58" fillId="0" borderId="17" xfId="0" applyNumberFormat="1" applyFont="1" applyBorder="1" applyAlignment="1">
      <alignment horizontal="right"/>
    </xf>
    <xf numFmtId="3" fontId="57" fillId="25" borderId="17" xfId="0" applyNumberFormat="1" applyFont="1" applyFill="1" applyBorder="1" applyAlignment="1">
      <alignment horizontal="right"/>
    </xf>
    <xf numFmtId="3" fontId="58" fillId="25" borderId="17" xfId="0" applyNumberFormat="1" applyFont="1" applyFill="1" applyBorder="1" applyAlignment="1">
      <alignment horizontal="right"/>
    </xf>
    <xf numFmtId="0" fontId="58" fillId="24" borderId="17" xfId="0" applyFont="1" applyFill="1" applyBorder="1" applyAlignment="1">
      <alignment horizontal="center"/>
    </xf>
    <xf numFmtId="3" fontId="58" fillId="24" borderId="17" xfId="0" applyNumberFormat="1" applyFont="1" applyFill="1" applyBorder="1" applyAlignment="1">
      <alignment horizontal="right"/>
    </xf>
    <xf numFmtId="0" fontId="57" fillId="24" borderId="17" xfId="0" applyFont="1" applyFill="1" applyBorder="1" applyAlignment="1">
      <alignment horizontal="center" vertical="center" wrapText="1"/>
    </xf>
    <xf numFmtId="0" fontId="59" fillId="0" borderId="0" xfId="0" applyFont="1" applyAlignment="1"/>
    <xf numFmtId="0" fontId="59" fillId="0" borderId="0" xfId="0" applyFont="1" applyAlignment="1">
      <alignment horizontal="right"/>
    </xf>
    <xf numFmtId="0" fontId="59" fillId="0" borderId="0" xfId="0" applyFont="1"/>
    <xf numFmtId="0" fontId="60" fillId="0" borderId="0" xfId="0" applyFont="1"/>
    <xf numFmtId="0" fontId="59" fillId="8" borderId="21" xfId="0" applyFont="1" applyFill="1" applyBorder="1" applyAlignment="1">
      <alignment horizontal="center" vertical="center" wrapText="1"/>
    </xf>
    <xf numFmtId="0" fontId="59" fillId="0" borderId="21" xfId="0" applyFont="1" applyBorder="1" applyAlignment="1">
      <alignment horizontal="center"/>
    </xf>
    <xf numFmtId="3" fontId="2" fillId="0" borderId="21" xfId="0" applyNumberFormat="1" applyFont="1" applyBorder="1" applyAlignment="1">
      <alignment horizontal="right"/>
    </xf>
    <xf numFmtId="3" fontId="59" fillId="0" borderId="21" xfId="0" applyNumberFormat="1" applyFont="1" applyBorder="1" applyAlignment="1">
      <alignment horizontal="right"/>
    </xf>
    <xf numFmtId="3" fontId="59" fillId="21" borderId="21" xfId="0" applyNumberFormat="1" applyFont="1" applyFill="1" applyBorder="1" applyAlignment="1">
      <alignment horizontal="right"/>
    </xf>
    <xf numFmtId="0" fontId="60" fillId="0" borderId="21" xfId="0" applyFont="1" applyBorder="1" applyAlignment="1">
      <alignment horizontal="center"/>
    </xf>
    <xf numFmtId="3" fontId="60" fillId="0" borderId="21" xfId="0" applyNumberFormat="1" applyFont="1" applyBorder="1" applyAlignment="1">
      <alignment horizontal="right"/>
    </xf>
    <xf numFmtId="3" fontId="60" fillId="21" borderId="21" xfId="0" applyNumberFormat="1" applyFont="1" applyFill="1" applyBorder="1" applyAlignment="1">
      <alignment horizontal="right"/>
    </xf>
    <xf numFmtId="0" fontId="60" fillId="8" borderId="21" xfId="0" applyFont="1" applyFill="1" applyBorder="1" applyAlignment="1">
      <alignment horizontal="center"/>
    </xf>
    <xf numFmtId="3" fontId="60" fillId="8" borderId="21" xfId="0" applyNumberFormat="1" applyFont="1" applyFill="1" applyBorder="1" applyAlignment="1">
      <alignment horizontal="right"/>
    </xf>
    <xf numFmtId="0" fontId="59" fillId="2" borderId="22" xfId="0" applyFont="1" applyFill="1" applyBorder="1" applyAlignment="1">
      <alignment horizontal="center" vertical="center" wrapText="1"/>
    </xf>
    <xf numFmtId="0" fontId="59" fillId="0" borderId="22" xfId="0" applyFont="1" applyBorder="1" applyAlignment="1">
      <alignment horizontal="center"/>
    </xf>
    <xf numFmtId="3" fontId="59" fillId="0" borderId="22" xfId="0" applyNumberFormat="1" applyFont="1" applyBorder="1" applyAlignment="1">
      <alignment horizontal="right"/>
    </xf>
    <xf numFmtId="3" fontId="59" fillId="26" borderId="22" xfId="0" applyNumberFormat="1" applyFont="1" applyFill="1" applyBorder="1" applyAlignment="1">
      <alignment horizontal="right"/>
    </xf>
    <xf numFmtId="0" fontId="60" fillId="0" borderId="22" xfId="0" applyFont="1" applyBorder="1" applyAlignment="1">
      <alignment horizontal="center"/>
    </xf>
    <xf numFmtId="3" fontId="60" fillId="0" borderId="22" xfId="0" applyNumberFormat="1" applyFont="1" applyBorder="1" applyAlignment="1">
      <alignment horizontal="right"/>
    </xf>
    <xf numFmtId="0" fontId="60" fillId="2" borderId="22" xfId="0" applyFont="1" applyFill="1" applyBorder="1" applyAlignment="1">
      <alignment horizontal="center"/>
    </xf>
    <xf numFmtId="3" fontId="60" fillId="2" borderId="22" xfId="0" applyNumberFormat="1" applyFont="1" applyFill="1" applyBorder="1" applyAlignment="1">
      <alignment horizontal="right"/>
    </xf>
    <xf numFmtId="0" fontId="57" fillId="27" borderId="17" xfId="0" applyFont="1" applyFill="1" applyBorder="1" applyAlignment="1">
      <alignment horizontal="center" vertical="center" wrapText="1"/>
    </xf>
    <xf numFmtId="3" fontId="57" fillId="28" borderId="17" xfId="0" applyNumberFormat="1" applyFont="1" applyFill="1" applyBorder="1" applyAlignment="1">
      <alignment horizontal="right"/>
    </xf>
    <xf numFmtId="3" fontId="58" fillId="28" borderId="17" xfId="0" applyNumberFormat="1" applyFont="1" applyFill="1" applyBorder="1" applyAlignment="1">
      <alignment horizontal="right"/>
    </xf>
    <xf numFmtId="0" fontId="58" fillId="27" borderId="17" xfId="0" applyFont="1" applyFill="1" applyBorder="1" applyAlignment="1">
      <alignment horizontal="center"/>
    </xf>
    <xf numFmtId="3" fontId="58" fillId="27" borderId="17" xfId="0" applyNumberFormat="1" applyFont="1" applyFill="1" applyBorder="1" applyAlignment="1">
      <alignment horizontal="right"/>
    </xf>
    <xf numFmtId="3" fontId="0" fillId="0" borderId="0" xfId="0" applyNumberFormat="1"/>
    <xf numFmtId="14" fontId="57" fillId="0" borderId="0" xfId="0" applyNumberFormat="1" applyFont="1"/>
    <xf numFmtId="0" fontId="61" fillId="0" borderId="0" xfId="0" applyFont="1" applyAlignment="1"/>
    <xf numFmtId="0" fontId="61" fillId="0" borderId="0" xfId="0" applyFont="1"/>
    <xf numFmtId="0" fontId="62" fillId="0" borderId="0" xfId="0" applyFont="1"/>
    <xf numFmtId="0" fontId="61" fillId="29" borderId="21" xfId="0" applyFont="1" applyFill="1" applyBorder="1" applyAlignment="1">
      <alignment horizontal="center" vertical="center" wrapText="1"/>
    </xf>
    <xf numFmtId="0" fontId="61" fillId="0" borderId="21" xfId="0" applyFont="1" applyBorder="1" applyAlignment="1">
      <alignment horizontal="center"/>
    </xf>
    <xf numFmtId="3" fontId="61" fillId="0" borderId="21" xfId="0" applyNumberFormat="1" applyFont="1" applyBorder="1" applyAlignment="1">
      <alignment horizontal="right"/>
    </xf>
    <xf numFmtId="3" fontId="61" fillId="30" borderId="21" xfId="0" applyNumberFormat="1" applyFont="1" applyFill="1" applyBorder="1" applyAlignment="1">
      <alignment horizontal="right"/>
    </xf>
    <xf numFmtId="0" fontId="62" fillId="0" borderId="21" xfId="0" applyFont="1" applyBorder="1" applyAlignment="1">
      <alignment horizontal="center"/>
    </xf>
    <xf numFmtId="3" fontId="62" fillId="0" borderId="21" xfId="0" applyNumberFormat="1" applyFont="1" applyBorder="1" applyAlignment="1">
      <alignment horizontal="right"/>
    </xf>
    <xf numFmtId="3" fontId="62" fillId="30" borderId="21" xfId="0" applyNumberFormat="1" applyFont="1" applyFill="1" applyBorder="1" applyAlignment="1">
      <alignment horizontal="right"/>
    </xf>
    <xf numFmtId="0" fontId="62" fillId="29" borderId="21" xfId="0" applyFont="1" applyFill="1" applyBorder="1" applyAlignment="1">
      <alignment horizontal="center"/>
    </xf>
    <xf numFmtId="3" fontId="62" fillId="29" borderId="21" xfId="0" applyNumberFormat="1" applyFont="1" applyFill="1" applyBorder="1" applyAlignment="1">
      <alignment horizontal="right"/>
    </xf>
    <xf numFmtId="0" fontId="57" fillId="24" borderId="17" xfId="0" applyFont="1" applyFill="1" applyBorder="1" applyAlignment="1">
      <alignment horizontal="center" vertical="center" wrapText="1"/>
    </xf>
    <xf numFmtId="0" fontId="3" fillId="0" borderId="0" xfId="246"/>
    <xf numFmtId="0" fontId="57" fillId="0" borderId="0" xfId="246" applyFont="1" applyAlignment="1"/>
    <xf numFmtId="0" fontId="57" fillId="0" borderId="0" xfId="246" applyFont="1"/>
    <xf numFmtId="14" fontId="57" fillId="0" borderId="0" xfId="246" applyNumberFormat="1" applyFont="1"/>
    <xf numFmtId="0" fontId="58" fillId="0" borderId="0" xfId="246" applyFont="1"/>
    <xf numFmtId="0" fontId="57" fillId="24" borderId="17" xfId="246" applyFont="1" applyFill="1" applyBorder="1" applyAlignment="1">
      <alignment horizontal="center" vertical="center" wrapText="1"/>
    </xf>
    <xf numFmtId="0" fontId="57" fillId="0" borderId="26" xfId="246" applyFont="1" applyBorder="1" applyAlignment="1">
      <alignment horizontal="center"/>
    </xf>
    <xf numFmtId="3" fontId="57" fillId="0" borderId="17" xfId="246" applyNumberFormat="1" applyFont="1" applyBorder="1" applyAlignment="1">
      <alignment horizontal="right"/>
    </xf>
    <xf numFmtId="3" fontId="57" fillId="0" borderId="27" xfId="246" applyNumberFormat="1" applyFont="1" applyBorder="1" applyAlignment="1">
      <alignment horizontal="right"/>
    </xf>
    <xf numFmtId="3" fontId="57" fillId="25" borderId="17" xfId="246" applyNumberFormat="1" applyFont="1" applyFill="1" applyBorder="1" applyAlignment="1">
      <alignment horizontal="right"/>
    </xf>
    <xf numFmtId="0" fontId="58" fillId="0" borderId="26" xfId="246" applyFont="1" applyBorder="1" applyAlignment="1">
      <alignment horizontal="center"/>
    </xf>
    <xf numFmtId="3" fontId="58" fillId="0" borderId="17" xfId="246" applyNumberFormat="1" applyFont="1" applyBorder="1" applyAlignment="1">
      <alignment horizontal="right"/>
    </xf>
    <xf numFmtId="3" fontId="58" fillId="0" borderId="27" xfId="246" applyNumberFormat="1" applyFont="1" applyBorder="1" applyAlignment="1">
      <alignment horizontal="right"/>
    </xf>
    <xf numFmtId="0" fontId="58" fillId="24" borderId="30" xfId="246" applyFont="1" applyFill="1" applyBorder="1" applyAlignment="1">
      <alignment horizontal="center"/>
    </xf>
    <xf numFmtId="3" fontId="58" fillId="24" borderId="31" xfId="246" applyNumberFormat="1" applyFont="1" applyFill="1" applyBorder="1" applyAlignment="1">
      <alignment horizontal="right"/>
    </xf>
    <xf numFmtId="3" fontId="58" fillId="24" borderId="32" xfId="246" applyNumberFormat="1" applyFont="1" applyFill="1" applyBorder="1" applyAlignment="1">
      <alignment horizontal="right"/>
    </xf>
    <xf numFmtId="0" fontId="57" fillId="27" borderId="17" xfId="0" applyFont="1" applyFill="1" applyBorder="1" applyAlignment="1">
      <alignment horizontal="center" vertical="center" wrapText="1"/>
    </xf>
    <xf numFmtId="0" fontId="57" fillId="24" borderId="17" xfId="0" applyFont="1" applyFill="1" applyBorder="1" applyAlignment="1">
      <alignment horizontal="center" vertical="center" wrapText="1"/>
    </xf>
    <xf numFmtId="0" fontId="57" fillId="24" borderId="17" xfId="0" applyFont="1" applyFill="1" applyBorder="1" applyAlignment="1">
      <alignment horizontal="center" vertical="center" wrapText="1"/>
    </xf>
    <xf numFmtId="3" fontId="57" fillId="31" borderId="17" xfId="0" applyNumberFormat="1" applyFont="1" applyFill="1" applyBorder="1" applyAlignment="1">
      <alignment horizontal="right"/>
    </xf>
    <xf numFmtId="0" fontId="57" fillId="24" borderId="17" xfId="0" applyFont="1" applyFill="1" applyBorder="1" applyAlignment="1">
      <alignment horizontal="center" vertical="center" wrapText="1"/>
    </xf>
    <xf numFmtId="17" fontId="57" fillId="0" borderId="0" xfId="0" applyNumberFormat="1" applyFont="1"/>
    <xf numFmtId="14" fontId="57" fillId="0" borderId="0" xfId="0" applyNumberFormat="1" applyFont="1" applyAlignment="1">
      <alignment horizontal="left"/>
    </xf>
    <xf numFmtId="180" fontId="57" fillId="0" borderId="0" xfId="0" applyNumberFormat="1" applyFont="1" applyAlignment="1">
      <alignment horizontal="left"/>
    </xf>
    <xf numFmtId="0" fontId="57" fillId="29" borderId="21" xfId="0" applyFont="1" applyFill="1" applyBorder="1" applyAlignment="1">
      <alignment horizontal="center" vertical="center" wrapText="1"/>
    </xf>
    <xf numFmtId="0" fontId="57" fillId="0" borderId="21" xfId="0" applyFont="1" applyBorder="1" applyAlignment="1">
      <alignment horizontal="center"/>
    </xf>
    <xf numFmtId="1" fontId="57" fillId="0" borderId="21" xfId="0" applyNumberFormat="1" applyFont="1" applyBorder="1" applyAlignment="1">
      <alignment horizontal="right"/>
    </xf>
    <xf numFmtId="3" fontId="57" fillId="0" borderId="21" xfId="0" applyNumberFormat="1" applyFont="1" applyBorder="1" applyAlignment="1">
      <alignment horizontal="right"/>
    </xf>
    <xf numFmtId="3" fontId="57" fillId="30" borderId="21" xfId="0" applyNumberFormat="1" applyFont="1" applyFill="1" applyBorder="1" applyAlignment="1">
      <alignment horizontal="right"/>
    </xf>
    <xf numFmtId="0" fontId="58" fillId="0" borderId="21" xfId="0" applyFont="1" applyBorder="1" applyAlignment="1">
      <alignment horizontal="center"/>
    </xf>
    <xf numFmtId="3" fontId="58" fillId="0" borderId="21" xfId="0" applyNumberFormat="1" applyFont="1" applyBorder="1" applyAlignment="1">
      <alignment horizontal="right"/>
    </xf>
    <xf numFmtId="3" fontId="58" fillId="30" borderId="21" xfId="0" applyNumberFormat="1" applyFont="1" applyFill="1" applyBorder="1" applyAlignment="1">
      <alignment horizontal="right"/>
    </xf>
    <xf numFmtId="0" fontId="58" fillId="29" borderId="21" xfId="0" applyFont="1" applyFill="1" applyBorder="1" applyAlignment="1">
      <alignment horizontal="center"/>
    </xf>
    <xf numFmtId="3" fontId="58" fillId="29" borderId="21" xfId="0" applyNumberFormat="1" applyFont="1" applyFill="1" applyBorder="1" applyAlignment="1">
      <alignment horizontal="right"/>
    </xf>
    <xf numFmtId="0" fontId="57" fillId="27" borderId="17" xfId="0" applyFont="1" applyFill="1" applyBorder="1" applyAlignment="1">
      <alignment horizontal="center" vertical="center" wrapText="1"/>
    </xf>
    <xf numFmtId="0" fontId="0" fillId="0" borderId="0" xfId="0" applyFont="1"/>
    <xf numFmtId="0" fontId="57" fillId="2" borderId="22" xfId="0" applyFont="1" applyFill="1" applyBorder="1" applyAlignment="1">
      <alignment horizontal="center" vertical="center" wrapText="1"/>
    </xf>
    <xf numFmtId="0" fontId="57" fillId="0" borderId="22" xfId="0" applyFont="1" applyBorder="1" applyAlignment="1">
      <alignment horizontal="center"/>
    </xf>
    <xf numFmtId="3" fontId="0" fillId="0" borderId="22" xfId="0" applyNumberFormat="1" applyFont="1" applyBorder="1" applyAlignment="1">
      <alignment horizontal="right"/>
    </xf>
    <xf numFmtId="3" fontId="57" fillId="0" borderId="22" xfId="0" applyNumberFormat="1" applyFont="1" applyBorder="1" applyAlignment="1">
      <alignment horizontal="right"/>
    </xf>
    <xf numFmtId="3" fontId="0" fillId="26" borderId="22" xfId="0" applyNumberFormat="1" applyFont="1" applyFill="1" applyBorder="1" applyAlignment="1">
      <alignment horizontal="right"/>
    </xf>
    <xf numFmtId="0" fontId="58" fillId="0" borderId="22" xfId="0" applyFont="1" applyBorder="1" applyAlignment="1">
      <alignment horizontal="center"/>
    </xf>
    <xf numFmtId="3" fontId="58" fillId="0" borderId="22" xfId="0" applyNumberFormat="1" applyFont="1" applyBorder="1" applyAlignment="1">
      <alignment horizontal="right"/>
    </xf>
    <xf numFmtId="3" fontId="58" fillId="26" borderId="22" xfId="0" applyNumberFormat="1" applyFont="1" applyFill="1" applyBorder="1" applyAlignment="1">
      <alignment horizontal="right"/>
    </xf>
    <xf numFmtId="0" fontId="58" fillId="2" borderId="22" xfId="0" applyFont="1" applyFill="1" applyBorder="1" applyAlignment="1">
      <alignment horizontal="center"/>
    </xf>
    <xf numFmtId="3" fontId="58" fillId="2" borderId="22" xfId="0" applyNumberFormat="1" applyFont="1" applyFill="1" applyBorder="1" applyAlignment="1">
      <alignment horizontal="right"/>
    </xf>
    <xf numFmtId="0" fontId="57" fillId="24" borderId="17" xfId="0" applyFont="1" applyFill="1" applyBorder="1" applyAlignment="1">
      <alignment horizontal="center" vertical="center" wrapText="1"/>
    </xf>
    <xf numFmtId="0" fontId="0" fillId="0" borderId="0" xfId="0" applyAlignment="1"/>
    <xf numFmtId="0" fontId="57" fillId="24" borderId="17" xfId="0" applyFont="1" applyFill="1" applyBorder="1" applyAlignment="1">
      <alignment horizontal="center" vertical="center" wrapText="1"/>
    </xf>
    <xf numFmtId="0" fontId="3" fillId="0" borderId="17" xfId="0" applyFont="1" applyFill="1" applyBorder="1"/>
    <xf numFmtId="0" fontId="3" fillId="0" borderId="17" xfId="234" applyFont="1" applyBorder="1"/>
    <xf numFmtId="3" fontId="58" fillId="31" borderId="17" xfId="0" applyNumberFormat="1" applyFont="1" applyFill="1" applyBorder="1" applyAlignment="1">
      <alignment horizontal="right"/>
    </xf>
    <xf numFmtId="180" fontId="59" fillId="0" borderId="0" xfId="0" applyNumberFormat="1" applyFont="1"/>
    <xf numFmtId="0" fontId="59" fillId="32" borderId="33" xfId="0" applyFont="1" applyFill="1" applyBorder="1" applyAlignment="1">
      <alignment horizontal="center" vertical="center" wrapText="1"/>
    </xf>
    <xf numFmtId="0" fontId="59" fillId="0" borderId="33" xfId="0" applyFont="1" applyBorder="1" applyAlignment="1">
      <alignment horizontal="center"/>
    </xf>
    <xf numFmtId="3" fontId="59" fillId="0" borderId="33" xfId="0" applyNumberFormat="1" applyFont="1" applyBorder="1" applyAlignment="1">
      <alignment horizontal="right"/>
    </xf>
    <xf numFmtId="3" fontId="59" fillId="33" borderId="33" xfId="0" applyNumberFormat="1" applyFont="1" applyFill="1" applyBorder="1" applyAlignment="1">
      <alignment horizontal="right"/>
    </xf>
    <xf numFmtId="0" fontId="60" fillId="0" borderId="33" xfId="0" applyFont="1" applyBorder="1" applyAlignment="1">
      <alignment horizontal="center"/>
    </xf>
    <xf numFmtId="3" fontId="60" fillId="0" borderId="33" xfId="0" applyNumberFormat="1" applyFont="1" applyBorder="1" applyAlignment="1">
      <alignment horizontal="right"/>
    </xf>
    <xf numFmtId="3" fontId="60" fillId="33" borderId="33" xfId="0" applyNumberFormat="1" applyFont="1" applyFill="1" applyBorder="1" applyAlignment="1">
      <alignment horizontal="right"/>
    </xf>
    <xf numFmtId="0" fontId="60" fillId="32" borderId="33" xfId="0" applyFont="1" applyFill="1" applyBorder="1" applyAlignment="1">
      <alignment horizontal="center"/>
    </xf>
    <xf numFmtId="3" fontId="60" fillId="32" borderId="33" xfId="0" applyNumberFormat="1" applyFont="1" applyFill="1" applyBorder="1" applyAlignment="1">
      <alignment horizontal="right"/>
    </xf>
    <xf numFmtId="0" fontId="57" fillId="24" borderId="33" xfId="0" applyFont="1" applyFill="1" applyBorder="1" applyAlignment="1">
      <alignment horizontal="center" vertical="center" wrapText="1"/>
    </xf>
    <xf numFmtId="0" fontId="57" fillId="0" borderId="33" xfId="0" applyFont="1" applyBorder="1" applyAlignment="1">
      <alignment horizontal="center"/>
    </xf>
    <xf numFmtId="3" fontId="57" fillId="0" borderId="33" xfId="0" applyNumberFormat="1" applyFont="1" applyBorder="1" applyAlignment="1">
      <alignment horizontal="right"/>
    </xf>
    <xf numFmtId="3" fontId="57" fillId="25" borderId="33" xfId="0" applyNumberFormat="1" applyFont="1" applyFill="1" applyBorder="1" applyAlignment="1">
      <alignment horizontal="right"/>
    </xf>
    <xf numFmtId="0" fontId="58" fillId="0" borderId="33" xfId="0" applyFont="1" applyBorder="1" applyAlignment="1">
      <alignment horizontal="center"/>
    </xf>
    <xf numFmtId="3" fontId="58" fillId="0" borderId="33" xfId="0" applyNumberFormat="1" applyFont="1" applyBorder="1" applyAlignment="1">
      <alignment horizontal="right"/>
    </xf>
    <xf numFmtId="3" fontId="58" fillId="25" borderId="33" xfId="0" applyNumberFormat="1" applyFont="1" applyFill="1" applyBorder="1" applyAlignment="1">
      <alignment horizontal="right"/>
    </xf>
    <xf numFmtId="0" fontId="58" fillId="24" borderId="33" xfId="0" applyFont="1" applyFill="1" applyBorder="1" applyAlignment="1">
      <alignment horizontal="center"/>
    </xf>
    <xf numFmtId="3" fontId="58" fillId="24" borderId="33" xfId="0" applyNumberFormat="1" applyFont="1" applyFill="1" applyBorder="1" applyAlignment="1">
      <alignment horizontal="right"/>
    </xf>
    <xf numFmtId="0" fontId="57" fillId="27" borderId="33" xfId="0" applyFont="1" applyFill="1" applyBorder="1" applyAlignment="1">
      <alignment horizontal="center" vertical="center" wrapText="1"/>
    </xf>
    <xf numFmtId="0" fontId="57" fillId="0" borderId="18" xfId="0" applyFont="1" applyBorder="1" applyAlignment="1">
      <alignment horizontal="center"/>
    </xf>
    <xf numFmtId="3" fontId="57" fillId="0" borderId="18" xfId="0" applyNumberFormat="1" applyFont="1" applyBorder="1" applyAlignment="1">
      <alignment horizontal="right"/>
    </xf>
    <xf numFmtId="3" fontId="57" fillId="0" borderId="20" xfId="0" applyNumberFormat="1" applyFont="1" applyBorder="1" applyAlignment="1">
      <alignment horizontal="right"/>
    </xf>
    <xf numFmtId="3" fontId="57" fillId="0" borderId="34" xfId="0" applyNumberFormat="1" applyFont="1" applyBorder="1" applyAlignment="1">
      <alignment horizontal="right"/>
    </xf>
    <xf numFmtId="3" fontId="57" fillId="28" borderId="33" xfId="0" applyNumberFormat="1" applyFont="1" applyFill="1" applyBorder="1" applyAlignment="1">
      <alignment horizontal="right"/>
    </xf>
    <xf numFmtId="3" fontId="57" fillId="0" borderId="33" xfId="0" applyNumberFormat="1" applyFont="1" applyFill="1" applyBorder="1" applyAlignment="1">
      <alignment horizontal="right"/>
    </xf>
    <xf numFmtId="3" fontId="58" fillId="0" borderId="34" xfId="0" applyNumberFormat="1" applyFont="1" applyBorder="1" applyAlignment="1">
      <alignment horizontal="right"/>
    </xf>
    <xf numFmtId="3" fontId="58" fillId="28" borderId="33" xfId="0" applyNumberFormat="1" applyFont="1" applyFill="1" applyBorder="1" applyAlignment="1">
      <alignment horizontal="right"/>
    </xf>
    <xf numFmtId="0" fontId="58" fillId="27" borderId="33" xfId="0" applyFont="1" applyFill="1" applyBorder="1" applyAlignment="1">
      <alignment horizontal="center"/>
    </xf>
    <xf numFmtId="3" fontId="58" fillId="27" borderId="33" xfId="0" applyNumberFormat="1" applyFont="1" applyFill="1" applyBorder="1" applyAlignment="1">
      <alignment horizontal="right"/>
    </xf>
    <xf numFmtId="0" fontId="57" fillId="29" borderId="21" xfId="0" applyFont="1" applyFill="1" applyBorder="1" applyAlignment="1">
      <alignment horizontal="center" vertical="center" wrapText="1"/>
    </xf>
    <xf numFmtId="0" fontId="59" fillId="34" borderId="33" xfId="0" applyFont="1" applyFill="1" applyBorder="1" applyAlignment="1">
      <alignment horizontal="center" vertical="center" wrapText="1"/>
    </xf>
    <xf numFmtId="3" fontId="59" fillId="35" borderId="33" xfId="0" applyNumberFormat="1" applyFont="1" applyFill="1" applyBorder="1" applyAlignment="1">
      <alignment horizontal="right"/>
    </xf>
    <xf numFmtId="3" fontId="60" fillId="35" borderId="33" xfId="0" applyNumberFormat="1" applyFont="1" applyFill="1" applyBorder="1" applyAlignment="1">
      <alignment horizontal="right"/>
    </xf>
    <xf numFmtId="0" fontId="60" fillId="34" borderId="33" xfId="0" applyFont="1" applyFill="1" applyBorder="1" applyAlignment="1">
      <alignment horizontal="center"/>
    </xf>
    <xf numFmtId="3" fontId="60" fillId="34" borderId="33" xfId="0" applyNumberFormat="1" applyFont="1" applyFill="1" applyBorder="1" applyAlignment="1">
      <alignment horizontal="right"/>
    </xf>
    <xf numFmtId="0" fontId="58" fillId="0" borderId="0" xfId="0" applyFont="1" applyAlignment="1">
      <alignment horizontal="center"/>
    </xf>
    <xf numFmtId="0" fontId="58" fillId="24" borderId="18" xfId="0" applyFont="1" applyFill="1" applyBorder="1" applyAlignment="1">
      <alignment horizontal="left" vertical="center" wrapText="1"/>
    </xf>
    <xf numFmtId="0" fontId="58" fillId="24" borderId="19" xfId="0" applyFont="1" applyFill="1" applyBorder="1" applyAlignment="1">
      <alignment horizontal="left" vertical="center" wrapText="1"/>
    </xf>
    <xf numFmtId="0" fontId="58" fillId="24" borderId="20" xfId="0" applyFont="1" applyFill="1" applyBorder="1" applyAlignment="1">
      <alignment horizontal="left" vertical="center" wrapText="1"/>
    </xf>
    <xf numFmtId="0" fontId="58" fillId="24" borderId="17" xfId="0" applyFont="1" applyFill="1" applyBorder="1" applyAlignment="1">
      <alignment horizontal="left"/>
    </xf>
    <xf numFmtId="0" fontId="57" fillId="24" borderId="17" xfId="0" applyFont="1" applyFill="1" applyBorder="1" applyAlignment="1">
      <alignment horizontal="center" vertical="center" wrapText="1"/>
    </xf>
    <xf numFmtId="0" fontId="58" fillId="29" borderId="21" xfId="0" applyFont="1" applyFill="1" applyBorder="1" applyAlignment="1">
      <alignment horizontal="left" vertical="center" wrapText="1"/>
    </xf>
    <xf numFmtId="0" fontId="58" fillId="29" borderId="21" xfId="0" applyFont="1" applyFill="1" applyBorder="1" applyAlignment="1">
      <alignment horizontal="left"/>
    </xf>
    <xf numFmtId="0" fontId="58" fillId="0" borderId="0" xfId="0" applyFont="1" applyBorder="1" applyAlignment="1">
      <alignment horizontal="center"/>
    </xf>
    <xf numFmtId="0" fontId="57" fillId="29" borderId="21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left" vertical="center"/>
    </xf>
    <xf numFmtId="0" fontId="60" fillId="8" borderId="21" xfId="0" applyFont="1" applyFill="1" applyBorder="1" applyAlignment="1">
      <alignment horizontal="left" vertical="center" wrapText="1"/>
    </xf>
    <xf numFmtId="0" fontId="60" fillId="8" borderId="21" xfId="0" applyFont="1" applyFill="1" applyBorder="1" applyAlignment="1">
      <alignment horizontal="left"/>
    </xf>
    <xf numFmtId="0" fontId="60" fillId="0" borderId="0" xfId="0" applyFont="1" applyBorder="1" applyAlignment="1">
      <alignment horizontal="center"/>
    </xf>
    <xf numFmtId="0" fontId="59" fillId="8" borderId="21" xfId="0" applyFont="1" applyFill="1" applyBorder="1" applyAlignment="1">
      <alignment horizontal="center" vertical="center" wrapText="1"/>
    </xf>
    <xf numFmtId="0" fontId="58" fillId="2" borderId="22" xfId="0" applyFont="1" applyFill="1" applyBorder="1" applyAlignment="1">
      <alignment horizontal="left" vertical="center" wrapText="1"/>
    </xf>
    <xf numFmtId="0" fontId="58" fillId="2" borderId="22" xfId="0" applyFont="1" applyFill="1" applyBorder="1" applyAlignment="1">
      <alignment horizontal="left"/>
    </xf>
    <xf numFmtId="0" fontId="57" fillId="2" borderId="22" xfId="0" applyFont="1" applyFill="1" applyBorder="1" applyAlignment="1">
      <alignment horizontal="center" vertical="center" wrapText="1"/>
    </xf>
    <xf numFmtId="0" fontId="58" fillId="27" borderId="18" xfId="0" applyFont="1" applyFill="1" applyBorder="1" applyAlignment="1">
      <alignment horizontal="left" vertical="center" wrapText="1"/>
    </xf>
    <xf numFmtId="0" fontId="58" fillId="27" borderId="19" xfId="0" applyFont="1" applyFill="1" applyBorder="1" applyAlignment="1">
      <alignment horizontal="left" vertical="center" wrapText="1"/>
    </xf>
    <xf numFmtId="0" fontId="58" fillId="27" borderId="20" xfId="0" applyFont="1" applyFill="1" applyBorder="1" applyAlignment="1">
      <alignment horizontal="left" vertical="center" wrapText="1"/>
    </xf>
    <xf numFmtId="0" fontId="58" fillId="27" borderId="17" xfId="0" applyFont="1" applyFill="1" applyBorder="1" applyAlignment="1">
      <alignment horizontal="left"/>
    </xf>
    <xf numFmtId="0" fontId="57" fillId="27" borderId="17" xfId="0" applyFont="1" applyFill="1" applyBorder="1" applyAlignment="1">
      <alignment horizontal="center" vertical="center" wrapText="1"/>
    </xf>
    <xf numFmtId="0" fontId="62" fillId="29" borderId="21" xfId="0" applyFont="1" applyFill="1" applyBorder="1" applyAlignment="1">
      <alignment horizontal="left" vertical="center" wrapText="1"/>
    </xf>
    <xf numFmtId="0" fontId="62" fillId="29" borderId="21" xfId="0" applyFont="1" applyFill="1" applyBorder="1" applyAlignment="1">
      <alignment horizontal="left"/>
    </xf>
    <xf numFmtId="0" fontId="62" fillId="0" borderId="0" xfId="0" applyFont="1" applyFill="1" applyBorder="1" applyAlignment="1">
      <alignment horizontal="center"/>
    </xf>
    <xf numFmtId="0" fontId="61" fillId="29" borderId="21" xfId="0" applyFont="1" applyFill="1" applyBorder="1" applyAlignment="1">
      <alignment horizontal="center" vertical="center" wrapText="1"/>
    </xf>
    <xf numFmtId="0" fontId="58" fillId="24" borderId="28" xfId="246" applyFont="1" applyFill="1" applyBorder="1" applyAlignment="1">
      <alignment horizontal="left" vertical="center" wrapText="1"/>
    </xf>
    <xf numFmtId="0" fontId="58" fillId="24" borderId="19" xfId="246" applyFont="1" applyFill="1" applyBorder="1" applyAlignment="1">
      <alignment horizontal="left" vertical="center" wrapText="1"/>
    </xf>
    <xf numFmtId="0" fontId="58" fillId="24" borderId="29" xfId="246" applyFont="1" applyFill="1" applyBorder="1" applyAlignment="1">
      <alignment horizontal="left" vertical="center" wrapText="1"/>
    </xf>
    <xf numFmtId="0" fontId="58" fillId="24" borderId="26" xfId="246" applyFont="1" applyFill="1" applyBorder="1" applyAlignment="1">
      <alignment horizontal="left"/>
    </xf>
    <xf numFmtId="0" fontId="58" fillId="24" borderId="17" xfId="246" applyFont="1" applyFill="1" applyBorder="1" applyAlignment="1">
      <alignment horizontal="left"/>
    </xf>
    <xf numFmtId="0" fontId="58" fillId="24" borderId="27" xfId="246" applyFont="1" applyFill="1" applyBorder="1" applyAlignment="1">
      <alignment horizontal="left"/>
    </xf>
    <xf numFmtId="0" fontId="58" fillId="0" borderId="0" xfId="246" applyFont="1" applyAlignment="1">
      <alignment horizontal="center"/>
    </xf>
    <xf numFmtId="0" fontId="57" fillId="24" borderId="23" xfId="246" applyFont="1" applyFill="1" applyBorder="1" applyAlignment="1">
      <alignment horizontal="center" vertical="center" wrapText="1"/>
    </xf>
    <xf numFmtId="0" fontId="57" fillId="24" borderId="26" xfId="246" applyFont="1" applyFill="1" applyBorder="1" applyAlignment="1">
      <alignment horizontal="center" vertical="center" wrapText="1"/>
    </xf>
    <xf numFmtId="0" fontId="57" fillId="24" borderId="24" xfId="246" applyFont="1" applyFill="1" applyBorder="1" applyAlignment="1">
      <alignment horizontal="center" vertical="center" wrapText="1"/>
    </xf>
    <xf numFmtId="0" fontId="57" fillId="24" borderId="17" xfId="246" applyFont="1" applyFill="1" applyBorder="1" applyAlignment="1">
      <alignment horizontal="center" vertical="center" wrapText="1"/>
    </xf>
    <xf numFmtId="0" fontId="57" fillId="24" borderId="25" xfId="246" applyFont="1" applyFill="1" applyBorder="1" applyAlignment="1">
      <alignment horizontal="center" vertical="center" wrapText="1"/>
    </xf>
    <xf numFmtId="0" fontId="57" fillId="24" borderId="27" xfId="246" applyFont="1" applyFill="1" applyBorder="1" applyAlignment="1">
      <alignment horizontal="center" vertical="center" wrapText="1"/>
    </xf>
    <xf numFmtId="0" fontId="60" fillId="32" borderId="33" xfId="0" applyFont="1" applyFill="1" applyBorder="1" applyAlignment="1">
      <alignment horizontal="left" vertical="center" wrapText="1"/>
    </xf>
    <xf numFmtId="0" fontId="60" fillId="32" borderId="33" xfId="0" applyFont="1" applyFill="1" applyBorder="1" applyAlignment="1">
      <alignment horizontal="left"/>
    </xf>
    <xf numFmtId="0" fontId="59" fillId="32" borderId="33" xfId="0" applyFont="1" applyFill="1" applyBorder="1" applyAlignment="1">
      <alignment horizontal="center" vertical="center" wrapText="1"/>
    </xf>
    <xf numFmtId="0" fontId="60" fillId="34" borderId="33" xfId="0" applyFont="1" applyFill="1" applyBorder="1" applyAlignment="1">
      <alignment horizontal="left" vertical="center" wrapText="1"/>
    </xf>
    <xf numFmtId="0" fontId="60" fillId="34" borderId="33" xfId="0" applyFont="1" applyFill="1" applyBorder="1" applyAlignment="1">
      <alignment horizontal="left"/>
    </xf>
    <xf numFmtId="0" fontId="59" fillId="34" borderId="33" xfId="0" applyFont="1" applyFill="1" applyBorder="1" applyAlignment="1">
      <alignment horizontal="center" vertical="center" wrapText="1"/>
    </xf>
    <xf numFmtId="0" fontId="60" fillId="2" borderId="22" xfId="0" applyFont="1" applyFill="1" applyBorder="1" applyAlignment="1">
      <alignment horizontal="left" vertical="center" wrapText="1"/>
    </xf>
    <xf numFmtId="0" fontId="60" fillId="2" borderId="22" xfId="0" applyFont="1" applyFill="1" applyBorder="1" applyAlignment="1">
      <alignment horizontal="left"/>
    </xf>
    <xf numFmtId="0" fontId="59" fillId="2" borderId="22" xfId="0" applyFont="1" applyFill="1" applyBorder="1" applyAlignment="1">
      <alignment horizontal="center" vertical="center" wrapText="1"/>
    </xf>
    <xf numFmtId="0" fontId="58" fillId="24" borderId="33" xfId="0" applyFont="1" applyFill="1" applyBorder="1" applyAlignment="1">
      <alignment horizontal="left"/>
    </xf>
    <xf numFmtId="0" fontId="57" fillId="24" borderId="33" xfId="0" applyFont="1" applyFill="1" applyBorder="1" applyAlignment="1">
      <alignment horizontal="center" vertical="center" wrapText="1"/>
    </xf>
    <xf numFmtId="0" fontId="58" fillId="27" borderId="18" xfId="0" applyFont="1" applyFill="1" applyBorder="1" applyAlignment="1">
      <alignment horizontal="left"/>
    </xf>
    <xf numFmtId="0" fontId="58" fillId="27" borderId="19" xfId="0" applyFont="1" applyFill="1" applyBorder="1" applyAlignment="1">
      <alignment horizontal="left"/>
    </xf>
    <xf numFmtId="0" fontId="58" fillId="27" borderId="20" xfId="0" applyFont="1" applyFill="1" applyBorder="1" applyAlignment="1">
      <alignment horizontal="left"/>
    </xf>
    <xf numFmtId="0" fontId="57" fillId="27" borderId="35" xfId="0" applyFont="1" applyFill="1" applyBorder="1" applyAlignment="1">
      <alignment horizontal="center" vertical="center" wrapText="1"/>
    </xf>
    <xf numFmtId="0" fontId="57" fillId="27" borderId="36" xfId="0" applyFont="1" applyFill="1" applyBorder="1" applyAlignment="1">
      <alignment horizontal="center" vertical="center" wrapText="1"/>
    </xf>
    <xf numFmtId="0" fontId="57" fillId="27" borderId="34" xfId="0" applyFont="1" applyFill="1" applyBorder="1" applyAlignment="1">
      <alignment horizontal="center" vertical="center" wrapText="1"/>
    </xf>
    <xf numFmtId="0" fontId="57" fillId="27" borderId="18" xfId="0" applyFont="1" applyFill="1" applyBorder="1" applyAlignment="1">
      <alignment horizontal="center" vertical="center" wrapText="1"/>
    </xf>
    <xf numFmtId="0" fontId="57" fillId="27" borderId="19" xfId="0" applyFont="1" applyFill="1" applyBorder="1" applyAlignment="1">
      <alignment horizontal="center" vertical="center" wrapText="1"/>
    </xf>
    <xf numFmtId="0" fontId="57" fillId="27" borderId="20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/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3">
      <c r="B2" s="3" t="s">
        <v>88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3">
      <c r="B3" s="3" t="s">
        <v>89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3">
      <c r="B4" s="4" t="s">
        <v>37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3">
      <c r="B5" s="146" t="s">
        <v>26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2:13" ht="2.25" customHeight="1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3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3" ht="15.75" customHeight="1">
      <c r="B8" s="151" t="s">
        <v>32</v>
      </c>
      <c r="C8" s="151" t="s">
        <v>11</v>
      </c>
      <c r="D8" s="151"/>
      <c r="E8" s="151"/>
      <c r="F8" s="151"/>
      <c r="G8" s="151"/>
      <c r="H8" s="151"/>
      <c r="I8" s="151"/>
      <c r="J8" s="151" t="s">
        <v>12</v>
      </c>
      <c r="K8" s="151" t="s">
        <v>13</v>
      </c>
      <c r="L8" s="151" t="s">
        <v>0</v>
      </c>
      <c r="M8" s="1"/>
    </row>
    <row r="9" spans="2:13">
      <c r="B9" s="151"/>
      <c r="C9" s="151" t="s">
        <v>14</v>
      </c>
      <c r="D9" s="151"/>
      <c r="E9" s="151"/>
      <c r="F9" s="151"/>
      <c r="G9" s="151" t="s">
        <v>15</v>
      </c>
      <c r="H9" s="151"/>
      <c r="I9" s="151"/>
      <c r="J9" s="151"/>
      <c r="K9" s="151"/>
      <c r="L9" s="151"/>
      <c r="M9" s="1"/>
    </row>
    <row r="10" spans="2:13" ht="63" customHeight="1">
      <c r="B10" s="151"/>
      <c r="C10" s="5" t="s">
        <v>16</v>
      </c>
      <c r="D10" s="5" t="s">
        <v>17</v>
      </c>
      <c r="E10" s="5" t="s">
        <v>18</v>
      </c>
      <c r="F10" s="5" t="s">
        <v>19</v>
      </c>
      <c r="G10" s="5" t="s">
        <v>20</v>
      </c>
      <c r="H10" s="5" t="s">
        <v>18</v>
      </c>
      <c r="I10" s="5" t="s">
        <v>19</v>
      </c>
      <c r="J10" s="151"/>
      <c r="K10" s="151"/>
      <c r="L10" s="151"/>
      <c r="M10" s="1"/>
    </row>
    <row r="11" spans="2:13" ht="20.25" customHeight="1">
      <c r="B11" s="147" t="s">
        <v>21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9"/>
      <c r="M11" s="1"/>
    </row>
    <row r="12" spans="2:13">
      <c r="B12" s="7" t="s">
        <v>1</v>
      </c>
      <c r="C12" s="8">
        <f>SUM('TST:TRT24'!C12)</f>
        <v>60</v>
      </c>
      <c r="D12" s="8">
        <f>SUM('TST:TRT24'!D12)</f>
        <v>2</v>
      </c>
      <c r="E12" s="8">
        <f>SUM('TST:TRT24'!E12)</f>
        <v>2</v>
      </c>
      <c r="F12" s="8">
        <f>SUM('TST:TRT24'!F12)</f>
        <v>0</v>
      </c>
      <c r="G12" s="8">
        <f>SUM('TST:TRT24'!G12)</f>
        <v>0</v>
      </c>
      <c r="H12" s="8">
        <f>SUM('TST:TRT24'!H12)</f>
        <v>0</v>
      </c>
      <c r="I12" s="8">
        <f>SUM('TST:TRT24'!I12)</f>
        <v>0</v>
      </c>
      <c r="J12" s="8">
        <f>SUM('TST:TRT24'!J12)</f>
        <v>2</v>
      </c>
      <c r="K12" s="8">
        <f>SUM('TST:TRT24'!K12)</f>
        <v>0</v>
      </c>
      <c r="L12" s="8">
        <f>C12+D12+E12+F12+G12+H12+I12+J12+K12</f>
        <v>66</v>
      </c>
      <c r="M12" s="1"/>
    </row>
    <row r="13" spans="2:13">
      <c r="B13" s="7" t="s">
        <v>2</v>
      </c>
      <c r="C13" s="8">
        <f>SUM('TST:TRT24'!C13)</f>
        <v>2846</v>
      </c>
      <c r="D13" s="8">
        <f>SUM('TST:TRT24'!D13)</f>
        <v>122</v>
      </c>
      <c r="E13" s="8">
        <f>SUM('TST:TRT24'!E13)</f>
        <v>13</v>
      </c>
      <c r="F13" s="8">
        <f>SUM('TST:TRT24'!F13)</f>
        <v>0</v>
      </c>
      <c r="G13" s="8">
        <f>SUM('TST:TRT24'!G13)</f>
        <v>4</v>
      </c>
      <c r="H13" s="8">
        <f>SUM('TST:TRT24'!H13)</f>
        <v>12</v>
      </c>
      <c r="I13" s="8">
        <f>SUM('TST:TRT24'!I13)</f>
        <v>1</v>
      </c>
      <c r="J13" s="8">
        <f>SUM('TST:TRT24'!J13)</f>
        <v>148</v>
      </c>
      <c r="K13" s="8">
        <f>SUM('TST:TRT24'!K13)</f>
        <v>46</v>
      </c>
      <c r="L13" s="8">
        <f>C13+D13+E13+F13+G13+H13+I13+J13+K13</f>
        <v>3192</v>
      </c>
      <c r="M13" s="1"/>
    </row>
    <row r="14" spans="2:13">
      <c r="B14" s="7" t="s">
        <v>3</v>
      </c>
      <c r="C14" s="8">
        <f>SUM('TST:TRT24'!C14)</f>
        <v>598</v>
      </c>
      <c r="D14" s="8">
        <f>SUM('TST:TRT24'!D14)</f>
        <v>25</v>
      </c>
      <c r="E14" s="8">
        <f>SUM('TST:TRT24'!E14)</f>
        <v>8</v>
      </c>
      <c r="F14" s="8">
        <f>SUM('TST:TRT24'!F14)</f>
        <v>0</v>
      </c>
      <c r="G14" s="8">
        <f>SUM('TST:TRT24'!G14)</f>
        <v>0</v>
      </c>
      <c r="H14" s="8">
        <f>SUM('TST:TRT24'!H14)</f>
        <v>6</v>
      </c>
      <c r="I14" s="8">
        <f>SUM('TST:TRT24'!I14)</f>
        <v>0</v>
      </c>
      <c r="J14" s="8">
        <f>SUM('TST:TRT24'!J14)</f>
        <v>30</v>
      </c>
      <c r="K14" s="8">
        <f>SUM('TST:TRT24'!K14)</f>
        <v>16</v>
      </c>
      <c r="L14" s="8">
        <f>C14+D14+E14+F14+G14+H14+I14+J14+K14</f>
        <v>683</v>
      </c>
      <c r="M14" s="1"/>
    </row>
    <row r="15" spans="2:13">
      <c r="B15" s="7" t="s">
        <v>25</v>
      </c>
      <c r="C15" s="8">
        <f>SUM('TST:TRT24'!C15)</f>
        <v>398</v>
      </c>
      <c r="D15" s="8">
        <f>SUM('TST:TRT24'!D15)</f>
        <v>18</v>
      </c>
      <c r="E15" s="8">
        <f>SUM('TST:TRT24'!E15)</f>
        <v>0</v>
      </c>
      <c r="F15" s="8">
        <f>SUM('TST:TRT24'!F15)</f>
        <v>1</v>
      </c>
      <c r="G15" s="8">
        <f>SUM('TST:TRT24'!G15)</f>
        <v>0</v>
      </c>
      <c r="H15" s="8">
        <f>SUM('TST:TRT24'!H15)</f>
        <v>3</v>
      </c>
      <c r="I15" s="8">
        <f>SUM('TST:TRT24'!I15)</f>
        <v>0</v>
      </c>
      <c r="J15" s="8">
        <f>SUM('TST:TRT24'!J15)</f>
        <v>20</v>
      </c>
      <c r="K15" s="8">
        <f>SUM('TST:TRT24'!K15)</f>
        <v>10</v>
      </c>
      <c r="L15" s="8">
        <f>C15+D15+E15+F15+G15+H15+I15+J15+K15</f>
        <v>450</v>
      </c>
      <c r="M15" s="1"/>
    </row>
    <row r="16" spans="2:13">
      <c r="B16" s="7" t="s">
        <v>23</v>
      </c>
      <c r="C16" s="8">
        <f>SUM(C12:C15)</f>
        <v>3902</v>
      </c>
      <c r="D16" s="8">
        <f t="shared" ref="D16:L16" si="0">SUM(D12:D15)</f>
        <v>167</v>
      </c>
      <c r="E16" s="8">
        <f t="shared" si="0"/>
        <v>23</v>
      </c>
      <c r="F16" s="8">
        <f t="shared" si="0"/>
        <v>1</v>
      </c>
      <c r="G16" s="8">
        <f t="shared" si="0"/>
        <v>4</v>
      </c>
      <c r="H16" s="8">
        <f t="shared" si="0"/>
        <v>21</v>
      </c>
      <c r="I16" s="8">
        <f t="shared" si="0"/>
        <v>1</v>
      </c>
      <c r="J16" s="8">
        <f t="shared" si="0"/>
        <v>200</v>
      </c>
      <c r="K16" s="8">
        <f t="shared" si="0"/>
        <v>72</v>
      </c>
      <c r="L16" s="8">
        <f t="shared" si="0"/>
        <v>4391</v>
      </c>
      <c r="M16" s="1"/>
    </row>
    <row r="17" spans="2:13">
      <c r="B17" s="150" t="s">
        <v>22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"/>
    </row>
    <row r="18" spans="2:13">
      <c r="B18" s="7" t="s">
        <v>4</v>
      </c>
      <c r="C18" s="8">
        <f>SUM('TST:TRT24'!C18)</f>
        <v>603</v>
      </c>
      <c r="D18" s="8">
        <f>SUM('TST:TRT24'!D18)</f>
        <v>40</v>
      </c>
      <c r="E18" s="8">
        <f>SUM('TST:TRT24'!E18)</f>
        <v>4</v>
      </c>
      <c r="F18" s="8">
        <f>SUM('TST:TRT24'!F18)</f>
        <v>0</v>
      </c>
      <c r="G18" s="8">
        <f>SUM('TST:TRT24'!G18)</f>
        <v>0</v>
      </c>
      <c r="H18" s="8">
        <f>SUM('TST:TRT24'!H18)</f>
        <v>8</v>
      </c>
      <c r="I18" s="8">
        <f>SUM('TST:TRT24'!I18)</f>
        <v>0</v>
      </c>
      <c r="J18" s="11"/>
      <c r="K18" s="8">
        <f>SUM('TST:TRT24'!K18)</f>
        <v>21</v>
      </c>
      <c r="L18" s="8">
        <f t="shared" ref="L18:L24" si="1">C18+D18+E18+F18+G18+H18+I18+K18</f>
        <v>676</v>
      </c>
      <c r="M18" s="1"/>
    </row>
    <row r="19" spans="2:13">
      <c r="B19" s="7" t="s">
        <v>5</v>
      </c>
      <c r="C19" s="8">
        <f>SUM('TST:TRT24'!C19)</f>
        <v>8247</v>
      </c>
      <c r="D19" s="8">
        <f>SUM('TST:TRT24'!D19)</f>
        <v>510</v>
      </c>
      <c r="E19" s="8">
        <f>SUM('TST:TRT24'!E19)</f>
        <v>34</v>
      </c>
      <c r="F19" s="8">
        <f>SUM('TST:TRT24'!F19)</f>
        <v>1</v>
      </c>
      <c r="G19" s="8">
        <f>SUM('TST:TRT24'!G19)</f>
        <v>13</v>
      </c>
      <c r="H19" s="8">
        <f>SUM('TST:TRT24'!H19)</f>
        <v>198</v>
      </c>
      <c r="I19" s="8">
        <f>SUM('TST:TRT24'!I19)</f>
        <v>5</v>
      </c>
      <c r="J19" s="11"/>
      <c r="K19" s="8">
        <f>SUM('TST:TRT24'!K19)</f>
        <v>227</v>
      </c>
      <c r="L19" s="8">
        <f t="shared" si="1"/>
        <v>9235</v>
      </c>
      <c r="M19" s="1"/>
    </row>
    <row r="20" spans="2:13">
      <c r="B20" s="7" t="s">
        <v>6</v>
      </c>
      <c r="C20" s="8">
        <f>SUM('TST:TRT24'!C20)</f>
        <v>5569</v>
      </c>
      <c r="D20" s="8">
        <f>SUM('TST:TRT24'!D20)</f>
        <v>372</v>
      </c>
      <c r="E20" s="8">
        <f>SUM('TST:TRT24'!E20)</f>
        <v>56</v>
      </c>
      <c r="F20" s="8">
        <f>SUM('TST:TRT24'!F20)</f>
        <v>2</v>
      </c>
      <c r="G20" s="8">
        <f>SUM('TST:TRT24'!G20)</f>
        <v>13</v>
      </c>
      <c r="H20" s="8">
        <f>SUM('TST:TRT24'!H20)</f>
        <v>385</v>
      </c>
      <c r="I20" s="8">
        <f>SUM('TST:TRT24'!I20)</f>
        <v>8</v>
      </c>
      <c r="J20" s="11"/>
      <c r="K20" s="8">
        <f>SUM('TST:TRT24'!K20)</f>
        <v>155</v>
      </c>
      <c r="L20" s="8">
        <f t="shared" si="1"/>
        <v>6560</v>
      </c>
      <c r="M20" s="1"/>
    </row>
    <row r="21" spans="2:13">
      <c r="B21" s="7" t="s">
        <v>7</v>
      </c>
      <c r="C21" s="8">
        <f>SUM('TST:TRT24'!C21)</f>
        <v>3324</v>
      </c>
      <c r="D21" s="8">
        <f>SUM('TST:TRT24'!D21)</f>
        <v>258</v>
      </c>
      <c r="E21" s="8">
        <f>SUM('TST:TRT24'!E21)</f>
        <v>43</v>
      </c>
      <c r="F21" s="8">
        <f>SUM('TST:TRT24'!F21)</f>
        <v>1</v>
      </c>
      <c r="G21" s="8">
        <f>SUM('TST:TRT24'!G21)</f>
        <v>22</v>
      </c>
      <c r="H21" s="8">
        <f>SUM('TST:TRT24'!H21)</f>
        <v>151</v>
      </c>
      <c r="I21" s="8">
        <f>SUM('TST:TRT24'!I21)</f>
        <v>18</v>
      </c>
      <c r="J21" s="11"/>
      <c r="K21" s="8">
        <f>SUM('TST:TRT24'!K21)</f>
        <v>158</v>
      </c>
      <c r="L21" s="8">
        <f t="shared" si="1"/>
        <v>3975</v>
      </c>
      <c r="M21" s="1"/>
    </row>
    <row r="22" spans="2:13">
      <c r="B22" s="7" t="s">
        <v>8</v>
      </c>
      <c r="C22" s="8">
        <f>SUM('TST:TRT24'!C22)</f>
        <v>4086</v>
      </c>
      <c r="D22" s="8">
        <f>SUM('TST:TRT24'!D22)</f>
        <v>302</v>
      </c>
      <c r="E22" s="8">
        <f>SUM('TST:TRT24'!E22)</f>
        <v>58</v>
      </c>
      <c r="F22" s="8">
        <f>SUM('TST:TRT24'!F22)</f>
        <v>3</v>
      </c>
      <c r="G22" s="8">
        <f>SUM('TST:TRT24'!G22)</f>
        <v>27</v>
      </c>
      <c r="H22" s="8">
        <f>SUM('TST:TRT24'!H22)</f>
        <v>329</v>
      </c>
      <c r="I22" s="8">
        <f>SUM('TST:TRT24'!I22)</f>
        <v>17</v>
      </c>
      <c r="J22" s="11"/>
      <c r="K22" s="8">
        <f>SUM('TST:TRT24'!K22)</f>
        <v>233</v>
      </c>
      <c r="L22" s="8">
        <f>C22+D22+E22+F22+G22+H22+I22+K22</f>
        <v>5055</v>
      </c>
      <c r="M22" s="1"/>
    </row>
    <row r="23" spans="2:13">
      <c r="B23" s="7" t="s">
        <v>9</v>
      </c>
      <c r="C23" s="8">
        <f>SUM('TST:TRT24'!C23)</f>
        <v>540</v>
      </c>
      <c r="D23" s="8">
        <f>SUM('TST:TRT24'!D23)</f>
        <v>62</v>
      </c>
      <c r="E23" s="8">
        <f>SUM('TST:TRT24'!E23)</f>
        <v>13</v>
      </c>
      <c r="F23" s="8">
        <f>SUM('TST:TRT24'!F23)</f>
        <v>0</v>
      </c>
      <c r="G23" s="8">
        <f>SUM('TST:TRT24'!G23)</f>
        <v>4</v>
      </c>
      <c r="H23" s="8">
        <f>SUM('TST:TRT24'!H23)</f>
        <v>300</v>
      </c>
      <c r="I23" s="8">
        <f>SUM('TST:TRT24'!I23)</f>
        <v>14</v>
      </c>
      <c r="J23" s="11"/>
      <c r="K23" s="8">
        <f>SUM('TST:TRT24'!K23)</f>
        <v>64</v>
      </c>
      <c r="L23" s="8">
        <f t="shared" si="1"/>
        <v>997</v>
      </c>
      <c r="M23" s="1"/>
    </row>
    <row r="24" spans="2:13">
      <c r="B24" s="9" t="s">
        <v>24</v>
      </c>
      <c r="C24" s="10">
        <f>SUM(C18:C23)</f>
        <v>22369</v>
      </c>
      <c r="D24" s="10">
        <f t="shared" ref="D24:I24" si="2">SUM(D18:D23)</f>
        <v>1544</v>
      </c>
      <c r="E24" s="10">
        <f t="shared" si="2"/>
        <v>208</v>
      </c>
      <c r="F24" s="10">
        <f t="shared" si="2"/>
        <v>7</v>
      </c>
      <c r="G24" s="10">
        <f t="shared" si="2"/>
        <v>79</v>
      </c>
      <c r="H24" s="10">
        <f t="shared" si="2"/>
        <v>1371</v>
      </c>
      <c r="I24" s="10">
        <f t="shared" si="2"/>
        <v>62</v>
      </c>
      <c r="J24" s="12"/>
      <c r="K24" s="10">
        <f>SUM(K18:K23)</f>
        <v>858</v>
      </c>
      <c r="L24" s="10">
        <f t="shared" si="1"/>
        <v>26498</v>
      </c>
      <c r="M24" s="1"/>
    </row>
    <row r="25" spans="2:13">
      <c r="B25" s="13" t="s">
        <v>0</v>
      </c>
      <c r="C25" s="14">
        <f>C16+C24</f>
        <v>26271</v>
      </c>
      <c r="D25" s="14">
        <f t="shared" ref="D25:L25" si="3">D16+D24</f>
        <v>1711</v>
      </c>
      <c r="E25" s="14">
        <f t="shared" si="3"/>
        <v>231</v>
      </c>
      <c r="F25" s="14">
        <f t="shared" si="3"/>
        <v>8</v>
      </c>
      <c r="G25" s="14">
        <f t="shared" si="3"/>
        <v>83</v>
      </c>
      <c r="H25" s="14">
        <f t="shared" si="3"/>
        <v>1392</v>
      </c>
      <c r="I25" s="14">
        <f t="shared" si="3"/>
        <v>63</v>
      </c>
      <c r="J25" s="14">
        <f t="shared" si="3"/>
        <v>200</v>
      </c>
      <c r="K25" s="14">
        <f t="shared" si="3"/>
        <v>930</v>
      </c>
      <c r="L25" s="14">
        <f t="shared" si="3"/>
        <v>30889</v>
      </c>
      <c r="M25" s="1"/>
    </row>
    <row r="26" spans="2:13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3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  <row r="40" spans="3:3">
      <c r="C40" s="2"/>
    </row>
    <row r="41" spans="3:3">
      <c r="C41" s="2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sqref="A1:L2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1:12">
      <c r="A1" s="58"/>
      <c r="B1" s="59" t="s">
        <v>27</v>
      </c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>
      <c r="A2" s="58"/>
      <c r="B2" s="59" t="s">
        <v>52</v>
      </c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>
      <c r="A3" s="58"/>
      <c r="B3" s="59" t="s">
        <v>53</v>
      </c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>
      <c r="A4" s="58"/>
      <c r="B4" s="59" t="s">
        <v>30</v>
      </c>
      <c r="C4" s="60"/>
      <c r="D4" s="61">
        <v>42247</v>
      </c>
      <c r="E4" s="60"/>
      <c r="F4" s="60"/>
      <c r="G4" s="60"/>
      <c r="H4" s="60"/>
      <c r="I4" s="60"/>
      <c r="J4" s="60"/>
      <c r="K4" s="60"/>
      <c r="L4" s="60"/>
    </row>
    <row r="5" spans="1:12">
      <c r="A5" s="58"/>
      <c r="B5" s="179" t="s">
        <v>26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</row>
    <row r="6" spans="1:12">
      <c r="A6" s="58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ht="13.5" thickBot="1">
      <c r="A7" s="58"/>
      <c r="B7" s="62" t="s">
        <v>10</v>
      </c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2" ht="12.75" customHeight="1">
      <c r="A8" s="58"/>
      <c r="B8" s="180" t="s">
        <v>32</v>
      </c>
      <c r="C8" s="182" t="s">
        <v>11</v>
      </c>
      <c r="D8" s="182"/>
      <c r="E8" s="182"/>
      <c r="F8" s="182"/>
      <c r="G8" s="182"/>
      <c r="H8" s="182"/>
      <c r="I8" s="182"/>
      <c r="J8" s="182" t="s">
        <v>12</v>
      </c>
      <c r="K8" s="182" t="s">
        <v>13</v>
      </c>
      <c r="L8" s="184" t="s">
        <v>0</v>
      </c>
    </row>
    <row r="9" spans="1:12" ht="12.75" customHeight="1">
      <c r="A9" s="58"/>
      <c r="B9" s="181"/>
      <c r="C9" s="183" t="s">
        <v>14</v>
      </c>
      <c r="D9" s="183"/>
      <c r="E9" s="183"/>
      <c r="F9" s="183"/>
      <c r="G9" s="183" t="s">
        <v>15</v>
      </c>
      <c r="H9" s="183"/>
      <c r="I9" s="183"/>
      <c r="J9" s="183"/>
      <c r="K9" s="183"/>
      <c r="L9" s="185"/>
    </row>
    <row r="10" spans="1:12" ht="36">
      <c r="A10" s="58"/>
      <c r="B10" s="181"/>
      <c r="C10" s="63" t="s">
        <v>16</v>
      </c>
      <c r="D10" s="63" t="s">
        <v>17</v>
      </c>
      <c r="E10" s="63" t="s">
        <v>18</v>
      </c>
      <c r="F10" s="63" t="s">
        <v>19</v>
      </c>
      <c r="G10" s="63" t="s">
        <v>20</v>
      </c>
      <c r="H10" s="63" t="s">
        <v>18</v>
      </c>
      <c r="I10" s="63" t="s">
        <v>19</v>
      </c>
      <c r="J10" s="183"/>
      <c r="K10" s="183"/>
      <c r="L10" s="185"/>
    </row>
    <row r="11" spans="1:12" ht="12.75" customHeight="1">
      <c r="A11" s="58"/>
      <c r="B11" s="173" t="s">
        <v>21</v>
      </c>
      <c r="C11" s="174"/>
      <c r="D11" s="174"/>
      <c r="E11" s="174"/>
      <c r="F11" s="174"/>
      <c r="G11" s="174"/>
      <c r="H11" s="174"/>
      <c r="I11" s="174"/>
      <c r="J11" s="174"/>
      <c r="K11" s="174"/>
      <c r="L11" s="175"/>
    </row>
    <row r="12" spans="1:12">
      <c r="A12" s="58"/>
      <c r="B12" s="64" t="s">
        <v>1</v>
      </c>
      <c r="C12" s="65">
        <v>2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6">
        <v>2</v>
      </c>
    </row>
    <row r="13" spans="1:12">
      <c r="A13" s="58"/>
      <c r="B13" s="64" t="s">
        <v>2</v>
      </c>
      <c r="C13" s="65">
        <v>85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4</v>
      </c>
      <c r="K13" s="65">
        <v>2</v>
      </c>
      <c r="L13" s="66">
        <v>91</v>
      </c>
    </row>
    <row r="14" spans="1:12">
      <c r="A14" s="58"/>
      <c r="B14" s="64" t="s">
        <v>3</v>
      </c>
      <c r="C14" s="65">
        <v>14</v>
      </c>
      <c r="D14" s="65">
        <v>1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3</v>
      </c>
      <c r="K14" s="65">
        <v>0</v>
      </c>
      <c r="L14" s="66">
        <v>18</v>
      </c>
    </row>
    <row r="15" spans="1:12">
      <c r="A15" s="58"/>
      <c r="B15" s="64" t="s">
        <v>25</v>
      </c>
      <c r="C15" s="65">
        <v>9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2</v>
      </c>
      <c r="K15" s="65">
        <v>1</v>
      </c>
      <c r="L15" s="66">
        <v>12</v>
      </c>
    </row>
    <row r="16" spans="1:12">
      <c r="A16" s="58"/>
      <c r="B16" s="64" t="s">
        <v>23</v>
      </c>
      <c r="C16" s="65">
        <v>110</v>
      </c>
      <c r="D16" s="65">
        <v>1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9</v>
      </c>
      <c r="K16" s="65">
        <v>3</v>
      </c>
      <c r="L16" s="66">
        <v>123</v>
      </c>
    </row>
    <row r="17" spans="1:12">
      <c r="A17" s="58"/>
      <c r="B17" s="176" t="s">
        <v>22</v>
      </c>
      <c r="C17" s="177"/>
      <c r="D17" s="177"/>
      <c r="E17" s="177"/>
      <c r="F17" s="177"/>
      <c r="G17" s="177"/>
      <c r="H17" s="177"/>
      <c r="I17" s="177"/>
      <c r="J17" s="177"/>
      <c r="K17" s="177"/>
      <c r="L17" s="178"/>
    </row>
    <row r="18" spans="1:12">
      <c r="A18" s="58"/>
      <c r="B18" s="64" t="s">
        <v>4</v>
      </c>
      <c r="C18" s="65">
        <v>56</v>
      </c>
      <c r="D18" s="65">
        <v>3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7">
        <v>2</v>
      </c>
      <c r="K18" s="65">
        <v>4</v>
      </c>
      <c r="L18" s="66">
        <v>65</v>
      </c>
    </row>
    <row r="19" spans="1:12">
      <c r="A19" s="58"/>
      <c r="B19" s="64" t="s">
        <v>5</v>
      </c>
      <c r="C19" s="65">
        <v>214</v>
      </c>
      <c r="D19" s="65">
        <v>4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7">
        <v>0</v>
      </c>
      <c r="K19" s="65">
        <v>25</v>
      </c>
      <c r="L19" s="66">
        <v>243</v>
      </c>
    </row>
    <row r="20" spans="1:12">
      <c r="A20" s="58"/>
      <c r="B20" s="64" t="s">
        <v>6</v>
      </c>
      <c r="C20" s="65">
        <v>212</v>
      </c>
      <c r="D20" s="65">
        <v>4</v>
      </c>
      <c r="E20" s="65">
        <v>0</v>
      </c>
      <c r="F20" s="65">
        <v>0</v>
      </c>
      <c r="G20" s="65">
        <v>0</v>
      </c>
      <c r="H20" s="65">
        <v>1</v>
      </c>
      <c r="I20" s="65">
        <v>0</v>
      </c>
      <c r="J20" s="67">
        <v>0</v>
      </c>
      <c r="K20" s="65">
        <v>22</v>
      </c>
      <c r="L20" s="66">
        <v>239</v>
      </c>
    </row>
    <row r="21" spans="1:12">
      <c r="A21" s="58"/>
      <c r="B21" s="64" t="s">
        <v>7</v>
      </c>
      <c r="C21" s="65">
        <v>8</v>
      </c>
      <c r="D21" s="65">
        <v>0</v>
      </c>
      <c r="E21" s="65">
        <v>0</v>
      </c>
      <c r="F21" s="65">
        <v>0</v>
      </c>
      <c r="G21" s="65">
        <v>0</v>
      </c>
      <c r="H21" s="65">
        <v>1</v>
      </c>
      <c r="I21" s="65">
        <v>0</v>
      </c>
      <c r="J21" s="67">
        <v>0</v>
      </c>
      <c r="K21" s="65">
        <v>2</v>
      </c>
      <c r="L21" s="66">
        <v>11</v>
      </c>
    </row>
    <row r="22" spans="1:12">
      <c r="A22" s="58"/>
      <c r="B22" s="64" t="s">
        <v>8</v>
      </c>
      <c r="C22" s="65">
        <v>96</v>
      </c>
      <c r="D22" s="65">
        <v>0</v>
      </c>
      <c r="E22" s="65">
        <v>0</v>
      </c>
      <c r="F22" s="65">
        <v>0</v>
      </c>
      <c r="G22" s="65">
        <v>0</v>
      </c>
      <c r="H22" s="65">
        <v>1</v>
      </c>
      <c r="I22" s="65">
        <v>0</v>
      </c>
      <c r="J22" s="67">
        <v>0</v>
      </c>
      <c r="K22" s="65">
        <v>18</v>
      </c>
      <c r="L22" s="66">
        <v>115</v>
      </c>
    </row>
    <row r="23" spans="1:12">
      <c r="A23" s="58"/>
      <c r="B23" s="64" t="s">
        <v>9</v>
      </c>
      <c r="C23" s="65">
        <v>4</v>
      </c>
      <c r="D23" s="65">
        <v>1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7">
        <v>0</v>
      </c>
      <c r="K23" s="65">
        <v>0</v>
      </c>
      <c r="L23" s="66">
        <v>5</v>
      </c>
    </row>
    <row r="24" spans="1:12">
      <c r="A24" s="58"/>
      <c r="B24" s="68" t="s">
        <v>24</v>
      </c>
      <c r="C24" s="69">
        <v>590</v>
      </c>
      <c r="D24" s="69">
        <v>12</v>
      </c>
      <c r="E24" s="69">
        <v>0</v>
      </c>
      <c r="F24" s="69">
        <v>0</v>
      </c>
      <c r="G24" s="69">
        <v>0</v>
      </c>
      <c r="H24" s="69">
        <v>3</v>
      </c>
      <c r="I24" s="69">
        <v>0</v>
      </c>
      <c r="J24" s="69">
        <v>2</v>
      </c>
      <c r="K24" s="69">
        <v>71</v>
      </c>
      <c r="L24" s="70">
        <v>678</v>
      </c>
    </row>
    <row r="25" spans="1:12" ht="13.5" thickBot="1">
      <c r="A25" s="58"/>
      <c r="B25" s="71" t="s">
        <v>0</v>
      </c>
      <c r="C25" s="72">
        <v>700</v>
      </c>
      <c r="D25" s="72">
        <v>13</v>
      </c>
      <c r="E25" s="72">
        <v>0</v>
      </c>
      <c r="F25" s="72">
        <v>0</v>
      </c>
      <c r="G25" s="72">
        <v>0</v>
      </c>
      <c r="H25" s="72">
        <v>3</v>
      </c>
      <c r="I25" s="72">
        <v>0</v>
      </c>
      <c r="J25" s="72">
        <v>11</v>
      </c>
      <c r="K25" s="72">
        <v>74</v>
      </c>
      <c r="L25" s="73">
        <v>801</v>
      </c>
    </row>
    <row r="26" spans="1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I31" sqref="I31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54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55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56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>
      <c r="B5" s="146" t="s">
        <v>26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51" t="s">
        <v>32</v>
      </c>
      <c r="C8" s="151" t="s">
        <v>11</v>
      </c>
      <c r="D8" s="151"/>
      <c r="E8" s="151"/>
      <c r="F8" s="151"/>
      <c r="G8" s="151"/>
      <c r="H8" s="151"/>
      <c r="I8" s="151"/>
      <c r="J8" s="151" t="s">
        <v>12</v>
      </c>
      <c r="K8" s="151" t="s">
        <v>13</v>
      </c>
      <c r="L8" s="151" t="s">
        <v>0</v>
      </c>
    </row>
    <row r="9" spans="2:12" ht="12.75" customHeight="1">
      <c r="B9" s="151"/>
      <c r="C9" s="151" t="s">
        <v>14</v>
      </c>
      <c r="D9" s="151"/>
      <c r="E9" s="151"/>
      <c r="F9" s="151"/>
      <c r="G9" s="151" t="s">
        <v>15</v>
      </c>
      <c r="H9" s="151"/>
      <c r="I9" s="151"/>
      <c r="J9" s="151"/>
      <c r="K9" s="151"/>
      <c r="L9" s="151"/>
    </row>
    <row r="10" spans="2:12" ht="36">
      <c r="B10" s="151"/>
      <c r="C10" s="57" t="s">
        <v>16</v>
      </c>
      <c r="D10" s="57" t="s">
        <v>17</v>
      </c>
      <c r="E10" s="57" t="s">
        <v>18</v>
      </c>
      <c r="F10" s="57" t="s">
        <v>19</v>
      </c>
      <c r="G10" s="57" t="s">
        <v>20</v>
      </c>
      <c r="H10" s="57" t="s">
        <v>18</v>
      </c>
      <c r="I10" s="57" t="s">
        <v>19</v>
      </c>
      <c r="J10" s="151"/>
      <c r="K10" s="151"/>
      <c r="L10" s="151"/>
    </row>
    <row r="11" spans="2:12" ht="12.75" customHeight="1">
      <c r="B11" s="147" t="s">
        <v>21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9"/>
    </row>
    <row r="12" spans="2:12">
      <c r="B12" s="7" t="s">
        <v>1</v>
      </c>
      <c r="C12" s="8">
        <v>4</v>
      </c>
      <c r="D12" s="8"/>
      <c r="E12" s="8"/>
      <c r="F12" s="8"/>
      <c r="G12" s="8"/>
      <c r="H12" s="8"/>
      <c r="I12" s="8"/>
      <c r="J12" s="8"/>
      <c r="K12" s="8"/>
      <c r="L12" s="8">
        <f>C12+D12+E12+F12+G12+H12+I12+J12+K12</f>
        <v>4</v>
      </c>
    </row>
    <row r="13" spans="2:12">
      <c r="B13" s="7" t="s">
        <v>2</v>
      </c>
      <c r="C13" s="8">
        <v>184</v>
      </c>
      <c r="D13" s="8">
        <v>2</v>
      </c>
      <c r="E13" s="8"/>
      <c r="F13" s="8"/>
      <c r="G13" s="8"/>
      <c r="H13" s="8"/>
      <c r="I13" s="8"/>
      <c r="J13" s="8">
        <v>4</v>
      </c>
      <c r="K13" s="8"/>
      <c r="L13" s="8">
        <f>C13+D13+E13+F13+G13+H13+I13+J13+K13</f>
        <v>190</v>
      </c>
    </row>
    <row r="14" spans="2:12">
      <c r="B14" s="7" t="s">
        <v>3</v>
      </c>
      <c r="C14" s="8">
        <v>53</v>
      </c>
      <c r="D14" s="8">
        <v>1</v>
      </c>
      <c r="E14" s="8">
        <v>2</v>
      </c>
      <c r="F14" s="8"/>
      <c r="G14" s="8"/>
      <c r="H14" s="8"/>
      <c r="I14" s="8"/>
      <c r="J14" s="8"/>
      <c r="K14" s="8"/>
      <c r="L14" s="8">
        <f>C14+D14+E14+F14+G14+H14+I14+J14+K14</f>
        <v>56</v>
      </c>
    </row>
    <row r="15" spans="2:12">
      <c r="B15" s="7" t="s">
        <v>25</v>
      </c>
      <c r="C15" s="8">
        <v>58</v>
      </c>
      <c r="D15" s="8">
        <v>1</v>
      </c>
      <c r="E15" s="8"/>
      <c r="F15" s="8"/>
      <c r="G15" s="8"/>
      <c r="H15" s="8"/>
      <c r="I15" s="8"/>
      <c r="J15" s="8"/>
      <c r="K15" s="8"/>
      <c r="L15" s="8">
        <f>C15+D15+E15+F15+G15+H15+I15+J15+K15</f>
        <v>59</v>
      </c>
    </row>
    <row r="16" spans="2:12">
      <c r="B16" s="7" t="s">
        <v>23</v>
      </c>
      <c r="C16" s="8">
        <f>SUM(C12:C15)</f>
        <v>299</v>
      </c>
      <c r="D16" s="8">
        <f t="shared" ref="D16:L16" si="0">SUM(D12:D15)</f>
        <v>4</v>
      </c>
      <c r="E16" s="8">
        <f t="shared" si="0"/>
        <v>2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4</v>
      </c>
      <c r="K16" s="8">
        <f t="shared" si="0"/>
        <v>0</v>
      </c>
      <c r="L16" s="8">
        <f t="shared" si="0"/>
        <v>309</v>
      </c>
    </row>
    <row r="17" spans="2:12">
      <c r="B17" s="150" t="s">
        <v>22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</row>
    <row r="18" spans="2:12">
      <c r="B18" s="7" t="s">
        <v>4</v>
      </c>
      <c r="C18" s="8">
        <v>11</v>
      </c>
      <c r="D18" s="8"/>
      <c r="E18" s="8"/>
      <c r="F18" s="8"/>
      <c r="G18" s="8"/>
      <c r="H18" s="8"/>
      <c r="I18" s="8"/>
      <c r="J18" s="11"/>
      <c r="K18" s="8"/>
      <c r="L18" s="8">
        <f t="shared" ref="L18:L24" si="1">C18+D18+E18+F18+G18+H18+I18+K18</f>
        <v>11</v>
      </c>
    </row>
    <row r="19" spans="2:12">
      <c r="B19" s="7" t="s">
        <v>5</v>
      </c>
      <c r="C19" s="8">
        <v>636</v>
      </c>
      <c r="D19" s="8">
        <f>4+24</f>
        <v>28</v>
      </c>
      <c r="E19" s="8"/>
      <c r="F19" s="8"/>
      <c r="G19" s="8"/>
      <c r="H19" s="8"/>
      <c r="I19" s="8"/>
      <c r="J19" s="11"/>
      <c r="K19" s="8">
        <v>5</v>
      </c>
      <c r="L19" s="8">
        <f t="shared" si="1"/>
        <v>669</v>
      </c>
    </row>
    <row r="20" spans="2:12">
      <c r="B20" s="7" t="s">
        <v>6</v>
      </c>
      <c r="C20" s="8">
        <v>396</v>
      </c>
      <c r="D20" s="8">
        <f>21+5</f>
        <v>26</v>
      </c>
      <c r="E20" s="8"/>
      <c r="F20" s="8"/>
      <c r="G20" s="8"/>
      <c r="H20" s="8"/>
      <c r="I20" s="8"/>
      <c r="J20" s="11"/>
      <c r="K20" s="8">
        <v>1</v>
      </c>
      <c r="L20" s="8">
        <f t="shared" si="1"/>
        <v>423</v>
      </c>
    </row>
    <row r="21" spans="2:12">
      <c r="B21" s="7" t="s">
        <v>7</v>
      </c>
      <c r="C21" s="8">
        <v>106</v>
      </c>
      <c r="D21" s="8">
        <v>7</v>
      </c>
      <c r="E21" s="8"/>
      <c r="F21" s="8"/>
      <c r="G21" s="8"/>
      <c r="H21" s="8"/>
      <c r="I21" s="8"/>
      <c r="J21" s="11"/>
      <c r="K21" s="8"/>
      <c r="L21" s="8">
        <f t="shared" si="1"/>
        <v>113</v>
      </c>
    </row>
    <row r="22" spans="2:12">
      <c r="B22" s="7" t="s">
        <v>8</v>
      </c>
      <c r="C22" s="8">
        <v>188</v>
      </c>
      <c r="D22" s="8">
        <v>21</v>
      </c>
      <c r="E22" s="8"/>
      <c r="F22" s="8"/>
      <c r="G22" s="8"/>
      <c r="H22" s="8"/>
      <c r="I22" s="8"/>
      <c r="J22" s="11"/>
      <c r="K22" s="8">
        <v>9</v>
      </c>
      <c r="L22" s="8">
        <f t="shared" si="1"/>
        <v>218</v>
      </c>
    </row>
    <row r="23" spans="2:12">
      <c r="B23" s="7" t="s">
        <v>9</v>
      </c>
      <c r="C23" s="8">
        <v>10</v>
      </c>
      <c r="D23" s="8">
        <v>1</v>
      </c>
      <c r="E23" s="8"/>
      <c r="F23" s="8"/>
      <c r="G23" s="8"/>
      <c r="H23" s="8"/>
      <c r="I23" s="8"/>
      <c r="J23" s="11"/>
      <c r="K23" s="8"/>
      <c r="L23" s="8">
        <f t="shared" si="1"/>
        <v>11</v>
      </c>
    </row>
    <row r="24" spans="2:12">
      <c r="B24" s="9" t="s">
        <v>24</v>
      </c>
      <c r="C24" s="10">
        <f>SUM(C18:C23)</f>
        <v>1347</v>
      </c>
      <c r="D24" s="10">
        <f t="shared" ref="D24:I24" si="2">SUM(D18:D23)</f>
        <v>83</v>
      </c>
      <c r="E24" s="10">
        <f t="shared" si="2"/>
        <v>0</v>
      </c>
      <c r="F24" s="10">
        <f t="shared" si="2"/>
        <v>0</v>
      </c>
      <c r="G24" s="10">
        <f t="shared" si="2"/>
        <v>0</v>
      </c>
      <c r="H24" s="10">
        <f t="shared" si="2"/>
        <v>0</v>
      </c>
      <c r="I24" s="10">
        <f t="shared" si="2"/>
        <v>0</v>
      </c>
      <c r="J24" s="12"/>
      <c r="K24" s="10">
        <f>SUM(K18:K23)</f>
        <v>15</v>
      </c>
      <c r="L24" s="10">
        <f t="shared" si="1"/>
        <v>1445</v>
      </c>
    </row>
    <row r="25" spans="2:12">
      <c r="B25" s="13" t="s">
        <v>0</v>
      </c>
      <c r="C25" s="14">
        <f>C16+C24</f>
        <v>1646</v>
      </c>
      <c r="D25" s="14">
        <f t="shared" ref="D25:L25" si="3">D16+D24</f>
        <v>87</v>
      </c>
      <c r="E25" s="14">
        <f t="shared" si="3"/>
        <v>2</v>
      </c>
      <c r="F25" s="14">
        <f t="shared" si="3"/>
        <v>0</v>
      </c>
      <c r="G25" s="14">
        <f t="shared" si="3"/>
        <v>0</v>
      </c>
      <c r="H25" s="14">
        <f t="shared" si="3"/>
        <v>0</v>
      </c>
      <c r="I25" s="14">
        <f t="shared" si="3"/>
        <v>0</v>
      </c>
      <c r="J25" s="14">
        <f t="shared" si="3"/>
        <v>4</v>
      </c>
      <c r="K25" s="14">
        <f t="shared" si="3"/>
        <v>15</v>
      </c>
      <c r="L25" s="14">
        <f t="shared" si="3"/>
        <v>1754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sqref="A1:L27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72</v>
      </c>
      <c r="C1" s="3"/>
      <c r="D1" s="3"/>
      <c r="E1" s="4"/>
      <c r="F1" s="4"/>
      <c r="G1" s="4"/>
      <c r="H1" s="4"/>
      <c r="I1" s="4"/>
      <c r="J1" s="4"/>
      <c r="K1" s="4"/>
      <c r="L1" s="4"/>
    </row>
    <row r="2" spans="2:12">
      <c r="B2" s="3" t="s">
        <v>73</v>
      </c>
      <c r="C2" s="3"/>
      <c r="D2" s="105"/>
      <c r="E2" s="4"/>
      <c r="F2" s="4"/>
      <c r="G2" s="4"/>
      <c r="H2" s="4"/>
      <c r="I2" s="4"/>
      <c r="J2" s="4"/>
      <c r="K2" s="4"/>
      <c r="L2" s="4"/>
    </row>
    <row r="3" spans="2:12">
      <c r="B3" s="3" t="s">
        <v>74</v>
      </c>
      <c r="C3" s="3"/>
      <c r="D3" s="3"/>
      <c r="E3" s="4"/>
      <c r="F3" s="4"/>
      <c r="G3" s="4"/>
      <c r="H3" s="4"/>
      <c r="I3" s="4"/>
      <c r="J3" s="4"/>
      <c r="K3" s="4"/>
      <c r="L3" s="4"/>
    </row>
    <row r="4" spans="2:12">
      <c r="B4" s="3" t="s">
        <v>33</v>
      </c>
      <c r="C4" s="3"/>
      <c r="D4" s="3"/>
      <c r="E4" s="4"/>
      <c r="F4" s="4"/>
      <c r="G4" s="4"/>
      <c r="H4" s="4"/>
      <c r="I4" s="4"/>
      <c r="J4" s="4"/>
      <c r="K4" s="4"/>
      <c r="L4" s="4"/>
    </row>
    <row r="5" spans="2:12">
      <c r="B5" s="146" t="s">
        <v>26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51" t="s">
        <v>32</v>
      </c>
      <c r="C8" s="151" t="s">
        <v>11</v>
      </c>
      <c r="D8" s="151"/>
      <c r="E8" s="151"/>
      <c r="F8" s="151"/>
      <c r="G8" s="151"/>
      <c r="H8" s="151"/>
      <c r="I8" s="151"/>
      <c r="J8" s="151" t="s">
        <v>12</v>
      </c>
      <c r="K8" s="151" t="s">
        <v>13</v>
      </c>
      <c r="L8" s="151" t="s">
        <v>0</v>
      </c>
    </row>
    <row r="9" spans="2:12" ht="12.75" customHeight="1">
      <c r="B9" s="151"/>
      <c r="C9" s="151" t="s">
        <v>14</v>
      </c>
      <c r="D9" s="151"/>
      <c r="E9" s="151"/>
      <c r="F9" s="151"/>
      <c r="G9" s="151" t="s">
        <v>15</v>
      </c>
      <c r="H9" s="151"/>
      <c r="I9" s="151"/>
      <c r="J9" s="151"/>
      <c r="K9" s="151"/>
      <c r="L9" s="151"/>
    </row>
    <row r="10" spans="2:12" ht="36">
      <c r="B10" s="151"/>
      <c r="C10" s="104" t="s">
        <v>16</v>
      </c>
      <c r="D10" s="104" t="s">
        <v>17</v>
      </c>
      <c r="E10" s="104" t="s">
        <v>18</v>
      </c>
      <c r="F10" s="104" t="s">
        <v>19</v>
      </c>
      <c r="G10" s="104" t="s">
        <v>20</v>
      </c>
      <c r="H10" s="104" t="s">
        <v>18</v>
      </c>
      <c r="I10" s="104" t="s">
        <v>19</v>
      </c>
      <c r="J10" s="151"/>
      <c r="K10" s="151"/>
      <c r="L10" s="151"/>
    </row>
    <row r="11" spans="2:12" ht="12.75" customHeight="1">
      <c r="B11" s="147" t="s">
        <v>21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9"/>
    </row>
    <row r="12" spans="2:12">
      <c r="B12" s="7" t="s">
        <v>1</v>
      </c>
      <c r="C12" s="8">
        <v>2</v>
      </c>
      <c r="D12" s="8"/>
      <c r="E12" s="8"/>
      <c r="F12" s="8"/>
      <c r="G12" s="8"/>
      <c r="H12" s="8"/>
      <c r="I12" s="8"/>
      <c r="J12" s="8">
        <v>1</v>
      </c>
      <c r="K12" s="8"/>
      <c r="L12" s="8">
        <f>C12+D12+E12+F12+G12+H12+I12+J12+K12</f>
        <v>3</v>
      </c>
    </row>
    <row r="13" spans="2:12">
      <c r="B13" s="7" t="s">
        <v>2</v>
      </c>
      <c r="C13" s="8">
        <v>70</v>
      </c>
      <c r="D13" s="8">
        <v>9</v>
      </c>
      <c r="E13" s="8">
        <v>1</v>
      </c>
      <c r="F13" s="8"/>
      <c r="G13" s="8"/>
      <c r="H13" s="8"/>
      <c r="I13" s="8"/>
      <c r="J13" s="8"/>
      <c r="K13" s="8"/>
      <c r="L13" s="8">
        <f>C13+D13+E13+F13+G13+H13+I13+J13+K13</f>
        <v>80</v>
      </c>
    </row>
    <row r="14" spans="2:12">
      <c r="B14" s="7" t="s">
        <v>3</v>
      </c>
      <c r="C14" s="8">
        <v>10</v>
      </c>
      <c r="D14" s="8"/>
      <c r="E14" s="8">
        <v>1</v>
      </c>
      <c r="F14" s="8"/>
      <c r="G14" s="8"/>
      <c r="H14" s="8"/>
      <c r="I14" s="8"/>
      <c r="J14" s="8">
        <v>2</v>
      </c>
      <c r="K14" s="8"/>
      <c r="L14" s="8">
        <f>C14+D14+E14+F14+G14+H14+I14+J14+K14</f>
        <v>13</v>
      </c>
    </row>
    <row r="15" spans="2:12">
      <c r="B15" s="7" t="s">
        <v>25</v>
      </c>
      <c r="C15" s="8">
        <v>2</v>
      </c>
      <c r="D15" s="8"/>
      <c r="E15" s="8"/>
      <c r="F15" s="8"/>
      <c r="G15" s="8"/>
      <c r="H15" s="8"/>
      <c r="I15" s="8"/>
      <c r="J15" s="8">
        <v>1</v>
      </c>
      <c r="K15" s="8"/>
      <c r="L15" s="8">
        <f>C15+D15+E15+F15+G15+H15+I15+J15+K15</f>
        <v>3</v>
      </c>
    </row>
    <row r="16" spans="2:12">
      <c r="B16" s="7" t="s">
        <v>23</v>
      </c>
      <c r="C16" s="8">
        <f>SUM(C12:C15)</f>
        <v>84</v>
      </c>
      <c r="D16" s="8">
        <f t="shared" ref="D16:L16" si="0">SUM(D12:D15)</f>
        <v>9</v>
      </c>
      <c r="E16" s="8">
        <f t="shared" si="0"/>
        <v>2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4</v>
      </c>
      <c r="K16" s="8">
        <f t="shared" si="0"/>
        <v>0</v>
      </c>
      <c r="L16" s="8">
        <f t="shared" si="0"/>
        <v>99</v>
      </c>
    </row>
    <row r="17" spans="2:12">
      <c r="B17" s="150" t="s">
        <v>22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</row>
    <row r="18" spans="2:12">
      <c r="B18" s="7" t="s">
        <v>4</v>
      </c>
      <c r="C18" s="8">
        <v>12</v>
      </c>
      <c r="D18" s="8">
        <v>2</v>
      </c>
      <c r="E18" s="8">
        <v>3</v>
      </c>
      <c r="F18" s="8"/>
      <c r="G18" s="8"/>
      <c r="H18" s="8"/>
      <c r="I18" s="8"/>
      <c r="J18" s="11"/>
      <c r="K18" s="8"/>
      <c r="L18" s="8">
        <f t="shared" ref="L18:L24" si="1">C18+D18+E18+F18+G18+H18+I18+K18</f>
        <v>17</v>
      </c>
    </row>
    <row r="19" spans="2:12">
      <c r="B19" s="7" t="s">
        <v>5</v>
      </c>
      <c r="C19" s="8">
        <v>197</v>
      </c>
      <c r="D19" s="8">
        <v>28</v>
      </c>
      <c r="E19" s="8">
        <v>9</v>
      </c>
      <c r="F19" s="8"/>
      <c r="G19" s="8">
        <v>2</v>
      </c>
      <c r="H19" s="8">
        <v>14</v>
      </c>
      <c r="I19" s="8"/>
      <c r="J19" s="11"/>
      <c r="K19" s="8">
        <v>2</v>
      </c>
      <c r="L19" s="8">
        <f t="shared" si="1"/>
        <v>252</v>
      </c>
    </row>
    <row r="20" spans="2:12">
      <c r="B20" s="7" t="s">
        <v>6</v>
      </c>
      <c r="C20" s="8">
        <v>110</v>
      </c>
      <c r="D20" s="8">
        <v>12</v>
      </c>
      <c r="E20" s="8">
        <v>12</v>
      </c>
      <c r="F20" s="8"/>
      <c r="G20" s="8">
        <v>2</v>
      </c>
      <c r="H20" s="8">
        <v>22</v>
      </c>
      <c r="I20" s="8"/>
      <c r="J20" s="11"/>
      <c r="K20" s="8">
        <v>8</v>
      </c>
      <c r="L20" s="8">
        <f t="shared" si="1"/>
        <v>166</v>
      </c>
    </row>
    <row r="21" spans="2:12">
      <c r="B21" s="7" t="s">
        <v>7</v>
      </c>
      <c r="C21" s="8">
        <v>131</v>
      </c>
      <c r="D21" s="8">
        <v>11</v>
      </c>
      <c r="E21" s="8">
        <v>11</v>
      </c>
      <c r="F21" s="8"/>
      <c r="G21" s="8">
        <v>0</v>
      </c>
      <c r="H21" s="8">
        <v>6</v>
      </c>
      <c r="I21" s="8"/>
      <c r="J21" s="11"/>
      <c r="K21" s="8">
        <v>2</v>
      </c>
      <c r="L21" s="8">
        <f t="shared" si="1"/>
        <v>161</v>
      </c>
    </row>
    <row r="22" spans="2:12">
      <c r="B22" s="7" t="s">
        <v>8</v>
      </c>
      <c r="C22" s="8">
        <v>50</v>
      </c>
      <c r="D22" s="8">
        <v>5</v>
      </c>
      <c r="E22" s="8">
        <v>14</v>
      </c>
      <c r="F22" s="8"/>
      <c r="G22" s="8">
        <v>1</v>
      </c>
      <c r="H22" s="8">
        <v>5</v>
      </c>
      <c r="I22" s="8">
        <v>2</v>
      </c>
      <c r="J22" s="11"/>
      <c r="K22" s="8">
        <v>8</v>
      </c>
      <c r="L22" s="8">
        <f t="shared" si="1"/>
        <v>85</v>
      </c>
    </row>
    <row r="23" spans="2:12">
      <c r="B23" s="7" t="s">
        <v>9</v>
      </c>
      <c r="C23" s="8">
        <v>99</v>
      </c>
      <c r="D23" s="8">
        <v>3</v>
      </c>
      <c r="E23" s="8">
        <v>7</v>
      </c>
      <c r="F23" s="8"/>
      <c r="G23" s="8">
        <v>2</v>
      </c>
      <c r="H23" s="8">
        <v>6</v>
      </c>
      <c r="I23" s="8"/>
      <c r="J23" s="11"/>
      <c r="K23" s="8">
        <v>6</v>
      </c>
      <c r="L23" s="8">
        <f t="shared" si="1"/>
        <v>123</v>
      </c>
    </row>
    <row r="24" spans="2:12">
      <c r="B24" s="9" t="s">
        <v>24</v>
      </c>
      <c r="C24" s="10">
        <f>SUM(C18:C23)</f>
        <v>599</v>
      </c>
      <c r="D24" s="10">
        <f t="shared" ref="D24:I24" si="2">SUM(D18:D23)</f>
        <v>61</v>
      </c>
      <c r="E24" s="10">
        <f t="shared" si="2"/>
        <v>56</v>
      </c>
      <c r="F24" s="10">
        <f t="shared" si="2"/>
        <v>0</v>
      </c>
      <c r="G24" s="10">
        <f t="shared" si="2"/>
        <v>7</v>
      </c>
      <c r="H24" s="10">
        <f t="shared" si="2"/>
        <v>53</v>
      </c>
      <c r="I24" s="10">
        <f t="shared" si="2"/>
        <v>2</v>
      </c>
      <c r="J24" s="12"/>
      <c r="K24" s="10">
        <f>SUM(K18:K23)</f>
        <v>26</v>
      </c>
      <c r="L24" s="10">
        <f t="shared" si="1"/>
        <v>804</v>
      </c>
    </row>
    <row r="25" spans="2:12">
      <c r="B25" s="13" t="s">
        <v>0</v>
      </c>
      <c r="C25" s="14">
        <f>C16+C24</f>
        <v>683</v>
      </c>
      <c r="D25" s="14">
        <f t="shared" ref="D25:L25" si="3">D16+D24</f>
        <v>70</v>
      </c>
      <c r="E25" s="14">
        <f t="shared" si="3"/>
        <v>58</v>
      </c>
      <c r="F25" s="14">
        <f t="shared" si="3"/>
        <v>0</v>
      </c>
      <c r="G25" s="14">
        <f t="shared" si="3"/>
        <v>7</v>
      </c>
      <c r="H25" s="14">
        <f t="shared" si="3"/>
        <v>53</v>
      </c>
      <c r="I25" s="14">
        <f t="shared" si="3"/>
        <v>2</v>
      </c>
      <c r="J25" s="14">
        <f t="shared" si="3"/>
        <v>4</v>
      </c>
      <c r="K25" s="14">
        <f t="shared" si="3"/>
        <v>26</v>
      </c>
      <c r="L25" s="14">
        <f t="shared" si="3"/>
        <v>903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/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16" t="s">
        <v>27</v>
      </c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2:12">
      <c r="B2" s="16" t="s">
        <v>90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2:12">
      <c r="B3" s="16" t="s">
        <v>42</v>
      </c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2">
      <c r="B4" s="18" t="s">
        <v>91</v>
      </c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2:12">
      <c r="B5" s="159" t="s">
        <v>38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</row>
    <row r="6" spans="2:12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2:12">
      <c r="B7" s="19" t="s">
        <v>10</v>
      </c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2:12" ht="12.75" customHeight="1">
      <c r="B8" s="188" t="s">
        <v>32</v>
      </c>
      <c r="C8" s="188" t="s">
        <v>11</v>
      </c>
      <c r="D8" s="188"/>
      <c r="E8" s="188"/>
      <c r="F8" s="188"/>
      <c r="G8" s="188"/>
      <c r="H8" s="188"/>
      <c r="I8" s="188"/>
      <c r="J8" s="188" t="s">
        <v>12</v>
      </c>
      <c r="K8" s="188" t="s">
        <v>13</v>
      </c>
      <c r="L8" s="188" t="s">
        <v>0</v>
      </c>
    </row>
    <row r="9" spans="2:12" ht="12.75" customHeight="1">
      <c r="B9" s="188"/>
      <c r="C9" s="188" t="s">
        <v>14</v>
      </c>
      <c r="D9" s="188"/>
      <c r="E9" s="188"/>
      <c r="F9" s="188"/>
      <c r="G9" s="188" t="s">
        <v>15</v>
      </c>
      <c r="H9" s="188"/>
      <c r="I9" s="188"/>
      <c r="J9" s="188"/>
      <c r="K9" s="188"/>
      <c r="L9" s="188"/>
    </row>
    <row r="10" spans="2:12" ht="36">
      <c r="B10" s="188"/>
      <c r="C10" s="111" t="s">
        <v>16</v>
      </c>
      <c r="D10" s="111" t="s">
        <v>17</v>
      </c>
      <c r="E10" s="111" t="s">
        <v>18</v>
      </c>
      <c r="F10" s="111" t="s">
        <v>19</v>
      </c>
      <c r="G10" s="111" t="s">
        <v>20</v>
      </c>
      <c r="H10" s="111" t="s">
        <v>18</v>
      </c>
      <c r="I10" s="111" t="s">
        <v>19</v>
      </c>
      <c r="J10" s="188"/>
      <c r="K10" s="188"/>
      <c r="L10" s="188"/>
    </row>
    <row r="11" spans="2:12" ht="12.75" customHeight="1">
      <c r="B11" s="186" t="s">
        <v>21</v>
      </c>
      <c r="C11" s="186"/>
      <c r="D11" s="186"/>
      <c r="E11" s="186"/>
      <c r="F11" s="186"/>
      <c r="G11" s="186"/>
      <c r="H11" s="186"/>
      <c r="I11" s="186"/>
      <c r="J11" s="186"/>
      <c r="K11" s="186"/>
      <c r="L11" s="186"/>
    </row>
    <row r="12" spans="2:12">
      <c r="B12" s="112" t="s">
        <v>1</v>
      </c>
      <c r="C12" s="113">
        <v>3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f>C12+D12+E12+F12+G12+H12+I12+J12+K12</f>
        <v>3</v>
      </c>
    </row>
    <row r="13" spans="2:12">
      <c r="B13" s="112" t="s">
        <v>2</v>
      </c>
      <c r="C13" s="113">
        <v>53</v>
      </c>
      <c r="D13" s="113">
        <v>0</v>
      </c>
      <c r="E13" s="113">
        <v>0</v>
      </c>
      <c r="F13" s="113">
        <v>0</v>
      </c>
      <c r="G13" s="113">
        <v>0</v>
      </c>
      <c r="H13" s="113">
        <v>0</v>
      </c>
      <c r="I13" s="113">
        <v>0</v>
      </c>
      <c r="J13" s="113">
        <v>4</v>
      </c>
      <c r="K13" s="113">
        <v>1</v>
      </c>
      <c r="L13" s="113">
        <f>C13+D13+E13+F13+G13+H13+I13+J13+K13</f>
        <v>58</v>
      </c>
    </row>
    <row r="14" spans="2:12">
      <c r="B14" s="112" t="s">
        <v>3</v>
      </c>
      <c r="C14" s="113">
        <v>7</v>
      </c>
      <c r="D14" s="113">
        <v>0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2</v>
      </c>
      <c r="K14" s="113">
        <v>0</v>
      </c>
      <c r="L14" s="113">
        <f>C14+D14+E14+F14+G14+H14+I14+J14+K14</f>
        <v>9</v>
      </c>
    </row>
    <row r="15" spans="2:12">
      <c r="B15" s="112" t="s">
        <v>25</v>
      </c>
      <c r="C15" s="113">
        <v>1</v>
      </c>
      <c r="D15" s="113"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1</v>
      </c>
      <c r="K15" s="113">
        <v>0</v>
      </c>
      <c r="L15" s="113">
        <f>C15+D15+E15+F15+G15+H15+I15+J15+K15</f>
        <v>2</v>
      </c>
    </row>
    <row r="16" spans="2:12">
      <c r="B16" s="112" t="s">
        <v>23</v>
      </c>
      <c r="C16" s="113">
        <f t="shared" ref="C16:L16" si="0">SUM(C12:C15)</f>
        <v>64</v>
      </c>
      <c r="D16" s="113">
        <f t="shared" si="0"/>
        <v>0</v>
      </c>
      <c r="E16" s="113">
        <f t="shared" si="0"/>
        <v>0</v>
      </c>
      <c r="F16" s="113">
        <f t="shared" si="0"/>
        <v>0</v>
      </c>
      <c r="G16" s="113">
        <f t="shared" si="0"/>
        <v>0</v>
      </c>
      <c r="H16" s="113">
        <f t="shared" si="0"/>
        <v>0</v>
      </c>
      <c r="I16" s="113">
        <f t="shared" si="0"/>
        <v>0</v>
      </c>
      <c r="J16" s="113">
        <f t="shared" si="0"/>
        <v>7</v>
      </c>
      <c r="K16" s="113">
        <f t="shared" si="0"/>
        <v>1</v>
      </c>
      <c r="L16" s="113">
        <f t="shared" si="0"/>
        <v>72</v>
      </c>
    </row>
    <row r="17" spans="2:12">
      <c r="B17" s="187" t="s">
        <v>39</v>
      </c>
      <c r="C17" s="187"/>
      <c r="D17" s="187"/>
      <c r="E17" s="187"/>
      <c r="F17" s="187"/>
      <c r="G17" s="187"/>
      <c r="H17" s="187"/>
      <c r="I17" s="187"/>
      <c r="J17" s="187"/>
      <c r="K17" s="187"/>
      <c r="L17" s="187"/>
    </row>
    <row r="18" spans="2:12">
      <c r="B18" s="112" t="s">
        <v>4</v>
      </c>
      <c r="C18" s="113">
        <v>25</v>
      </c>
      <c r="D18" s="113">
        <v>0</v>
      </c>
      <c r="E18" s="113">
        <v>0</v>
      </c>
      <c r="F18" s="113">
        <v>0</v>
      </c>
      <c r="G18" s="113">
        <v>0</v>
      </c>
      <c r="H18" s="113">
        <v>2</v>
      </c>
      <c r="I18" s="113">
        <v>0</v>
      </c>
      <c r="J18" s="114"/>
      <c r="K18" s="113">
        <v>0</v>
      </c>
      <c r="L18" s="113">
        <f t="shared" ref="L18:L24" si="1">C18+D18+E18+F18+G18+H18+I18+K18</f>
        <v>27</v>
      </c>
    </row>
    <row r="19" spans="2:12">
      <c r="B19" s="112" t="s">
        <v>5</v>
      </c>
      <c r="C19" s="113">
        <v>258</v>
      </c>
      <c r="D19" s="113">
        <v>2</v>
      </c>
      <c r="E19" s="113">
        <v>0</v>
      </c>
      <c r="F19" s="113">
        <v>0</v>
      </c>
      <c r="G19" s="113">
        <v>0</v>
      </c>
      <c r="H19" s="113">
        <v>23</v>
      </c>
      <c r="I19" s="113">
        <v>0</v>
      </c>
      <c r="J19" s="114"/>
      <c r="K19" s="113">
        <v>7</v>
      </c>
      <c r="L19" s="113">
        <f t="shared" si="1"/>
        <v>290</v>
      </c>
    </row>
    <row r="20" spans="2:12">
      <c r="B20" s="112" t="s">
        <v>6</v>
      </c>
      <c r="C20" s="113">
        <v>116</v>
      </c>
      <c r="D20" s="113">
        <v>2</v>
      </c>
      <c r="E20" s="113">
        <v>0</v>
      </c>
      <c r="F20" s="113">
        <v>0</v>
      </c>
      <c r="G20" s="113">
        <v>0</v>
      </c>
      <c r="H20" s="113">
        <v>17</v>
      </c>
      <c r="I20" s="113">
        <v>0</v>
      </c>
      <c r="J20" s="114"/>
      <c r="K20" s="113">
        <v>2</v>
      </c>
      <c r="L20" s="113">
        <f t="shared" si="1"/>
        <v>137</v>
      </c>
    </row>
    <row r="21" spans="2:12">
      <c r="B21" s="112" t="s">
        <v>40</v>
      </c>
      <c r="C21" s="113">
        <v>92</v>
      </c>
      <c r="D21" s="113">
        <v>1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4"/>
      <c r="K21" s="113">
        <v>3</v>
      </c>
      <c r="L21" s="113">
        <f t="shared" si="1"/>
        <v>96</v>
      </c>
    </row>
    <row r="22" spans="2:12">
      <c r="B22" s="112" t="s">
        <v>8</v>
      </c>
      <c r="C22" s="113">
        <v>55</v>
      </c>
      <c r="D22" s="113">
        <v>1</v>
      </c>
      <c r="E22" s="113">
        <v>0</v>
      </c>
      <c r="F22" s="113">
        <v>0</v>
      </c>
      <c r="G22" s="113">
        <v>0</v>
      </c>
      <c r="H22" s="113">
        <v>4</v>
      </c>
      <c r="I22" s="113">
        <v>0</v>
      </c>
      <c r="J22" s="114"/>
      <c r="K22" s="113">
        <v>4</v>
      </c>
      <c r="L22" s="113">
        <f t="shared" si="1"/>
        <v>64</v>
      </c>
    </row>
    <row r="23" spans="2:12">
      <c r="B23" s="112" t="s">
        <v>9</v>
      </c>
      <c r="C23" s="113">
        <v>9</v>
      </c>
      <c r="D23" s="113">
        <v>0</v>
      </c>
      <c r="E23" s="113">
        <v>0</v>
      </c>
      <c r="F23" s="113">
        <v>0</v>
      </c>
      <c r="G23" s="113">
        <v>0</v>
      </c>
      <c r="H23" s="113">
        <v>0</v>
      </c>
      <c r="I23" s="113">
        <v>0</v>
      </c>
      <c r="J23" s="114"/>
      <c r="K23" s="113">
        <v>0</v>
      </c>
      <c r="L23" s="113">
        <f t="shared" si="1"/>
        <v>9</v>
      </c>
    </row>
    <row r="24" spans="2:12">
      <c r="B24" s="115" t="s">
        <v>24</v>
      </c>
      <c r="C24" s="116">
        <f t="shared" ref="C24:I24" si="2">SUM(C18:C23)</f>
        <v>555</v>
      </c>
      <c r="D24" s="116">
        <f t="shared" si="2"/>
        <v>6</v>
      </c>
      <c r="E24" s="116">
        <f t="shared" si="2"/>
        <v>0</v>
      </c>
      <c r="F24" s="116">
        <f t="shared" si="2"/>
        <v>0</v>
      </c>
      <c r="G24" s="116">
        <f t="shared" si="2"/>
        <v>0</v>
      </c>
      <c r="H24" s="116">
        <f t="shared" si="2"/>
        <v>46</v>
      </c>
      <c r="I24" s="116">
        <f t="shared" si="2"/>
        <v>0</v>
      </c>
      <c r="J24" s="117"/>
      <c r="K24" s="116">
        <f>SUM(K18:K23)</f>
        <v>16</v>
      </c>
      <c r="L24" s="116">
        <f t="shared" si="1"/>
        <v>623</v>
      </c>
    </row>
    <row r="25" spans="2:12">
      <c r="B25" s="118" t="s">
        <v>0</v>
      </c>
      <c r="C25" s="119">
        <f t="shared" ref="C25:L25" si="3">C16+C24</f>
        <v>619</v>
      </c>
      <c r="D25" s="119">
        <f t="shared" si="3"/>
        <v>6</v>
      </c>
      <c r="E25" s="119">
        <f t="shared" si="3"/>
        <v>0</v>
      </c>
      <c r="F25" s="119">
        <f t="shared" si="3"/>
        <v>0</v>
      </c>
      <c r="G25" s="119">
        <f t="shared" si="3"/>
        <v>0</v>
      </c>
      <c r="H25" s="119">
        <f t="shared" si="3"/>
        <v>46</v>
      </c>
      <c r="I25" s="119">
        <f t="shared" si="3"/>
        <v>0</v>
      </c>
      <c r="J25" s="119">
        <f t="shared" si="3"/>
        <v>7</v>
      </c>
      <c r="K25" s="119">
        <f t="shared" si="3"/>
        <v>17</v>
      </c>
      <c r="L25" s="119">
        <f t="shared" si="3"/>
        <v>695</v>
      </c>
    </row>
    <row r="26" spans="2:12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2:12">
      <c r="B27" s="18" t="s">
        <v>31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K28" sqref="K28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41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43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>
      <c r="B5" s="146" t="s">
        <v>26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51" t="s">
        <v>32</v>
      </c>
      <c r="C8" s="151" t="s">
        <v>11</v>
      </c>
      <c r="D8" s="151"/>
      <c r="E8" s="151"/>
      <c r="F8" s="151"/>
      <c r="G8" s="151"/>
      <c r="H8" s="151"/>
      <c r="I8" s="151"/>
      <c r="J8" s="151" t="s">
        <v>12</v>
      </c>
      <c r="K8" s="151" t="s">
        <v>13</v>
      </c>
      <c r="L8" s="151" t="s">
        <v>0</v>
      </c>
    </row>
    <row r="9" spans="2:12" ht="12.75" customHeight="1">
      <c r="B9" s="151"/>
      <c r="C9" s="151" t="s">
        <v>14</v>
      </c>
      <c r="D9" s="151"/>
      <c r="E9" s="151"/>
      <c r="F9" s="151"/>
      <c r="G9" s="151" t="s">
        <v>15</v>
      </c>
      <c r="H9" s="151"/>
      <c r="I9" s="151"/>
      <c r="J9" s="151"/>
      <c r="K9" s="151"/>
      <c r="L9" s="151"/>
    </row>
    <row r="10" spans="2:12" ht="36">
      <c r="B10" s="151"/>
      <c r="C10" s="15" t="s">
        <v>16</v>
      </c>
      <c r="D10" s="15" t="s">
        <v>17</v>
      </c>
      <c r="E10" s="15" t="s">
        <v>18</v>
      </c>
      <c r="F10" s="15" t="s">
        <v>19</v>
      </c>
      <c r="G10" s="15" t="s">
        <v>20</v>
      </c>
      <c r="H10" s="15" t="s">
        <v>18</v>
      </c>
      <c r="I10" s="15" t="s">
        <v>19</v>
      </c>
      <c r="J10" s="151"/>
      <c r="K10" s="151"/>
      <c r="L10" s="151"/>
    </row>
    <row r="11" spans="2:12" ht="12.75" customHeight="1">
      <c r="B11" s="147" t="s">
        <v>21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9"/>
    </row>
    <row r="12" spans="2:12">
      <c r="B12" s="7" t="s">
        <v>1</v>
      </c>
      <c r="C12" s="8">
        <v>3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f>C12+D12+E12+F12+G12+H12+I12+J12+K12</f>
        <v>3</v>
      </c>
    </row>
    <row r="13" spans="2:12">
      <c r="B13" s="7" t="s">
        <v>2</v>
      </c>
      <c r="C13" s="8">
        <v>90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1</v>
      </c>
      <c r="L13" s="8">
        <f>C13+D13+E13+F13+G13+H13+I13+J13+K13</f>
        <v>91</v>
      </c>
    </row>
    <row r="14" spans="2:12">
      <c r="B14" s="7" t="s">
        <v>3</v>
      </c>
      <c r="C14" s="8">
        <v>43</v>
      </c>
      <c r="D14" s="8">
        <v>2</v>
      </c>
      <c r="E14" s="8">
        <v>1</v>
      </c>
      <c r="F14" s="8">
        <v>0</v>
      </c>
      <c r="G14" s="8">
        <v>0</v>
      </c>
      <c r="H14" s="8">
        <v>0</v>
      </c>
      <c r="I14" s="8">
        <v>0</v>
      </c>
      <c r="J14" s="8">
        <v>2</v>
      </c>
      <c r="K14" s="8">
        <v>0</v>
      </c>
      <c r="L14" s="8">
        <f>C14+D14+E14+F14+G14+H14+I14+J14+K14</f>
        <v>48</v>
      </c>
    </row>
    <row r="15" spans="2:12">
      <c r="B15" s="7" t="s">
        <v>25</v>
      </c>
      <c r="C15" s="8">
        <v>91</v>
      </c>
      <c r="D15" s="8">
        <v>4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1</v>
      </c>
      <c r="L15" s="8">
        <f>C15+D15+E15+F15+G15+H15+I15+J15+K15</f>
        <v>96</v>
      </c>
    </row>
    <row r="16" spans="2:12">
      <c r="B16" s="7" t="s">
        <v>23</v>
      </c>
      <c r="C16" s="8">
        <f>SUM(C12:C15)</f>
        <v>227</v>
      </c>
      <c r="D16" s="8">
        <f t="shared" ref="D16:L16" si="0">SUM(D12:D15)</f>
        <v>6</v>
      </c>
      <c r="E16" s="8">
        <f t="shared" si="0"/>
        <v>1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2</v>
      </c>
      <c r="K16" s="8">
        <f t="shared" si="0"/>
        <v>2</v>
      </c>
      <c r="L16" s="8">
        <f t="shared" si="0"/>
        <v>238</v>
      </c>
    </row>
    <row r="17" spans="2:12">
      <c r="B17" s="150" t="s">
        <v>22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</row>
    <row r="18" spans="2:12">
      <c r="B18" s="7" t="s">
        <v>4</v>
      </c>
      <c r="C18" s="8">
        <v>9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11">
        <v>0</v>
      </c>
      <c r="K18" s="8">
        <v>0</v>
      </c>
      <c r="L18" s="8">
        <f t="shared" ref="L18:L24" si="1">C18+D18+E18+F18+G18+H18+I18+K18</f>
        <v>9</v>
      </c>
    </row>
    <row r="19" spans="2:12">
      <c r="B19" s="7" t="s">
        <v>5</v>
      </c>
      <c r="C19" s="8">
        <v>147</v>
      </c>
      <c r="D19" s="8">
        <v>12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11">
        <v>0</v>
      </c>
      <c r="K19" s="8">
        <v>4</v>
      </c>
      <c r="L19" s="8">
        <f t="shared" si="1"/>
        <v>163</v>
      </c>
    </row>
    <row r="20" spans="2:12">
      <c r="B20" s="7" t="s">
        <v>6</v>
      </c>
      <c r="C20" s="8">
        <v>452</v>
      </c>
      <c r="D20" s="8">
        <v>28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11">
        <v>0</v>
      </c>
      <c r="K20" s="8">
        <v>6</v>
      </c>
      <c r="L20" s="8">
        <f t="shared" si="1"/>
        <v>486</v>
      </c>
    </row>
    <row r="21" spans="2:12">
      <c r="B21" s="7" t="s">
        <v>7</v>
      </c>
      <c r="C21" s="8">
        <v>81</v>
      </c>
      <c r="D21" s="8">
        <v>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11">
        <v>0</v>
      </c>
      <c r="K21" s="8">
        <v>2</v>
      </c>
      <c r="L21" s="8">
        <f t="shared" si="1"/>
        <v>88</v>
      </c>
    </row>
    <row r="22" spans="2:12">
      <c r="B22" s="7" t="s">
        <v>8</v>
      </c>
      <c r="C22" s="8">
        <v>82</v>
      </c>
      <c r="D22" s="8">
        <v>2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11">
        <v>0</v>
      </c>
      <c r="K22" s="8">
        <v>7</v>
      </c>
      <c r="L22" s="8">
        <f t="shared" si="1"/>
        <v>91</v>
      </c>
    </row>
    <row r="23" spans="2:12">
      <c r="B23" s="7" t="s">
        <v>9</v>
      </c>
      <c r="C23" s="8">
        <v>28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11">
        <v>0</v>
      </c>
      <c r="K23" s="8">
        <v>0</v>
      </c>
      <c r="L23" s="8">
        <f t="shared" si="1"/>
        <v>28</v>
      </c>
    </row>
    <row r="24" spans="2:12">
      <c r="B24" s="9" t="s">
        <v>24</v>
      </c>
      <c r="C24" s="10">
        <f>SUM(C18:C23)</f>
        <v>799</v>
      </c>
      <c r="D24" s="10">
        <f t="shared" ref="D24:I24" si="2">SUM(D18:D23)</f>
        <v>47</v>
      </c>
      <c r="E24" s="10">
        <f t="shared" si="2"/>
        <v>0</v>
      </c>
      <c r="F24" s="10">
        <f t="shared" si="2"/>
        <v>0</v>
      </c>
      <c r="G24" s="10">
        <f t="shared" si="2"/>
        <v>0</v>
      </c>
      <c r="H24" s="10">
        <f t="shared" si="2"/>
        <v>0</v>
      </c>
      <c r="I24" s="10">
        <f t="shared" si="2"/>
        <v>0</v>
      </c>
      <c r="J24" s="12">
        <f>SUM(J18:J23)</f>
        <v>0</v>
      </c>
      <c r="K24" s="10">
        <f>SUM(K18:K23)</f>
        <v>19</v>
      </c>
      <c r="L24" s="10">
        <f t="shared" si="1"/>
        <v>865</v>
      </c>
    </row>
    <row r="25" spans="2:12">
      <c r="B25" s="13" t="s">
        <v>0</v>
      </c>
      <c r="C25" s="14">
        <f>C16+C24</f>
        <v>1026</v>
      </c>
      <c r="D25" s="14">
        <f t="shared" ref="D25:L25" si="3">D16+D24</f>
        <v>53</v>
      </c>
      <c r="E25" s="14">
        <f t="shared" si="3"/>
        <v>1</v>
      </c>
      <c r="F25" s="14">
        <f t="shared" si="3"/>
        <v>0</v>
      </c>
      <c r="G25" s="14">
        <f t="shared" si="3"/>
        <v>0</v>
      </c>
      <c r="H25" s="14">
        <f t="shared" si="3"/>
        <v>0</v>
      </c>
      <c r="I25" s="14">
        <f t="shared" si="3"/>
        <v>0</v>
      </c>
      <c r="J25" s="14">
        <f t="shared" si="3"/>
        <v>2</v>
      </c>
      <c r="K25" s="14">
        <f t="shared" si="3"/>
        <v>21</v>
      </c>
      <c r="L25" s="14">
        <f t="shared" si="3"/>
        <v>1103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I30" sqref="I3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16" t="s">
        <v>27</v>
      </c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2:12">
      <c r="B2" s="16" t="s">
        <v>29</v>
      </c>
      <c r="C2" s="18"/>
      <c r="D2" s="18" t="s">
        <v>83</v>
      </c>
      <c r="E2" s="18"/>
      <c r="F2" s="18"/>
      <c r="G2" s="18"/>
      <c r="H2" s="18"/>
      <c r="I2" s="18"/>
      <c r="J2" s="18"/>
      <c r="K2" s="18"/>
      <c r="L2" s="18"/>
    </row>
    <row r="3" spans="2:12">
      <c r="B3" s="16" t="s">
        <v>28</v>
      </c>
      <c r="C3" s="18"/>
      <c r="D3" s="18" t="s">
        <v>84</v>
      </c>
      <c r="E3" s="18"/>
      <c r="F3" s="18"/>
      <c r="G3" s="18"/>
      <c r="H3" s="18"/>
      <c r="I3" s="18"/>
      <c r="J3" s="18"/>
      <c r="K3" s="18"/>
      <c r="L3" s="18"/>
    </row>
    <row r="4" spans="2:12">
      <c r="B4" s="18" t="s">
        <v>30</v>
      </c>
      <c r="C4" s="18"/>
      <c r="D4" s="110">
        <v>42277</v>
      </c>
      <c r="E4" s="18"/>
      <c r="F4" s="18"/>
      <c r="G4" s="18"/>
      <c r="H4" s="18"/>
      <c r="I4" s="18"/>
      <c r="J4" s="18"/>
      <c r="K4" s="18"/>
      <c r="L4" s="18"/>
    </row>
    <row r="5" spans="2:12">
      <c r="B5" s="159" t="s">
        <v>38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</row>
    <row r="6" spans="2:12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2:12">
      <c r="B7" s="19" t="s">
        <v>10</v>
      </c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2:12" ht="12.75" customHeight="1">
      <c r="B8" s="191" t="s">
        <v>32</v>
      </c>
      <c r="C8" s="191" t="s">
        <v>11</v>
      </c>
      <c r="D8" s="191"/>
      <c r="E8" s="191"/>
      <c r="F8" s="191"/>
      <c r="G8" s="191"/>
      <c r="H8" s="191"/>
      <c r="I8" s="191"/>
      <c r="J8" s="191" t="s">
        <v>12</v>
      </c>
      <c r="K8" s="191" t="s">
        <v>13</v>
      </c>
      <c r="L8" s="191" t="s">
        <v>0</v>
      </c>
    </row>
    <row r="9" spans="2:12" ht="12.75" customHeight="1">
      <c r="B9" s="191"/>
      <c r="C9" s="191" t="s">
        <v>14</v>
      </c>
      <c r="D9" s="191"/>
      <c r="E9" s="191"/>
      <c r="F9" s="191"/>
      <c r="G9" s="191" t="s">
        <v>15</v>
      </c>
      <c r="H9" s="191"/>
      <c r="I9" s="191"/>
      <c r="J9" s="191"/>
      <c r="K9" s="191"/>
      <c r="L9" s="191"/>
    </row>
    <row r="10" spans="2:12" ht="36">
      <c r="B10" s="191"/>
      <c r="C10" s="141" t="s">
        <v>16</v>
      </c>
      <c r="D10" s="141" t="s">
        <v>17</v>
      </c>
      <c r="E10" s="141" t="s">
        <v>18</v>
      </c>
      <c r="F10" s="141" t="s">
        <v>19</v>
      </c>
      <c r="G10" s="141" t="s">
        <v>20</v>
      </c>
      <c r="H10" s="141" t="s">
        <v>18</v>
      </c>
      <c r="I10" s="141" t="s">
        <v>19</v>
      </c>
      <c r="J10" s="191"/>
      <c r="K10" s="191"/>
      <c r="L10" s="191"/>
    </row>
    <row r="11" spans="2:12" ht="12.75" customHeight="1">
      <c r="B11" s="189" t="s">
        <v>21</v>
      </c>
      <c r="C11" s="189"/>
      <c r="D11" s="189"/>
      <c r="E11" s="189"/>
      <c r="F11" s="189"/>
      <c r="G11" s="189"/>
      <c r="H11" s="189"/>
      <c r="I11" s="189"/>
      <c r="J11" s="189"/>
      <c r="K11" s="189"/>
      <c r="L11" s="189"/>
    </row>
    <row r="12" spans="2:12">
      <c r="B12" s="112" t="s">
        <v>1</v>
      </c>
      <c r="C12" s="113">
        <v>2</v>
      </c>
      <c r="D12" s="113">
        <v>0</v>
      </c>
      <c r="E12" s="113">
        <v>1</v>
      </c>
      <c r="F12" s="113"/>
      <c r="G12" s="113"/>
      <c r="H12" s="113">
        <v>0</v>
      </c>
      <c r="I12" s="113"/>
      <c r="J12" s="113">
        <v>0</v>
      </c>
      <c r="K12" s="113"/>
      <c r="L12" s="113">
        <f>C12+D12+E12+F12+G12+H12+I12+J12+K12</f>
        <v>3</v>
      </c>
    </row>
    <row r="13" spans="2:12">
      <c r="B13" s="112" t="s">
        <v>2</v>
      </c>
      <c r="C13" s="113">
        <v>58</v>
      </c>
      <c r="D13" s="113">
        <v>2</v>
      </c>
      <c r="E13" s="113">
        <v>0</v>
      </c>
      <c r="F13" s="113"/>
      <c r="G13" s="113"/>
      <c r="H13" s="113">
        <v>0</v>
      </c>
      <c r="I13" s="113"/>
      <c r="J13" s="113">
        <v>4</v>
      </c>
      <c r="K13" s="113"/>
      <c r="L13" s="113">
        <f>C13+D13+E13+F13+G13+H13+I13+J13+K13</f>
        <v>64</v>
      </c>
    </row>
    <row r="14" spans="2:12">
      <c r="B14" s="112" t="s">
        <v>3</v>
      </c>
      <c r="C14" s="113">
        <v>6</v>
      </c>
      <c r="D14" s="113">
        <v>0</v>
      </c>
      <c r="E14" s="113">
        <v>0</v>
      </c>
      <c r="F14" s="113"/>
      <c r="G14" s="113"/>
      <c r="H14" s="113">
        <v>4</v>
      </c>
      <c r="I14" s="113"/>
      <c r="J14" s="113">
        <v>1</v>
      </c>
      <c r="K14" s="113"/>
      <c r="L14" s="113">
        <f>C14+D14+E14+F14+G14+H14+I14+J14+K14</f>
        <v>11</v>
      </c>
    </row>
    <row r="15" spans="2:12">
      <c r="B15" s="112" t="s">
        <v>25</v>
      </c>
      <c r="C15" s="113">
        <v>0</v>
      </c>
      <c r="D15" s="113">
        <v>0</v>
      </c>
      <c r="E15" s="113">
        <v>0</v>
      </c>
      <c r="F15" s="113"/>
      <c r="G15" s="113"/>
      <c r="H15" s="113">
        <v>0</v>
      </c>
      <c r="I15" s="113"/>
      <c r="J15" s="113">
        <v>0</v>
      </c>
      <c r="K15" s="113"/>
      <c r="L15" s="113">
        <f>C15+D15+E15+F15+G15+H15+I15+J15+K15</f>
        <v>0</v>
      </c>
    </row>
    <row r="16" spans="2:12">
      <c r="B16" s="112" t="s">
        <v>23</v>
      </c>
      <c r="C16" s="113">
        <f t="shared" ref="C16:L16" si="0">SUM(C12:C15)</f>
        <v>66</v>
      </c>
      <c r="D16" s="113">
        <f t="shared" si="0"/>
        <v>2</v>
      </c>
      <c r="E16" s="113">
        <f t="shared" si="0"/>
        <v>1</v>
      </c>
      <c r="F16" s="113">
        <f t="shared" si="0"/>
        <v>0</v>
      </c>
      <c r="G16" s="113">
        <f t="shared" si="0"/>
        <v>0</v>
      </c>
      <c r="H16" s="113">
        <f t="shared" si="0"/>
        <v>4</v>
      </c>
      <c r="I16" s="113">
        <f t="shared" si="0"/>
        <v>0</v>
      </c>
      <c r="J16" s="113">
        <f t="shared" si="0"/>
        <v>5</v>
      </c>
      <c r="K16" s="113">
        <f t="shared" si="0"/>
        <v>0</v>
      </c>
      <c r="L16" s="113">
        <f t="shared" si="0"/>
        <v>78</v>
      </c>
    </row>
    <row r="17" spans="2:12">
      <c r="B17" s="190" t="s">
        <v>39</v>
      </c>
      <c r="C17" s="190"/>
      <c r="D17" s="190"/>
      <c r="E17" s="190"/>
      <c r="F17" s="190"/>
      <c r="G17" s="190"/>
      <c r="H17" s="190"/>
      <c r="I17" s="190"/>
      <c r="J17" s="190"/>
      <c r="K17" s="190"/>
      <c r="L17" s="190"/>
    </row>
    <row r="18" spans="2:12">
      <c r="B18" s="112" t="s">
        <v>4</v>
      </c>
      <c r="C18" s="113">
        <v>51</v>
      </c>
      <c r="D18" s="113">
        <v>4</v>
      </c>
      <c r="E18" s="113">
        <v>0</v>
      </c>
      <c r="F18" s="113"/>
      <c r="G18" s="113"/>
      <c r="H18" s="113">
        <v>1</v>
      </c>
      <c r="I18" s="113"/>
      <c r="J18" s="142"/>
      <c r="K18" s="113">
        <v>2</v>
      </c>
      <c r="L18" s="113">
        <f t="shared" ref="L18:L24" si="1">C18+D18+E18+F18+G18+H18+I18+K18</f>
        <v>58</v>
      </c>
    </row>
    <row r="19" spans="2:12">
      <c r="B19" s="112" t="s">
        <v>5</v>
      </c>
      <c r="C19" s="113">
        <v>177</v>
      </c>
      <c r="D19" s="113">
        <v>4</v>
      </c>
      <c r="E19" s="113">
        <v>2</v>
      </c>
      <c r="F19" s="113"/>
      <c r="G19" s="113"/>
      <c r="H19" s="113">
        <v>4</v>
      </c>
      <c r="I19" s="113"/>
      <c r="J19" s="142"/>
      <c r="K19" s="113">
        <v>12</v>
      </c>
      <c r="L19" s="113">
        <f t="shared" si="1"/>
        <v>199</v>
      </c>
    </row>
    <row r="20" spans="2:12">
      <c r="B20" s="112" t="s">
        <v>6</v>
      </c>
      <c r="C20" s="113">
        <v>177</v>
      </c>
      <c r="D20" s="113">
        <v>3</v>
      </c>
      <c r="E20" s="113">
        <v>1</v>
      </c>
      <c r="F20" s="113"/>
      <c r="G20" s="113"/>
      <c r="H20" s="113">
        <v>7</v>
      </c>
      <c r="I20" s="113"/>
      <c r="J20" s="142"/>
      <c r="K20" s="113">
        <v>6</v>
      </c>
      <c r="L20" s="113">
        <f t="shared" si="1"/>
        <v>194</v>
      </c>
    </row>
    <row r="21" spans="2:12">
      <c r="B21" s="112" t="s">
        <v>40</v>
      </c>
      <c r="C21" s="113">
        <v>150</v>
      </c>
      <c r="D21" s="113">
        <v>5</v>
      </c>
      <c r="E21" s="113">
        <v>3</v>
      </c>
      <c r="F21" s="113"/>
      <c r="G21" s="113"/>
      <c r="H21" s="113">
        <v>9</v>
      </c>
      <c r="I21" s="113"/>
      <c r="J21" s="142"/>
      <c r="K21" s="113">
        <v>4</v>
      </c>
      <c r="L21" s="113">
        <f t="shared" si="1"/>
        <v>171</v>
      </c>
    </row>
    <row r="22" spans="2:12">
      <c r="B22" s="112" t="s">
        <v>8</v>
      </c>
      <c r="C22" s="113">
        <v>52</v>
      </c>
      <c r="D22" s="113">
        <v>1</v>
      </c>
      <c r="E22" s="113">
        <v>0</v>
      </c>
      <c r="F22" s="113"/>
      <c r="G22" s="113"/>
      <c r="H22" s="113">
        <v>6</v>
      </c>
      <c r="I22" s="113"/>
      <c r="J22" s="142"/>
      <c r="K22" s="113">
        <v>5</v>
      </c>
      <c r="L22" s="113">
        <f t="shared" si="1"/>
        <v>64</v>
      </c>
    </row>
    <row r="23" spans="2:12">
      <c r="B23" s="112" t="s">
        <v>9</v>
      </c>
      <c r="C23" s="113">
        <v>4</v>
      </c>
      <c r="D23" s="113">
        <v>0</v>
      </c>
      <c r="E23" s="113">
        <v>0</v>
      </c>
      <c r="F23" s="113"/>
      <c r="G23" s="113"/>
      <c r="H23" s="113">
        <v>1</v>
      </c>
      <c r="I23" s="113"/>
      <c r="J23" s="142"/>
      <c r="K23" s="113">
        <v>0</v>
      </c>
      <c r="L23" s="113">
        <f t="shared" si="1"/>
        <v>5</v>
      </c>
    </row>
    <row r="24" spans="2:12">
      <c r="B24" s="115" t="s">
        <v>24</v>
      </c>
      <c r="C24" s="116">
        <f t="shared" ref="C24:I24" si="2">SUM(C18:C23)</f>
        <v>611</v>
      </c>
      <c r="D24" s="116">
        <f t="shared" si="2"/>
        <v>17</v>
      </c>
      <c r="E24" s="116">
        <f t="shared" si="2"/>
        <v>6</v>
      </c>
      <c r="F24" s="116">
        <f t="shared" si="2"/>
        <v>0</v>
      </c>
      <c r="G24" s="116">
        <f t="shared" si="2"/>
        <v>0</v>
      </c>
      <c r="H24" s="116">
        <f t="shared" si="2"/>
        <v>28</v>
      </c>
      <c r="I24" s="116">
        <f t="shared" si="2"/>
        <v>0</v>
      </c>
      <c r="J24" s="143"/>
      <c r="K24" s="116">
        <f>SUM(K18:K23)</f>
        <v>29</v>
      </c>
      <c r="L24" s="116">
        <f t="shared" si="1"/>
        <v>691</v>
      </c>
    </row>
    <row r="25" spans="2:12">
      <c r="B25" s="144" t="s">
        <v>0</v>
      </c>
      <c r="C25" s="145">
        <f t="shared" ref="C25:L25" si="3">C16+C24</f>
        <v>677</v>
      </c>
      <c r="D25" s="145">
        <f t="shared" si="3"/>
        <v>19</v>
      </c>
      <c r="E25" s="145">
        <f t="shared" si="3"/>
        <v>7</v>
      </c>
      <c r="F25" s="145">
        <f t="shared" si="3"/>
        <v>0</v>
      </c>
      <c r="G25" s="145">
        <f t="shared" si="3"/>
        <v>0</v>
      </c>
      <c r="H25" s="145">
        <f t="shared" si="3"/>
        <v>32</v>
      </c>
      <c r="I25" s="145">
        <f t="shared" si="3"/>
        <v>0</v>
      </c>
      <c r="J25" s="145">
        <f t="shared" si="3"/>
        <v>5</v>
      </c>
      <c r="K25" s="145">
        <f t="shared" si="3"/>
        <v>29</v>
      </c>
      <c r="L25" s="145">
        <f t="shared" si="3"/>
        <v>769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E4" sqref="E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85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86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37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>
      <c r="B5" s="154" t="s">
        <v>26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55" t="s">
        <v>32</v>
      </c>
      <c r="C8" s="155" t="s">
        <v>11</v>
      </c>
      <c r="D8" s="155"/>
      <c r="E8" s="155"/>
      <c r="F8" s="155"/>
      <c r="G8" s="155"/>
      <c r="H8" s="155"/>
      <c r="I8" s="155"/>
      <c r="J8" s="155" t="s">
        <v>12</v>
      </c>
      <c r="K8" s="155" t="s">
        <v>13</v>
      </c>
      <c r="L8" s="155" t="s">
        <v>0</v>
      </c>
    </row>
    <row r="9" spans="2:12" ht="12.75" customHeight="1">
      <c r="B9" s="155"/>
      <c r="C9" s="155" t="s">
        <v>14</v>
      </c>
      <c r="D9" s="155"/>
      <c r="E9" s="155"/>
      <c r="F9" s="155"/>
      <c r="G9" s="155" t="s">
        <v>15</v>
      </c>
      <c r="H9" s="155"/>
      <c r="I9" s="155"/>
      <c r="J9" s="155"/>
      <c r="K9" s="155"/>
      <c r="L9" s="155"/>
    </row>
    <row r="10" spans="2:12" ht="36">
      <c r="B10" s="155"/>
      <c r="C10" s="140" t="s">
        <v>16</v>
      </c>
      <c r="D10" s="140" t="s">
        <v>17</v>
      </c>
      <c r="E10" s="140" t="s">
        <v>18</v>
      </c>
      <c r="F10" s="140" t="s">
        <v>19</v>
      </c>
      <c r="G10" s="140" t="s">
        <v>20</v>
      </c>
      <c r="H10" s="140" t="s">
        <v>18</v>
      </c>
      <c r="I10" s="140" t="s">
        <v>19</v>
      </c>
      <c r="J10" s="155"/>
      <c r="K10" s="155"/>
      <c r="L10" s="155"/>
    </row>
    <row r="11" spans="2:12" ht="12.75" customHeight="1">
      <c r="B11" s="152" t="s">
        <v>21</v>
      </c>
      <c r="C11" s="152"/>
      <c r="D11" s="152"/>
      <c r="E11" s="152"/>
      <c r="F11" s="152"/>
      <c r="G11" s="152"/>
      <c r="H11" s="152"/>
      <c r="I11" s="152"/>
      <c r="J11" s="152"/>
      <c r="K11" s="152"/>
      <c r="L11" s="152"/>
    </row>
    <row r="12" spans="2:12">
      <c r="B12" s="83" t="s">
        <v>1</v>
      </c>
      <c r="C12" s="85">
        <v>2</v>
      </c>
      <c r="D12" s="85">
        <v>0</v>
      </c>
      <c r="E12" s="85">
        <v>0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  <c r="K12" s="85">
        <v>0</v>
      </c>
      <c r="L12" s="85">
        <f>C12+D12+E12+F12+G12+H12+I12+J12+K12</f>
        <v>2</v>
      </c>
    </row>
    <row r="13" spans="2:12">
      <c r="B13" s="83" t="s">
        <v>2</v>
      </c>
      <c r="C13" s="85">
        <v>46</v>
      </c>
      <c r="D13" s="85">
        <v>1</v>
      </c>
      <c r="E13" s="85">
        <v>0</v>
      </c>
      <c r="F13" s="85">
        <v>0</v>
      </c>
      <c r="G13" s="85">
        <v>0</v>
      </c>
      <c r="H13" s="85">
        <v>0</v>
      </c>
      <c r="I13" s="85">
        <v>0</v>
      </c>
      <c r="J13" s="85">
        <v>0</v>
      </c>
      <c r="K13" s="85">
        <v>2</v>
      </c>
      <c r="L13" s="85">
        <f>C13+D13+E13+F13+G13+H13+I13+J13+K13</f>
        <v>49</v>
      </c>
    </row>
    <row r="14" spans="2:12">
      <c r="B14" s="83" t="s">
        <v>3</v>
      </c>
      <c r="C14" s="85">
        <v>8</v>
      </c>
      <c r="D14" s="85">
        <v>1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2</v>
      </c>
      <c r="K14" s="85">
        <v>0</v>
      </c>
      <c r="L14" s="85">
        <f>C14+D14+E14+F14+G14+H14+I14+J14+K14</f>
        <v>11</v>
      </c>
    </row>
    <row r="15" spans="2:12">
      <c r="B15" s="83" t="s">
        <v>25</v>
      </c>
      <c r="C15" s="85">
        <v>7</v>
      </c>
      <c r="D15" s="85">
        <v>0</v>
      </c>
      <c r="E15" s="85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f>C15+D15+E15+F15+G15+H15+I15+J15+K15</f>
        <v>7</v>
      </c>
    </row>
    <row r="16" spans="2:12">
      <c r="B16" s="83" t="s">
        <v>23</v>
      </c>
      <c r="C16" s="85">
        <f>SUM(C12:C15)</f>
        <v>63</v>
      </c>
      <c r="D16" s="85">
        <f t="shared" ref="D16:L16" si="0">SUM(D12:D15)</f>
        <v>2</v>
      </c>
      <c r="E16" s="85">
        <f t="shared" si="0"/>
        <v>0</v>
      </c>
      <c r="F16" s="85">
        <f t="shared" si="0"/>
        <v>0</v>
      </c>
      <c r="G16" s="85">
        <f t="shared" si="0"/>
        <v>0</v>
      </c>
      <c r="H16" s="85">
        <f t="shared" si="0"/>
        <v>0</v>
      </c>
      <c r="I16" s="85">
        <f t="shared" si="0"/>
        <v>0</v>
      </c>
      <c r="J16" s="85">
        <f t="shared" si="0"/>
        <v>2</v>
      </c>
      <c r="K16" s="85">
        <f>SUM(K12:K15)</f>
        <v>2</v>
      </c>
      <c r="L16" s="85">
        <f t="shared" si="0"/>
        <v>69</v>
      </c>
    </row>
    <row r="17" spans="2:12">
      <c r="B17" s="153" t="s">
        <v>22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</row>
    <row r="18" spans="2:12">
      <c r="B18" s="83" t="s">
        <v>4</v>
      </c>
      <c r="C18" s="85">
        <v>10</v>
      </c>
      <c r="D18" s="85">
        <v>0</v>
      </c>
      <c r="E18" s="85">
        <v>0</v>
      </c>
      <c r="F18" s="85">
        <v>0</v>
      </c>
      <c r="G18" s="85">
        <v>0</v>
      </c>
      <c r="H18" s="85">
        <v>0</v>
      </c>
      <c r="I18" s="85">
        <v>0</v>
      </c>
      <c r="J18" s="86"/>
      <c r="K18" s="85">
        <v>0</v>
      </c>
      <c r="L18" s="85">
        <f t="shared" ref="L18:L24" si="1">C18+D18+E18+F18+G18+H18+I18+K18</f>
        <v>10</v>
      </c>
    </row>
    <row r="19" spans="2:12">
      <c r="B19" s="83" t="s">
        <v>5</v>
      </c>
      <c r="C19" s="85">
        <v>271</v>
      </c>
      <c r="D19" s="85">
        <v>3</v>
      </c>
      <c r="E19" s="85">
        <v>0</v>
      </c>
      <c r="F19" s="85">
        <v>0</v>
      </c>
      <c r="G19" s="85">
        <v>1</v>
      </c>
      <c r="H19" s="85">
        <v>11</v>
      </c>
      <c r="I19" s="85">
        <v>0</v>
      </c>
      <c r="J19" s="86"/>
      <c r="K19" s="85">
        <v>24</v>
      </c>
      <c r="L19" s="85">
        <f t="shared" si="1"/>
        <v>310</v>
      </c>
    </row>
    <row r="20" spans="2:12">
      <c r="B20" s="83" t="s">
        <v>6</v>
      </c>
      <c r="C20" s="85">
        <v>122</v>
      </c>
      <c r="D20" s="85">
        <v>0</v>
      </c>
      <c r="E20" s="85">
        <v>0</v>
      </c>
      <c r="F20" s="85">
        <v>0</v>
      </c>
      <c r="G20" s="85">
        <v>0</v>
      </c>
      <c r="H20" s="85">
        <v>9</v>
      </c>
      <c r="I20" s="85">
        <v>0</v>
      </c>
      <c r="J20" s="86"/>
      <c r="K20" s="85">
        <v>14</v>
      </c>
      <c r="L20" s="85">
        <f t="shared" si="1"/>
        <v>145</v>
      </c>
    </row>
    <row r="21" spans="2:12">
      <c r="B21" s="83" t="s">
        <v>7</v>
      </c>
      <c r="C21" s="85">
        <v>11</v>
      </c>
      <c r="D21" s="85">
        <v>0</v>
      </c>
      <c r="E21" s="85">
        <v>0</v>
      </c>
      <c r="F21" s="85">
        <v>0</v>
      </c>
      <c r="G21" s="85">
        <v>0</v>
      </c>
      <c r="H21" s="85">
        <v>1</v>
      </c>
      <c r="I21" s="85">
        <v>0</v>
      </c>
      <c r="J21" s="86"/>
      <c r="K21" s="85">
        <v>3</v>
      </c>
      <c r="L21" s="85">
        <f t="shared" si="1"/>
        <v>15</v>
      </c>
    </row>
    <row r="22" spans="2:12">
      <c r="B22" s="83" t="s">
        <v>8</v>
      </c>
      <c r="C22" s="85">
        <v>22</v>
      </c>
      <c r="D22" s="85">
        <v>1</v>
      </c>
      <c r="E22" s="85">
        <v>0</v>
      </c>
      <c r="F22" s="85">
        <v>0</v>
      </c>
      <c r="G22" s="85">
        <v>0</v>
      </c>
      <c r="H22" s="85">
        <v>0</v>
      </c>
      <c r="I22" s="85">
        <v>0</v>
      </c>
      <c r="J22" s="86"/>
      <c r="K22" s="85">
        <v>0</v>
      </c>
      <c r="L22" s="85">
        <f t="shared" si="1"/>
        <v>23</v>
      </c>
    </row>
    <row r="23" spans="2:12">
      <c r="B23" s="83" t="s">
        <v>9</v>
      </c>
      <c r="C23" s="85">
        <v>0</v>
      </c>
      <c r="D23" s="85">
        <v>0</v>
      </c>
      <c r="E23" s="85">
        <v>0</v>
      </c>
      <c r="F23" s="85">
        <v>0</v>
      </c>
      <c r="G23" s="85">
        <v>0</v>
      </c>
      <c r="H23" s="85">
        <v>0</v>
      </c>
      <c r="I23" s="85">
        <v>0</v>
      </c>
      <c r="J23" s="86"/>
      <c r="K23" s="85">
        <v>0</v>
      </c>
      <c r="L23" s="85">
        <f t="shared" si="1"/>
        <v>0</v>
      </c>
    </row>
    <row r="24" spans="2:12">
      <c r="B24" s="87" t="s">
        <v>24</v>
      </c>
      <c r="C24" s="88">
        <f>SUM(C18:C23)</f>
        <v>436</v>
      </c>
      <c r="D24" s="88">
        <f t="shared" ref="D24:I24" si="2">SUM(D18:D23)</f>
        <v>4</v>
      </c>
      <c r="E24" s="88">
        <f t="shared" si="2"/>
        <v>0</v>
      </c>
      <c r="F24" s="88">
        <f t="shared" si="2"/>
        <v>0</v>
      </c>
      <c r="G24" s="88">
        <f t="shared" si="2"/>
        <v>1</v>
      </c>
      <c r="H24" s="88">
        <f t="shared" si="2"/>
        <v>21</v>
      </c>
      <c r="I24" s="88">
        <f t="shared" si="2"/>
        <v>0</v>
      </c>
      <c r="J24" s="89"/>
      <c r="K24" s="88">
        <f>SUM(K18:K23)</f>
        <v>41</v>
      </c>
      <c r="L24" s="88">
        <f t="shared" si="1"/>
        <v>503</v>
      </c>
    </row>
    <row r="25" spans="2:12">
      <c r="B25" s="90" t="s">
        <v>0</v>
      </c>
      <c r="C25" s="91">
        <f>C16+C24</f>
        <v>499</v>
      </c>
      <c r="D25" s="91">
        <f t="shared" ref="D25:L25" si="3">D16+D24</f>
        <v>6</v>
      </c>
      <c r="E25" s="91">
        <f t="shared" si="3"/>
        <v>0</v>
      </c>
      <c r="F25" s="91">
        <f t="shared" si="3"/>
        <v>0</v>
      </c>
      <c r="G25" s="91">
        <f t="shared" si="3"/>
        <v>1</v>
      </c>
      <c r="H25" s="91">
        <f t="shared" si="3"/>
        <v>21</v>
      </c>
      <c r="I25" s="91">
        <f t="shared" si="3"/>
        <v>0</v>
      </c>
      <c r="J25" s="91">
        <f t="shared" si="3"/>
        <v>2</v>
      </c>
      <c r="K25" s="91">
        <f t="shared" si="3"/>
        <v>43</v>
      </c>
      <c r="L25" s="91">
        <f t="shared" si="3"/>
        <v>572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M25" sqref="M2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16" t="s">
        <v>27</v>
      </c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2:12">
      <c r="B2" s="16" t="s">
        <v>44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2:12">
      <c r="B3" s="16" t="s">
        <v>42</v>
      </c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2">
      <c r="B4" s="18" t="s">
        <v>37</v>
      </c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2:12">
      <c r="B5" s="159" t="s">
        <v>38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</row>
    <row r="6" spans="2:12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2:12" ht="13.5" thickBot="1">
      <c r="B7" s="19" t="s">
        <v>10</v>
      </c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2:12" ht="12.75" customHeight="1" thickTop="1" thickBot="1">
      <c r="B8" s="194" t="s">
        <v>32</v>
      </c>
      <c r="C8" s="194" t="s">
        <v>11</v>
      </c>
      <c r="D8" s="194"/>
      <c r="E8" s="194"/>
      <c r="F8" s="194"/>
      <c r="G8" s="194"/>
      <c r="H8" s="194"/>
      <c r="I8" s="194"/>
      <c r="J8" s="194" t="s">
        <v>12</v>
      </c>
      <c r="K8" s="194" t="s">
        <v>13</v>
      </c>
      <c r="L8" s="194" t="s">
        <v>0</v>
      </c>
    </row>
    <row r="9" spans="2:12" ht="12.75" customHeight="1" thickTop="1" thickBot="1">
      <c r="B9" s="194"/>
      <c r="C9" s="194" t="s">
        <v>14</v>
      </c>
      <c r="D9" s="194"/>
      <c r="E9" s="194"/>
      <c r="F9" s="194"/>
      <c r="G9" s="194" t="s">
        <v>15</v>
      </c>
      <c r="H9" s="194"/>
      <c r="I9" s="194"/>
      <c r="J9" s="194"/>
      <c r="K9" s="194"/>
      <c r="L9" s="194"/>
    </row>
    <row r="10" spans="2:12" ht="37.5" thickTop="1" thickBot="1">
      <c r="B10" s="194"/>
      <c r="C10" s="30" t="s">
        <v>16</v>
      </c>
      <c r="D10" s="30" t="s">
        <v>17</v>
      </c>
      <c r="E10" s="30" t="s">
        <v>18</v>
      </c>
      <c r="F10" s="30" t="s">
        <v>19</v>
      </c>
      <c r="G10" s="30" t="s">
        <v>20</v>
      </c>
      <c r="H10" s="30" t="s">
        <v>18</v>
      </c>
      <c r="I10" s="30" t="s">
        <v>19</v>
      </c>
      <c r="J10" s="194"/>
      <c r="K10" s="194"/>
      <c r="L10" s="194"/>
    </row>
    <row r="11" spans="2:12" ht="12.75" customHeight="1" thickTop="1" thickBot="1">
      <c r="B11" s="192" t="s">
        <v>21</v>
      </c>
      <c r="C11" s="192"/>
      <c r="D11" s="192"/>
      <c r="E11" s="192"/>
      <c r="F11" s="192"/>
      <c r="G11" s="192"/>
      <c r="H11" s="192"/>
      <c r="I11" s="192"/>
      <c r="J11" s="192"/>
      <c r="K11" s="192"/>
      <c r="L11" s="192"/>
    </row>
    <row r="12" spans="2:12" ht="14.25" thickTop="1" thickBot="1">
      <c r="B12" s="31" t="s">
        <v>1</v>
      </c>
      <c r="C12" s="32">
        <v>3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f>C12+D12+E12+F12+G12+H12+I12+J12+K12</f>
        <v>3</v>
      </c>
    </row>
    <row r="13" spans="2:12" ht="14.25" thickTop="1" thickBot="1">
      <c r="B13" s="31" t="s">
        <v>2</v>
      </c>
      <c r="C13" s="32">
        <v>256</v>
      </c>
      <c r="D13" s="32">
        <v>15</v>
      </c>
      <c r="E13" s="32">
        <v>1</v>
      </c>
      <c r="F13" s="32">
        <v>0</v>
      </c>
      <c r="G13" s="32">
        <v>0</v>
      </c>
      <c r="H13" s="32">
        <v>0</v>
      </c>
      <c r="I13" s="32">
        <v>0</v>
      </c>
      <c r="J13" s="32">
        <v>8</v>
      </c>
      <c r="K13" s="32">
        <v>3</v>
      </c>
      <c r="L13" s="32">
        <f>C13+D13+E13+F13+G13+H13+I13+J13+K13</f>
        <v>283</v>
      </c>
    </row>
    <row r="14" spans="2:12" ht="14.25" thickTop="1" thickBot="1">
      <c r="B14" s="31" t="s">
        <v>3</v>
      </c>
      <c r="C14" s="32">
        <v>52</v>
      </c>
      <c r="D14" s="32">
        <v>3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3</v>
      </c>
      <c r="K14" s="32">
        <v>1</v>
      </c>
      <c r="L14" s="32">
        <f>C14+D14+E14+F14+G14+H14+I14+J14+K14</f>
        <v>59</v>
      </c>
    </row>
    <row r="15" spans="2:12" ht="14.25" thickTop="1" thickBot="1">
      <c r="B15" s="31" t="s">
        <v>25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f>C15+D15+E15+F15+G15+H15+I15+J15+K15</f>
        <v>0</v>
      </c>
    </row>
    <row r="16" spans="2:12" ht="14.25" thickTop="1" thickBot="1">
      <c r="B16" s="31" t="s">
        <v>23</v>
      </c>
      <c r="C16" s="32">
        <f>SUM(C12:C15)</f>
        <v>311</v>
      </c>
      <c r="D16" s="32">
        <f t="shared" ref="D16:L16" si="0">SUM(D12:D15)</f>
        <v>18</v>
      </c>
      <c r="E16" s="32">
        <f t="shared" si="0"/>
        <v>1</v>
      </c>
      <c r="F16" s="32">
        <f t="shared" si="0"/>
        <v>0</v>
      </c>
      <c r="G16" s="32">
        <f t="shared" si="0"/>
        <v>0</v>
      </c>
      <c r="H16" s="32">
        <f t="shared" si="0"/>
        <v>0</v>
      </c>
      <c r="I16" s="32">
        <f t="shared" si="0"/>
        <v>0</v>
      </c>
      <c r="J16" s="32">
        <f t="shared" si="0"/>
        <v>11</v>
      </c>
      <c r="K16" s="32">
        <f t="shared" si="0"/>
        <v>4</v>
      </c>
      <c r="L16" s="32">
        <f t="shared" si="0"/>
        <v>345</v>
      </c>
    </row>
    <row r="17" spans="2:12" ht="14.25" thickTop="1" thickBot="1">
      <c r="B17" s="193" t="s">
        <v>39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</row>
    <row r="18" spans="2:12" ht="14.25" thickTop="1" thickBot="1">
      <c r="B18" s="31" t="s">
        <v>4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3">
        <v>0</v>
      </c>
      <c r="K18" s="32">
        <v>0</v>
      </c>
      <c r="L18" s="32">
        <f t="shared" ref="L18:L24" si="1">C18+D18+E18+F18+G18+H18+I18+K18</f>
        <v>0</v>
      </c>
    </row>
    <row r="19" spans="2:12" ht="14.25" thickTop="1" thickBot="1">
      <c r="B19" s="31" t="s">
        <v>5</v>
      </c>
      <c r="C19" s="32">
        <v>604</v>
      </c>
      <c r="D19" s="32">
        <v>33</v>
      </c>
      <c r="E19" s="32">
        <v>0</v>
      </c>
      <c r="F19" s="32">
        <v>0</v>
      </c>
      <c r="G19" s="32">
        <v>0</v>
      </c>
      <c r="H19" s="32">
        <v>11</v>
      </c>
      <c r="I19" s="32">
        <v>0</v>
      </c>
      <c r="J19" s="33">
        <v>0</v>
      </c>
      <c r="K19" s="32">
        <v>7</v>
      </c>
      <c r="L19" s="32">
        <f t="shared" si="1"/>
        <v>655</v>
      </c>
    </row>
    <row r="20" spans="2:12" ht="14.25" thickTop="1" thickBot="1">
      <c r="B20" s="31" t="s">
        <v>6</v>
      </c>
      <c r="C20" s="32">
        <v>569</v>
      </c>
      <c r="D20" s="32">
        <v>37</v>
      </c>
      <c r="E20" s="32">
        <v>0</v>
      </c>
      <c r="F20" s="32">
        <v>0</v>
      </c>
      <c r="G20" s="32">
        <v>0</v>
      </c>
      <c r="H20" s="32">
        <v>39</v>
      </c>
      <c r="I20" s="32">
        <v>0</v>
      </c>
      <c r="J20" s="33">
        <v>0</v>
      </c>
      <c r="K20" s="32">
        <v>10</v>
      </c>
      <c r="L20" s="32">
        <f t="shared" si="1"/>
        <v>655</v>
      </c>
    </row>
    <row r="21" spans="2:12" ht="14.25" thickTop="1" thickBot="1">
      <c r="B21" s="31" t="s">
        <v>40</v>
      </c>
      <c r="C21" s="32">
        <v>159</v>
      </c>
      <c r="D21" s="32">
        <v>12</v>
      </c>
      <c r="E21" s="32">
        <v>0</v>
      </c>
      <c r="F21" s="32">
        <v>0</v>
      </c>
      <c r="G21" s="32">
        <v>0</v>
      </c>
      <c r="H21" s="32">
        <v>4</v>
      </c>
      <c r="I21" s="32">
        <v>0</v>
      </c>
      <c r="J21" s="33">
        <v>0</v>
      </c>
      <c r="K21" s="32">
        <v>6</v>
      </c>
      <c r="L21" s="32">
        <f t="shared" si="1"/>
        <v>181</v>
      </c>
    </row>
    <row r="22" spans="2:12" ht="14.25" thickTop="1" thickBot="1">
      <c r="B22" s="31" t="s">
        <v>8</v>
      </c>
      <c r="C22" s="32">
        <v>626</v>
      </c>
      <c r="D22" s="32">
        <v>63</v>
      </c>
      <c r="E22" s="32">
        <v>2</v>
      </c>
      <c r="F22" s="32">
        <v>0</v>
      </c>
      <c r="G22" s="32">
        <v>0</v>
      </c>
      <c r="H22" s="32">
        <v>57</v>
      </c>
      <c r="I22" s="32">
        <v>0</v>
      </c>
      <c r="J22" s="33">
        <v>0</v>
      </c>
      <c r="K22" s="32">
        <v>17</v>
      </c>
      <c r="L22" s="32">
        <f t="shared" si="1"/>
        <v>765</v>
      </c>
    </row>
    <row r="23" spans="2:12" ht="14.25" thickTop="1" thickBot="1">
      <c r="B23" s="31" t="s">
        <v>9</v>
      </c>
      <c r="C23" s="32">
        <v>0</v>
      </c>
      <c r="D23" s="32">
        <v>22</v>
      </c>
      <c r="E23" s="32">
        <v>3</v>
      </c>
      <c r="F23" s="32">
        <v>0</v>
      </c>
      <c r="G23" s="32">
        <v>0</v>
      </c>
      <c r="H23" s="32">
        <v>224</v>
      </c>
      <c r="I23" s="32">
        <v>0</v>
      </c>
      <c r="J23" s="33">
        <v>0</v>
      </c>
      <c r="K23" s="32">
        <v>13</v>
      </c>
      <c r="L23" s="32">
        <f t="shared" si="1"/>
        <v>262</v>
      </c>
    </row>
    <row r="24" spans="2:12" ht="14.25" thickTop="1" thickBot="1">
      <c r="B24" s="34" t="s">
        <v>24</v>
      </c>
      <c r="C24" s="35">
        <f>SUM(C18:C23)</f>
        <v>1958</v>
      </c>
      <c r="D24" s="35">
        <f t="shared" ref="D24:K24" si="2">SUM(D18:D23)</f>
        <v>167</v>
      </c>
      <c r="E24" s="35">
        <f t="shared" si="2"/>
        <v>5</v>
      </c>
      <c r="F24" s="35">
        <f t="shared" si="2"/>
        <v>0</v>
      </c>
      <c r="G24" s="35">
        <f t="shared" si="2"/>
        <v>0</v>
      </c>
      <c r="H24" s="35">
        <f t="shared" si="2"/>
        <v>335</v>
      </c>
      <c r="I24" s="35">
        <f t="shared" si="2"/>
        <v>0</v>
      </c>
      <c r="J24" s="33">
        <f t="shared" si="2"/>
        <v>0</v>
      </c>
      <c r="K24" s="35">
        <f t="shared" si="2"/>
        <v>53</v>
      </c>
      <c r="L24" s="35">
        <f t="shared" si="1"/>
        <v>2518</v>
      </c>
    </row>
    <row r="25" spans="2:12" ht="14.25" thickTop="1" thickBot="1">
      <c r="B25" s="36" t="s">
        <v>0</v>
      </c>
      <c r="C25" s="37">
        <f t="shared" ref="C25:L25" si="3">C16+C24</f>
        <v>2269</v>
      </c>
      <c r="D25" s="37">
        <f t="shared" si="3"/>
        <v>185</v>
      </c>
      <c r="E25" s="37">
        <f t="shared" si="3"/>
        <v>6</v>
      </c>
      <c r="F25" s="37">
        <f t="shared" si="3"/>
        <v>0</v>
      </c>
      <c r="G25" s="37">
        <f t="shared" si="3"/>
        <v>0</v>
      </c>
      <c r="H25" s="37">
        <f t="shared" si="3"/>
        <v>335</v>
      </c>
      <c r="I25" s="37">
        <f t="shared" si="3"/>
        <v>0</v>
      </c>
      <c r="J25" s="37">
        <f t="shared" si="3"/>
        <v>11</v>
      </c>
      <c r="K25" s="37">
        <f t="shared" si="3"/>
        <v>57</v>
      </c>
      <c r="L25" s="37">
        <f t="shared" si="3"/>
        <v>2863</v>
      </c>
    </row>
    <row r="26" spans="2:12" ht="13.5" thickTop="1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D3" sqref="D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4" t="s">
        <v>57</v>
      </c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28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30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>
      <c r="B5" s="146" t="s">
        <v>26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68" t="s">
        <v>32</v>
      </c>
      <c r="C8" s="168" t="s">
        <v>11</v>
      </c>
      <c r="D8" s="168"/>
      <c r="E8" s="168"/>
      <c r="F8" s="168"/>
      <c r="G8" s="168"/>
      <c r="H8" s="168"/>
      <c r="I8" s="168"/>
      <c r="J8" s="168" t="s">
        <v>12</v>
      </c>
      <c r="K8" s="168" t="s">
        <v>13</v>
      </c>
      <c r="L8" s="168" t="s">
        <v>0</v>
      </c>
    </row>
    <row r="9" spans="2:12" ht="12.75" customHeight="1">
      <c r="B9" s="168"/>
      <c r="C9" s="168" t="s">
        <v>14</v>
      </c>
      <c r="D9" s="168"/>
      <c r="E9" s="168"/>
      <c r="F9" s="168"/>
      <c r="G9" s="168" t="s">
        <v>15</v>
      </c>
      <c r="H9" s="168"/>
      <c r="I9" s="168"/>
      <c r="J9" s="168"/>
      <c r="K9" s="168"/>
      <c r="L9" s="168"/>
    </row>
    <row r="10" spans="2:12" ht="36">
      <c r="B10" s="168"/>
      <c r="C10" s="74" t="s">
        <v>16</v>
      </c>
      <c r="D10" s="74" t="s">
        <v>17</v>
      </c>
      <c r="E10" s="74" t="s">
        <v>18</v>
      </c>
      <c r="F10" s="74" t="s">
        <v>19</v>
      </c>
      <c r="G10" s="74" t="s">
        <v>20</v>
      </c>
      <c r="H10" s="74" t="s">
        <v>18</v>
      </c>
      <c r="I10" s="74" t="s">
        <v>19</v>
      </c>
      <c r="J10" s="168"/>
      <c r="K10" s="168"/>
      <c r="L10" s="168"/>
    </row>
    <row r="11" spans="2:12" ht="12.75" customHeight="1">
      <c r="B11" s="164" t="s">
        <v>21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6"/>
    </row>
    <row r="12" spans="2:12">
      <c r="B12" s="7" t="s">
        <v>1</v>
      </c>
      <c r="C12" s="8">
        <v>2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f>C12+D12+E12+F12+G12+H12+I12+J12+K12</f>
        <v>2</v>
      </c>
    </row>
    <row r="13" spans="2:12">
      <c r="B13" s="7" t="s">
        <v>2</v>
      </c>
      <c r="C13" s="8">
        <v>26</v>
      </c>
      <c r="D13" s="8">
        <v>3</v>
      </c>
      <c r="E13" s="8">
        <v>0</v>
      </c>
      <c r="F13" s="8">
        <v>0</v>
      </c>
      <c r="G13" s="8">
        <v>0</v>
      </c>
      <c r="H13" s="8">
        <v>0</v>
      </c>
      <c r="I13" s="8">
        <v>1</v>
      </c>
      <c r="J13" s="8">
        <v>6</v>
      </c>
      <c r="K13" s="8">
        <v>0</v>
      </c>
      <c r="L13" s="8">
        <f>C13+D13+E13+F13+G13+H13+I13+J13+K13</f>
        <v>36</v>
      </c>
    </row>
    <row r="14" spans="2:12">
      <c r="B14" s="7" t="s">
        <v>3</v>
      </c>
      <c r="C14" s="8">
        <v>10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3</v>
      </c>
      <c r="K14" s="8">
        <v>0</v>
      </c>
      <c r="L14" s="8">
        <f>C14+D14+E14+F14+G14+H14+I14+J14+K14</f>
        <v>13</v>
      </c>
    </row>
    <row r="15" spans="2:12">
      <c r="B15" s="7" t="s">
        <v>25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f>C15+D15+E15+F15+G15+H15+I15+J15+K15</f>
        <v>0</v>
      </c>
    </row>
    <row r="16" spans="2:12">
      <c r="B16" s="7" t="s">
        <v>23</v>
      </c>
      <c r="C16" s="8">
        <f>SUM(C12:C15)</f>
        <v>38</v>
      </c>
      <c r="D16" s="8">
        <f t="shared" ref="D16:L16" si="0">SUM(D12:D15)</f>
        <v>3</v>
      </c>
      <c r="E16" s="8">
        <f t="shared" si="0"/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1</v>
      </c>
      <c r="J16" s="8">
        <f t="shared" si="0"/>
        <v>9</v>
      </c>
      <c r="K16" s="8">
        <f t="shared" si="0"/>
        <v>0</v>
      </c>
      <c r="L16" s="8">
        <f t="shared" si="0"/>
        <v>51</v>
      </c>
    </row>
    <row r="17" spans="2:12">
      <c r="B17" s="167" t="s">
        <v>22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</row>
    <row r="18" spans="2:12">
      <c r="B18" s="7" t="s">
        <v>4</v>
      </c>
      <c r="C18" s="8">
        <v>4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39"/>
      <c r="K18" s="8">
        <v>0</v>
      </c>
      <c r="L18" s="8">
        <f t="shared" ref="L18:L24" si="1">C18+D18+E18+F18+G18+H18+I18+K18</f>
        <v>4</v>
      </c>
    </row>
    <row r="19" spans="2:12">
      <c r="B19" s="7" t="s">
        <v>5</v>
      </c>
      <c r="C19" s="8">
        <v>94</v>
      </c>
      <c r="D19" s="8">
        <v>6</v>
      </c>
      <c r="E19" s="8">
        <v>0</v>
      </c>
      <c r="F19" s="8">
        <v>0</v>
      </c>
      <c r="G19" s="8">
        <v>0</v>
      </c>
      <c r="H19" s="8">
        <v>1</v>
      </c>
      <c r="I19" s="8">
        <v>1</v>
      </c>
      <c r="J19" s="39"/>
      <c r="K19" s="8">
        <v>0</v>
      </c>
      <c r="L19" s="8">
        <f t="shared" si="1"/>
        <v>102</v>
      </c>
    </row>
    <row r="20" spans="2:12">
      <c r="B20" s="7" t="s">
        <v>6</v>
      </c>
      <c r="C20" s="8">
        <v>71</v>
      </c>
      <c r="D20" s="8">
        <v>5</v>
      </c>
      <c r="E20" s="8">
        <v>0</v>
      </c>
      <c r="F20" s="8">
        <v>0</v>
      </c>
      <c r="G20" s="8">
        <v>0</v>
      </c>
      <c r="H20" s="8">
        <v>1</v>
      </c>
      <c r="I20" s="8">
        <v>5</v>
      </c>
      <c r="J20" s="39"/>
      <c r="K20" s="8">
        <v>0</v>
      </c>
      <c r="L20" s="8">
        <f t="shared" si="1"/>
        <v>82</v>
      </c>
    </row>
    <row r="21" spans="2:12">
      <c r="B21" s="7" t="s">
        <v>7</v>
      </c>
      <c r="C21" s="8">
        <v>35</v>
      </c>
      <c r="D21" s="8">
        <v>5</v>
      </c>
      <c r="E21" s="8">
        <v>0</v>
      </c>
      <c r="F21" s="8">
        <v>0</v>
      </c>
      <c r="G21" s="8">
        <v>0</v>
      </c>
      <c r="H21" s="8">
        <v>3</v>
      </c>
      <c r="I21" s="8">
        <v>7</v>
      </c>
      <c r="J21" s="39"/>
      <c r="K21" s="8">
        <v>0</v>
      </c>
      <c r="L21" s="8">
        <f t="shared" si="1"/>
        <v>50</v>
      </c>
    </row>
    <row r="22" spans="2:12">
      <c r="B22" s="7" t="s">
        <v>8</v>
      </c>
      <c r="C22" s="8">
        <v>28</v>
      </c>
      <c r="D22" s="8">
        <v>0</v>
      </c>
      <c r="E22" s="8">
        <v>0</v>
      </c>
      <c r="F22" s="8">
        <v>0</v>
      </c>
      <c r="G22" s="8">
        <v>1</v>
      </c>
      <c r="H22" s="8">
        <v>0</v>
      </c>
      <c r="I22" s="8">
        <v>3</v>
      </c>
      <c r="J22" s="39"/>
      <c r="K22" s="8">
        <v>0</v>
      </c>
      <c r="L22" s="8">
        <f t="shared" si="1"/>
        <v>32</v>
      </c>
    </row>
    <row r="23" spans="2:12">
      <c r="B23" s="7" t="s">
        <v>9</v>
      </c>
      <c r="C23" s="8">
        <v>20</v>
      </c>
      <c r="D23" s="8">
        <v>2</v>
      </c>
      <c r="E23" s="8">
        <v>0</v>
      </c>
      <c r="F23" s="8">
        <v>0</v>
      </c>
      <c r="G23" s="8">
        <v>0</v>
      </c>
      <c r="H23" s="8">
        <v>4</v>
      </c>
      <c r="I23" s="8">
        <v>4</v>
      </c>
      <c r="J23" s="39"/>
      <c r="K23" s="8">
        <v>0</v>
      </c>
      <c r="L23" s="8">
        <f t="shared" si="1"/>
        <v>30</v>
      </c>
    </row>
    <row r="24" spans="2:12">
      <c r="B24" s="9" t="s">
        <v>24</v>
      </c>
      <c r="C24" s="10">
        <f>SUM(C18:C23)</f>
        <v>252</v>
      </c>
      <c r="D24" s="10">
        <f t="shared" ref="D24:I24" si="2">SUM(D18:D23)</f>
        <v>18</v>
      </c>
      <c r="E24" s="10">
        <f t="shared" si="2"/>
        <v>0</v>
      </c>
      <c r="F24" s="10">
        <f t="shared" si="2"/>
        <v>0</v>
      </c>
      <c r="G24" s="10">
        <f t="shared" si="2"/>
        <v>1</v>
      </c>
      <c r="H24" s="10">
        <f t="shared" si="2"/>
        <v>9</v>
      </c>
      <c r="I24" s="10">
        <f t="shared" si="2"/>
        <v>20</v>
      </c>
      <c r="J24" s="40"/>
      <c r="K24" s="10">
        <f>SUM(K18:K23)</f>
        <v>0</v>
      </c>
      <c r="L24" s="10">
        <f t="shared" si="1"/>
        <v>300</v>
      </c>
    </row>
    <row r="25" spans="2:12">
      <c r="B25" s="41" t="s">
        <v>0</v>
      </c>
      <c r="C25" s="42">
        <f>C16+C24</f>
        <v>290</v>
      </c>
      <c r="D25" s="42">
        <f t="shared" ref="D25:L25" si="3">D16+D24</f>
        <v>21</v>
      </c>
      <c r="E25" s="42">
        <f t="shared" si="3"/>
        <v>0</v>
      </c>
      <c r="F25" s="42">
        <f t="shared" si="3"/>
        <v>0</v>
      </c>
      <c r="G25" s="42">
        <f t="shared" si="3"/>
        <v>1</v>
      </c>
      <c r="H25" s="42">
        <f t="shared" si="3"/>
        <v>9</v>
      </c>
      <c r="I25" s="42">
        <f t="shared" si="3"/>
        <v>21</v>
      </c>
      <c r="J25" s="42">
        <f t="shared" si="3"/>
        <v>9</v>
      </c>
      <c r="K25" s="42">
        <f t="shared" si="3"/>
        <v>0</v>
      </c>
      <c r="L25" s="42">
        <f t="shared" si="3"/>
        <v>351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sqref="A1:L27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58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53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59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>
      <c r="B5" s="146" t="s">
        <v>26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51" t="s">
        <v>32</v>
      </c>
      <c r="C8" s="151" t="s">
        <v>11</v>
      </c>
      <c r="D8" s="151"/>
      <c r="E8" s="151"/>
      <c r="F8" s="151"/>
      <c r="G8" s="151"/>
      <c r="H8" s="151"/>
      <c r="I8" s="151"/>
      <c r="J8" s="151" t="s">
        <v>12</v>
      </c>
      <c r="K8" s="151" t="s">
        <v>13</v>
      </c>
      <c r="L8" s="151" t="s">
        <v>0</v>
      </c>
    </row>
    <row r="9" spans="2:12" ht="12.75" customHeight="1">
      <c r="B9" s="151"/>
      <c r="C9" s="151" t="s">
        <v>14</v>
      </c>
      <c r="D9" s="151"/>
      <c r="E9" s="151"/>
      <c r="F9" s="151"/>
      <c r="G9" s="151" t="s">
        <v>15</v>
      </c>
      <c r="H9" s="151"/>
      <c r="I9" s="151"/>
      <c r="J9" s="151"/>
      <c r="K9" s="151"/>
      <c r="L9" s="151"/>
    </row>
    <row r="10" spans="2:12" ht="36">
      <c r="B10" s="151"/>
      <c r="C10" s="75" t="s">
        <v>16</v>
      </c>
      <c r="D10" s="75" t="s">
        <v>17</v>
      </c>
      <c r="E10" s="75" t="s">
        <v>18</v>
      </c>
      <c r="F10" s="75" t="s">
        <v>19</v>
      </c>
      <c r="G10" s="75" t="s">
        <v>20</v>
      </c>
      <c r="H10" s="75" t="s">
        <v>18</v>
      </c>
      <c r="I10" s="75" t="s">
        <v>19</v>
      </c>
      <c r="J10" s="151"/>
      <c r="K10" s="151"/>
      <c r="L10" s="151"/>
    </row>
    <row r="11" spans="2:12" ht="12.75" customHeight="1">
      <c r="B11" s="147" t="s">
        <v>21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9"/>
    </row>
    <row r="12" spans="2:12">
      <c r="B12" s="7" t="s">
        <v>1</v>
      </c>
      <c r="C12" s="8">
        <v>1</v>
      </c>
      <c r="D12" s="8">
        <v>0</v>
      </c>
      <c r="E12" s="8">
        <v>0</v>
      </c>
      <c r="F12" s="8">
        <v>0</v>
      </c>
      <c r="G12" s="77">
        <v>0</v>
      </c>
      <c r="H12" s="8">
        <v>0</v>
      </c>
      <c r="I12" s="8">
        <v>0</v>
      </c>
      <c r="J12" s="8">
        <v>1</v>
      </c>
      <c r="K12" s="8">
        <v>0</v>
      </c>
      <c r="L12" s="8">
        <f>C12+D12+E12+F12+G12+H12+I12+J12+K12</f>
        <v>2</v>
      </c>
    </row>
    <row r="13" spans="2:12">
      <c r="B13" s="7" t="s">
        <v>2</v>
      </c>
      <c r="C13" s="8">
        <v>44</v>
      </c>
      <c r="D13" s="8">
        <v>1</v>
      </c>
      <c r="E13" s="8">
        <v>0</v>
      </c>
      <c r="F13" s="8">
        <v>0</v>
      </c>
      <c r="G13" s="8">
        <v>0</v>
      </c>
      <c r="H13" s="8">
        <v>1</v>
      </c>
      <c r="I13" s="8">
        <v>0</v>
      </c>
      <c r="J13" s="8">
        <v>1</v>
      </c>
      <c r="K13" s="8">
        <v>0</v>
      </c>
      <c r="L13" s="8">
        <f>C13+D13+E13+F13+G13+H13+I13+J13+K13</f>
        <v>47</v>
      </c>
    </row>
    <row r="14" spans="2:12">
      <c r="B14" s="7" t="s">
        <v>3</v>
      </c>
      <c r="C14" s="8">
        <v>9</v>
      </c>
      <c r="D14" s="8">
        <v>1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f>C14+D14+E14+F14+G14+H14+I14+J14+K14</f>
        <v>10</v>
      </c>
    </row>
    <row r="15" spans="2:12">
      <c r="B15" s="7" t="s">
        <v>25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f>C15+D15+E15+F15+G15+H15+I15+J15+K15</f>
        <v>0</v>
      </c>
    </row>
    <row r="16" spans="2:12">
      <c r="B16" s="7" t="s">
        <v>23</v>
      </c>
      <c r="C16" s="8">
        <f>SUM(C12:C15)</f>
        <v>54</v>
      </c>
      <c r="D16" s="8">
        <f t="shared" ref="D16:L16" si="0">SUM(D12:D15)</f>
        <v>2</v>
      </c>
      <c r="E16" s="8">
        <f t="shared" si="0"/>
        <v>0</v>
      </c>
      <c r="F16" s="8">
        <f t="shared" si="0"/>
        <v>0</v>
      </c>
      <c r="G16" s="8">
        <f t="shared" si="0"/>
        <v>0</v>
      </c>
      <c r="H16" s="8">
        <f t="shared" si="0"/>
        <v>1</v>
      </c>
      <c r="I16" s="8">
        <f t="shared" si="0"/>
        <v>0</v>
      </c>
      <c r="J16" s="8">
        <f t="shared" si="0"/>
        <v>2</v>
      </c>
      <c r="K16" s="8">
        <f t="shared" si="0"/>
        <v>0</v>
      </c>
      <c r="L16" s="8">
        <f t="shared" si="0"/>
        <v>59</v>
      </c>
    </row>
    <row r="17" spans="2:12">
      <c r="B17" s="150" t="s">
        <v>22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</row>
    <row r="18" spans="2:12">
      <c r="B18" s="7" t="s">
        <v>4</v>
      </c>
      <c r="C18" s="8">
        <v>11</v>
      </c>
      <c r="D18" s="8">
        <v>1</v>
      </c>
      <c r="E18" s="8">
        <v>1</v>
      </c>
      <c r="F18" s="8">
        <v>0</v>
      </c>
      <c r="G18" s="8">
        <v>0</v>
      </c>
      <c r="H18" s="8">
        <v>0</v>
      </c>
      <c r="I18" s="8">
        <v>0</v>
      </c>
      <c r="J18" s="11">
        <v>0</v>
      </c>
      <c r="K18" s="8">
        <v>0</v>
      </c>
      <c r="L18" s="8">
        <f t="shared" ref="L18:L22" si="1">C18+D18+E18+F18+G18+H18+I18+K18</f>
        <v>13</v>
      </c>
    </row>
    <row r="19" spans="2:12">
      <c r="B19" s="7" t="s">
        <v>5</v>
      </c>
      <c r="C19" s="8">
        <v>209</v>
      </c>
      <c r="D19" s="8">
        <v>29</v>
      </c>
      <c r="E19" s="8">
        <v>0</v>
      </c>
      <c r="F19" s="8">
        <v>0</v>
      </c>
      <c r="G19" s="8">
        <v>0</v>
      </c>
      <c r="H19" s="8">
        <v>6</v>
      </c>
      <c r="I19" s="8">
        <v>0</v>
      </c>
      <c r="J19" s="11">
        <v>0</v>
      </c>
      <c r="K19" s="8">
        <v>6</v>
      </c>
      <c r="L19" s="8">
        <f t="shared" si="1"/>
        <v>250</v>
      </c>
    </row>
    <row r="20" spans="2:12">
      <c r="B20" s="7" t="s">
        <v>6</v>
      </c>
      <c r="C20" s="8">
        <v>77</v>
      </c>
      <c r="D20" s="8">
        <v>13</v>
      </c>
      <c r="E20" s="8">
        <v>1</v>
      </c>
      <c r="F20" s="8">
        <v>0</v>
      </c>
      <c r="G20" s="8">
        <v>0</v>
      </c>
      <c r="H20" s="8">
        <v>17</v>
      </c>
      <c r="I20" s="8">
        <v>1</v>
      </c>
      <c r="J20" s="11">
        <v>0</v>
      </c>
      <c r="K20" s="8">
        <v>3</v>
      </c>
      <c r="L20" s="8">
        <f t="shared" si="1"/>
        <v>112</v>
      </c>
    </row>
    <row r="21" spans="2:12">
      <c r="B21" s="7" t="s">
        <v>7</v>
      </c>
      <c r="C21" s="8">
        <v>46</v>
      </c>
      <c r="D21" s="8">
        <v>9</v>
      </c>
      <c r="E21" s="8">
        <v>0</v>
      </c>
      <c r="F21" s="8">
        <v>0</v>
      </c>
      <c r="G21" s="8">
        <v>0</v>
      </c>
      <c r="H21" s="8">
        <v>11</v>
      </c>
      <c r="I21" s="8">
        <v>0</v>
      </c>
      <c r="J21" s="11">
        <v>0</v>
      </c>
      <c r="K21" s="8">
        <v>0</v>
      </c>
      <c r="L21" s="8">
        <f t="shared" si="1"/>
        <v>66</v>
      </c>
    </row>
    <row r="22" spans="2:12">
      <c r="B22" s="7" t="s">
        <v>8</v>
      </c>
      <c r="C22" s="8">
        <v>16</v>
      </c>
      <c r="D22" s="8">
        <v>6</v>
      </c>
      <c r="E22" s="8">
        <v>0</v>
      </c>
      <c r="F22" s="8">
        <v>0</v>
      </c>
      <c r="G22" s="8">
        <v>0</v>
      </c>
      <c r="H22" s="8">
        <v>11</v>
      </c>
      <c r="I22" s="8">
        <v>1</v>
      </c>
      <c r="J22" s="11">
        <v>0</v>
      </c>
      <c r="K22" s="8">
        <v>2</v>
      </c>
      <c r="L22" s="8">
        <f t="shared" si="1"/>
        <v>36</v>
      </c>
    </row>
    <row r="23" spans="2:12">
      <c r="B23" s="7" t="s">
        <v>9</v>
      </c>
      <c r="C23" s="8">
        <v>2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11">
        <v>0</v>
      </c>
      <c r="K23" s="8">
        <v>1</v>
      </c>
      <c r="L23" s="8">
        <f>C23+D23+E23+F23+G23+H23+I23+K23</f>
        <v>3</v>
      </c>
    </row>
    <row r="24" spans="2:12">
      <c r="B24" s="9" t="s">
        <v>24</v>
      </c>
      <c r="C24" s="10">
        <f>SUM(C18:C23)</f>
        <v>361</v>
      </c>
      <c r="D24" s="10">
        <f t="shared" ref="D24:I24" si="2">SUM(D18:D23)</f>
        <v>58</v>
      </c>
      <c r="E24" s="10">
        <f t="shared" si="2"/>
        <v>2</v>
      </c>
      <c r="F24" s="10">
        <f t="shared" si="2"/>
        <v>0</v>
      </c>
      <c r="G24" s="10">
        <f>SUM(G18:G23)</f>
        <v>0</v>
      </c>
      <c r="H24" s="10">
        <f t="shared" si="2"/>
        <v>45</v>
      </c>
      <c r="I24" s="10">
        <f t="shared" si="2"/>
        <v>2</v>
      </c>
      <c r="J24" s="12"/>
      <c r="K24" s="10">
        <f>SUM(K18:K23)</f>
        <v>12</v>
      </c>
      <c r="L24" s="10">
        <f>C24+D24+E24+F24+G24+H24+I24+K24</f>
        <v>480</v>
      </c>
    </row>
    <row r="25" spans="2:12">
      <c r="B25" s="13" t="s">
        <v>0</v>
      </c>
      <c r="C25" s="14">
        <f>C16+C24</f>
        <v>415</v>
      </c>
      <c r="D25" s="14">
        <f t="shared" ref="D25:L25" si="3">D16+D24</f>
        <v>60</v>
      </c>
      <c r="E25" s="14">
        <f t="shared" si="3"/>
        <v>2</v>
      </c>
      <c r="F25" s="14">
        <f t="shared" si="3"/>
        <v>0</v>
      </c>
      <c r="G25" s="14">
        <f>G16+G24</f>
        <v>0</v>
      </c>
      <c r="H25" s="14">
        <f t="shared" si="3"/>
        <v>46</v>
      </c>
      <c r="I25" s="14">
        <f t="shared" si="3"/>
        <v>2</v>
      </c>
      <c r="J25" s="14">
        <f t="shared" si="3"/>
        <v>2</v>
      </c>
      <c r="K25" s="14">
        <f t="shared" si="3"/>
        <v>12</v>
      </c>
      <c r="L25" s="14">
        <f t="shared" si="3"/>
        <v>539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E10" sqref="E1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75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76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37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>
      <c r="B5" s="146" t="s">
        <v>26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51" t="s">
        <v>32</v>
      </c>
      <c r="C8" s="151" t="s">
        <v>11</v>
      </c>
      <c r="D8" s="151"/>
      <c r="E8" s="151"/>
      <c r="F8" s="151"/>
      <c r="G8" s="151"/>
      <c r="H8" s="151"/>
      <c r="I8" s="151"/>
      <c r="J8" s="151" t="s">
        <v>12</v>
      </c>
      <c r="K8" s="151" t="s">
        <v>13</v>
      </c>
      <c r="L8" s="151" t="s">
        <v>0</v>
      </c>
    </row>
    <row r="9" spans="2:12" ht="12.75" customHeight="1">
      <c r="B9" s="151"/>
      <c r="C9" s="151" t="s">
        <v>14</v>
      </c>
      <c r="D9" s="151"/>
      <c r="E9" s="151"/>
      <c r="F9" s="151"/>
      <c r="G9" s="151" t="s">
        <v>15</v>
      </c>
      <c r="H9" s="151"/>
      <c r="I9" s="151"/>
      <c r="J9" s="151"/>
      <c r="K9" s="151"/>
      <c r="L9" s="151"/>
    </row>
    <row r="10" spans="2:12" ht="36">
      <c r="B10" s="151"/>
      <c r="C10" s="106" t="s">
        <v>16</v>
      </c>
      <c r="D10" s="106" t="s">
        <v>17</v>
      </c>
      <c r="E10" s="106" t="s">
        <v>18</v>
      </c>
      <c r="F10" s="106" t="s">
        <v>19</v>
      </c>
      <c r="G10" s="106" t="s">
        <v>20</v>
      </c>
      <c r="H10" s="106" t="s">
        <v>18</v>
      </c>
      <c r="I10" s="106" t="s">
        <v>19</v>
      </c>
      <c r="J10" s="151"/>
      <c r="K10" s="151"/>
      <c r="L10" s="151"/>
    </row>
    <row r="11" spans="2:12" ht="12.75" customHeight="1">
      <c r="B11" s="147" t="s">
        <v>21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9"/>
    </row>
    <row r="12" spans="2:12">
      <c r="B12" s="7" t="s">
        <v>1</v>
      </c>
      <c r="C12" s="107">
        <v>3</v>
      </c>
      <c r="D12" s="107">
        <v>1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8">
        <v>0</v>
      </c>
      <c r="K12" s="108">
        <v>0</v>
      </c>
      <c r="L12" s="107">
        <f>SUM(C12:K12)</f>
        <v>4</v>
      </c>
    </row>
    <row r="13" spans="2:12">
      <c r="B13" s="7" t="s">
        <v>2</v>
      </c>
      <c r="C13" s="107">
        <v>118</v>
      </c>
      <c r="D13" s="107">
        <v>36</v>
      </c>
      <c r="E13" s="107">
        <v>7</v>
      </c>
      <c r="F13" s="107">
        <v>0</v>
      </c>
      <c r="G13" s="107">
        <v>0</v>
      </c>
      <c r="H13" s="107">
        <v>0</v>
      </c>
      <c r="I13" s="107">
        <v>0</v>
      </c>
      <c r="J13" s="108">
        <v>24</v>
      </c>
      <c r="K13" s="108">
        <v>0</v>
      </c>
      <c r="L13" s="107">
        <f>SUM(C13:K13)</f>
        <v>185</v>
      </c>
    </row>
    <row r="14" spans="2:12">
      <c r="B14" s="7" t="s">
        <v>3</v>
      </c>
      <c r="C14" s="107">
        <v>32</v>
      </c>
      <c r="D14" s="107">
        <v>1</v>
      </c>
      <c r="E14" s="107">
        <v>2</v>
      </c>
      <c r="F14" s="107">
        <v>0</v>
      </c>
      <c r="G14" s="107">
        <v>0</v>
      </c>
      <c r="H14" s="107">
        <v>0</v>
      </c>
      <c r="I14" s="107">
        <v>0</v>
      </c>
      <c r="J14" s="108">
        <v>4</v>
      </c>
      <c r="K14" s="108">
        <v>0</v>
      </c>
      <c r="L14" s="107">
        <f>SUM(C14:K14)</f>
        <v>39</v>
      </c>
    </row>
    <row r="15" spans="2:12">
      <c r="B15" s="7" t="s">
        <v>25</v>
      </c>
      <c r="C15" s="107">
        <v>31</v>
      </c>
      <c r="D15" s="107">
        <v>3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8">
        <v>9</v>
      </c>
      <c r="K15" s="108">
        <v>0</v>
      </c>
      <c r="L15" s="107">
        <f>SUM(C15:K15)</f>
        <v>43</v>
      </c>
    </row>
    <row r="16" spans="2:12">
      <c r="B16" s="7" t="s">
        <v>23</v>
      </c>
      <c r="C16" s="8">
        <f>SUM(C12:C15)</f>
        <v>184</v>
      </c>
      <c r="D16" s="8">
        <f t="shared" ref="D16:L16" si="0">SUM(D12:D15)</f>
        <v>41</v>
      </c>
      <c r="E16" s="8">
        <f t="shared" si="0"/>
        <v>9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37</v>
      </c>
      <c r="K16" s="8">
        <f t="shared" si="0"/>
        <v>0</v>
      </c>
      <c r="L16" s="8">
        <f t="shared" si="0"/>
        <v>271</v>
      </c>
    </row>
    <row r="17" spans="2:12">
      <c r="B17" s="150" t="s">
        <v>22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</row>
    <row r="18" spans="2:12">
      <c r="B18" s="7" t="s">
        <v>4</v>
      </c>
      <c r="C18" s="107">
        <v>75</v>
      </c>
      <c r="D18" s="107">
        <v>12</v>
      </c>
      <c r="E18" s="107">
        <v>0</v>
      </c>
      <c r="F18" s="107">
        <v>0</v>
      </c>
      <c r="G18" s="107">
        <v>0</v>
      </c>
      <c r="H18" s="107">
        <v>1</v>
      </c>
      <c r="I18" s="107">
        <v>0</v>
      </c>
      <c r="J18" s="108">
        <v>0</v>
      </c>
      <c r="K18" s="108">
        <v>1</v>
      </c>
      <c r="L18" s="107">
        <f t="shared" ref="L18:L23" si="1">SUM(C18:K18)</f>
        <v>89</v>
      </c>
    </row>
    <row r="19" spans="2:12">
      <c r="B19" s="7" t="s">
        <v>5</v>
      </c>
      <c r="C19" s="107">
        <v>413</v>
      </c>
      <c r="D19" s="107">
        <f>44+1</f>
        <v>45</v>
      </c>
      <c r="E19" s="107">
        <v>15</v>
      </c>
      <c r="F19" s="107">
        <v>1</v>
      </c>
      <c r="G19" s="107">
        <v>2</v>
      </c>
      <c r="H19" s="107">
        <v>4</v>
      </c>
      <c r="I19" s="107">
        <v>1</v>
      </c>
      <c r="J19" s="108">
        <v>0</v>
      </c>
      <c r="K19" s="108">
        <v>16</v>
      </c>
      <c r="L19" s="107">
        <f t="shared" si="1"/>
        <v>497</v>
      </c>
    </row>
    <row r="20" spans="2:12">
      <c r="B20" s="7" t="s">
        <v>6</v>
      </c>
      <c r="C20" s="107">
        <v>365</v>
      </c>
      <c r="D20" s="107">
        <f>35+1</f>
        <v>36</v>
      </c>
      <c r="E20" s="107">
        <v>29</v>
      </c>
      <c r="F20" s="107">
        <v>2</v>
      </c>
      <c r="G20" s="107">
        <v>0</v>
      </c>
      <c r="H20" s="107">
        <v>14</v>
      </c>
      <c r="I20" s="107">
        <v>1</v>
      </c>
      <c r="J20" s="108">
        <v>0</v>
      </c>
      <c r="K20" s="108">
        <v>15</v>
      </c>
      <c r="L20" s="107">
        <f t="shared" si="1"/>
        <v>462</v>
      </c>
    </row>
    <row r="21" spans="2:12">
      <c r="B21" s="7" t="s">
        <v>7</v>
      </c>
      <c r="C21" s="107">
        <v>377</v>
      </c>
      <c r="D21" s="107">
        <f>53+1</f>
        <v>54</v>
      </c>
      <c r="E21" s="107">
        <v>23</v>
      </c>
      <c r="F21" s="107">
        <v>1</v>
      </c>
      <c r="G21" s="107">
        <v>1</v>
      </c>
      <c r="H21" s="107">
        <v>2</v>
      </c>
      <c r="I21" s="107">
        <v>2</v>
      </c>
      <c r="J21" s="108">
        <v>0</v>
      </c>
      <c r="K21" s="108">
        <v>41</v>
      </c>
      <c r="L21" s="107">
        <f t="shared" si="1"/>
        <v>501</v>
      </c>
    </row>
    <row r="22" spans="2:12">
      <c r="B22" s="7" t="s">
        <v>8</v>
      </c>
      <c r="C22" s="107">
        <v>278</v>
      </c>
      <c r="D22" s="107">
        <f>26+5</f>
        <v>31</v>
      </c>
      <c r="E22" s="107">
        <v>26</v>
      </c>
      <c r="F22" s="107">
        <v>3</v>
      </c>
      <c r="G22" s="107">
        <v>0</v>
      </c>
      <c r="H22" s="107">
        <v>5</v>
      </c>
      <c r="I22" s="107">
        <v>0</v>
      </c>
      <c r="J22" s="108">
        <v>0</v>
      </c>
      <c r="K22" s="108">
        <v>49</v>
      </c>
      <c r="L22" s="107">
        <f t="shared" si="1"/>
        <v>392</v>
      </c>
    </row>
    <row r="23" spans="2:12">
      <c r="B23" s="7" t="s">
        <v>9</v>
      </c>
      <c r="C23" s="107">
        <v>12</v>
      </c>
      <c r="D23" s="107">
        <v>2</v>
      </c>
      <c r="E23" s="107">
        <v>2</v>
      </c>
      <c r="F23" s="107">
        <v>0</v>
      </c>
      <c r="G23" s="107">
        <v>0</v>
      </c>
      <c r="H23" s="107">
        <v>0</v>
      </c>
      <c r="I23" s="107">
        <v>0</v>
      </c>
      <c r="J23" s="108">
        <v>0</v>
      </c>
      <c r="K23" s="108">
        <v>11</v>
      </c>
      <c r="L23" s="107">
        <f t="shared" si="1"/>
        <v>27</v>
      </c>
    </row>
    <row r="24" spans="2:12">
      <c r="B24" s="9" t="s">
        <v>24</v>
      </c>
      <c r="C24" s="10">
        <f>SUM(C18:C23)</f>
        <v>1520</v>
      </c>
      <c r="D24" s="10">
        <f t="shared" ref="D24:I24" si="2">SUM(D18:D23)</f>
        <v>180</v>
      </c>
      <c r="E24" s="10">
        <f t="shared" si="2"/>
        <v>95</v>
      </c>
      <c r="F24" s="10">
        <f t="shared" si="2"/>
        <v>7</v>
      </c>
      <c r="G24" s="10">
        <f t="shared" si="2"/>
        <v>3</v>
      </c>
      <c r="H24" s="10">
        <f t="shared" si="2"/>
        <v>26</v>
      </c>
      <c r="I24" s="10">
        <f t="shared" si="2"/>
        <v>4</v>
      </c>
      <c r="J24" s="109">
        <f>SUM(J18:J23)</f>
        <v>0</v>
      </c>
      <c r="K24" s="10">
        <f>SUM(K18:K23)</f>
        <v>133</v>
      </c>
      <c r="L24" s="10">
        <f t="shared" ref="L24" si="3">C24+D24+E24+F24+G24+H24+I24+K24</f>
        <v>1968</v>
      </c>
    </row>
    <row r="25" spans="2:12">
      <c r="B25" s="13" t="s">
        <v>0</v>
      </c>
      <c r="C25" s="14">
        <f>C16+C24</f>
        <v>1704</v>
      </c>
      <c r="D25" s="14">
        <f t="shared" ref="D25:L25" si="4">D16+D24</f>
        <v>221</v>
      </c>
      <c r="E25" s="14">
        <f t="shared" si="4"/>
        <v>104</v>
      </c>
      <c r="F25" s="14">
        <f t="shared" si="4"/>
        <v>7</v>
      </c>
      <c r="G25" s="14">
        <f t="shared" si="4"/>
        <v>3</v>
      </c>
      <c r="H25" s="14">
        <f t="shared" si="4"/>
        <v>26</v>
      </c>
      <c r="I25" s="14">
        <f t="shared" si="4"/>
        <v>4</v>
      </c>
      <c r="J25" s="14">
        <f t="shared" si="4"/>
        <v>37</v>
      </c>
      <c r="K25" s="14">
        <f t="shared" si="4"/>
        <v>133</v>
      </c>
      <c r="L25" s="14">
        <f t="shared" si="4"/>
        <v>2239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opLeftCell="F1" workbookViewId="0">
      <selection sqref="A1:L27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79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80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81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>
      <c r="B5" s="146" t="s">
        <v>26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96" t="s">
        <v>32</v>
      </c>
      <c r="C8" s="196" t="s">
        <v>11</v>
      </c>
      <c r="D8" s="196"/>
      <c r="E8" s="196"/>
      <c r="F8" s="196"/>
      <c r="G8" s="196"/>
      <c r="H8" s="196"/>
      <c r="I8" s="196"/>
      <c r="J8" s="196" t="s">
        <v>12</v>
      </c>
      <c r="K8" s="196" t="s">
        <v>13</v>
      </c>
      <c r="L8" s="196" t="s">
        <v>0</v>
      </c>
    </row>
    <row r="9" spans="2:12" ht="12.75" customHeight="1">
      <c r="B9" s="196"/>
      <c r="C9" s="196" t="s">
        <v>14</v>
      </c>
      <c r="D9" s="196"/>
      <c r="E9" s="196"/>
      <c r="F9" s="196"/>
      <c r="G9" s="196" t="s">
        <v>15</v>
      </c>
      <c r="H9" s="196"/>
      <c r="I9" s="196"/>
      <c r="J9" s="196"/>
      <c r="K9" s="196"/>
      <c r="L9" s="196"/>
    </row>
    <row r="10" spans="2:12" ht="36">
      <c r="B10" s="196"/>
      <c r="C10" s="120" t="s">
        <v>16</v>
      </c>
      <c r="D10" s="120" t="s">
        <v>17</v>
      </c>
      <c r="E10" s="120" t="s">
        <v>18</v>
      </c>
      <c r="F10" s="120" t="s">
        <v>19</v>
      </c>
      <c r="G10" s="120" t="s">
        <v>20</v>
      </c>
      <c r="H10" s="120" t="s">
        <v>18</v>
      </c>
      <c r="I10" s="120" t="s">
        <v>19</v>
      </c>
      <c r="J10" s="196"/>
      <c r="K10" s="196"/>
      <c r="L10" s="196"/>
    </row>
    <row r="11" spans="2:12" ht="12.75" customHeight="1">
      <c r="B11" s="147" t="s">
        <v>21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9"/>
    </row>
    <row r="12" spans="2:12">
      <c r="B12" s="121" t="s">
        <v>1</v>
      </c>
      <c r="C12" s="122">
        <v>3</v>
      </c>
      <c r="D12" s="122"/>
      <c r="E12" s="122"/>
      <c r="F12" s="122"/>
      <c r="G12" s="122"/>
      <c r="H12" s="122"/>
      <c r="I12" s="122"/>
      <c r="J12" s="122"/>
      <c r="K12" s="122"/>
      <c r="L12" s="122">
        <f>C12+D12+E12+F12+G12+H12+I12+J12+K12</f>
        <v>3</v>
      </c>
    </row>
    <row r="13" spans="2:12">
      <c r="B13" s="121" t="s">
        <v>2</v>
      </c>
      <c r="C13" s="122">
        <v>83</v>
      </c>
      <c r="D13" s="122">
        <v>2</v>
      </c>
      <c r="E13" s="122"/>
      <c r="F13" s="122"/>
      <c r="G13" s="122"/>
      <c r="H13" s="122"/>
      <c r="I13" s="122"/>
      <c r="J13" s="122">
        <v>1</v>
      </c>
      <c r="K13" s="122"/>
      <c r="L13" s="122">
        <f>C13+D13+E13+F13+G13+H13+I13+J13+K13</f>
        <v>86</v>
      </c>
    </row>
    <row r="14" spans="2:12">
      <c r="B14" s="121" t="s">
        <v>3</v>
      </c>
      <c r="C14" s="122">
        <v>14</v>
      </c>
      <c r="D14" s="122"/>
      <c r="E14" s="122"/>
      <c r="F14" s="122"/>
      <c r="G14" s="122"/>
      <c r="H14" s="122"/>
      <c r="I14" s="122"/>
      <c r="J14" s="122"/>
      <c r="K14" s="122"/>
      <c r="L14" s="122">
        <f>C14+D14+E14+F14+G14+H14+I14+J14+K14</f>
        <v>14</v>
      </c>
    </row>
    <row r="15" spans="2:12">
      <c r="B15" s="121" t="s">
        <v>25</v>
      </c>
      <c r="C15" s="122">
        <v>6</v>
      </c>
      <c r="D15" s="122"/>
      <c r="E15" s="122"/>
      <c r="F15" s="122"/>
      <c r="G15" s="122"/>
      <c r="H15" s="122"/>
      <c r="I15" s="122"/>
      <c r="J15" s="122"/>
      <c r="K15" s="122"/>
      <c r="L15" s="122">
        <f>C15+D15+E15+F15+G15+H15+I15+J15+K15</f>
        <v>6</v>
      </c>
    </row>
    <row r="16" spans="2:12">
      <c r="B16" s="121" t="s">
        <v>23</v>
      </c>
      <c r="C16" s="122">
        <f>SUM(C12:C15)</f>
        <v>106</v>
      </c>
      <c r="D16" s="122">
        <f t="shared" ref="D16:L16" si="0">SUM(D12:D15)</f>
        <v>2</v>
      </c>
      <c r="E16" s="122">
        <f t="shared" si="0"/>
        <v>0</v>
      </c>
      <c r="F16" s="122">
        <f t="shared" si="0"/>
        <v>0</v>
      </c>
      <c r="G16" s="122">
        <f t="shared" si="0"/>
        <v>0</v>
      </c>
      <c r="H16" s="122">
        <f t="shared" si="0"/>
        <v>0</v>
      </c>
      <c r="I16" s="122">
        <f t="shared" si="0"/>
        <v>0</v>
      </c>
      <c r="J16" s="122">
        <f t="shared" si="0"/>
        <v>1</v>
      </c>
      <c r="K16" s="122">
        <f t="shared" si="0"/>
        <v>0</v>
      </c>
      <c r="L16" s="122">
        <f t="shared" si="0"/>
        <v>109</v>
      </c>
    </row>
    <row r="17" spans="2:12">
      <c r="B17" s="195" t="s">
        <v>22</v>
      </c>
      <c r="C17" s="195"/>
      <c r="D17" s="195"/>
      <c r="E17" s="195"/>
      <c r="F17" s="195"/>
      <c r="G17" s="195"/>
      <c r="H17" s="195"/>
      <c r="I17" s="195"/>
      <c r="J17" s="195"/>
      <c r="K17" s="195"/>
      <c r="L17" s="195"/>
    </row>
    <row r="18" spans="2:12">
      <c r="B18" s="121" t="s">
        <v>4</v>
      </c>
      <c r="C18" s="122">
        <v>16</v>
      </c>
      <c r="D18" s="122">
        <v>1</v>
      </c>
      <c r="E18" s="122"/>
      <c r="F18" s="122"/>
      <c r="G18" s="122"/>
      <c r="H18" s="122">
        <v>1</v>
      </c>
      <c r="I18" s="122"/>
      <c r="J18" s="123"/>
      <c r="K18" s="122"/>
      <c r="L18" s="122">
        <f t="shared" ref="L18:L24" si="1">C18+D18+E18+F18+G18+H18+I18+K18</f>
        <v>18</v>
      </c>
    </row>
    <row r="19" spans="2:12">
      <c r="B19" s="121" t="s">
        <v>5</v>
      </c>
      <c r="C19" s="122">
        <v>222</v>
      </c>
      <c r="D19" s="122">
        <v>18</v>
      </c>
      <c r="E19" s="122"/>
      <c r="F19" s="122"/>
      <c r="G19" s="122"/>
      <c r="H19" s="122">
        <v>20</v>
      </c>
      <c r="I19" s="122">
        <v>1</v>
      </c>
      <c r="J19" s="123"/>
      <c r="K19" s="122"/>
      <c r="L19" s="122">
        <f t="shared" si="1"/>
        <v>261</v>
      </c>
    </row>
    <row r="20" spans="2:12">
      <c r="B20" s="121" t="s">
        <v>6</v>
      </c>
      <c r="C20" s="122">
        <v>176</v>
      </c>
      <c r="D20" s="122">
        <v>18</v>
      </c>
      <c r="E20" s="122">
        <v>2</v>
      </c>
      <c r="F20" s="122"/>
      <c r="G20" s="122"/>
      <c r="H20" s="122">
        <v>33</v>
      </c>
      <c r="I20" s="122"/>
      <c r="J20" s="123"/>
      <c r="K20" s="122"/>
      <c r="L20" s="122">
        <f t="shared" si="1"/>
        <v>229</v>
      </c>
    </row>
    <row r="21" spans="2:12">
      <c r="B21" s="121" t="s">
        <v>7</v>
      </c>
      <c r="C21" s="122">
        <v>55</v>
      </c>
      <c r="D21" s="122">
        <v>13</v>
      </c>
      <c r="E21" s="122">
        <v>3</v>
      </c>
      <c r="F21" s="122"/>
      <c r="G21" s="122">
        <v>1</v>
      </c>
      <c r="H21" s="122">
        <v>20</v>
      </c>
      <c r="I21" s="122">
        <v>1</v>
      </c>
      <c r="J21" s="123"/>
      <c r="K21" s="122"/>
      <c r="L21" s="122">
        <f t="shared" si="1"/>
        <v>93</v>
      </c>
    </row>
    <row r="22" spans="2:12">
      <c r="B22" s="121" t="s">
        <v>8</v>
      </c>
      <c r="C22" s="122">
        <v>61</v>
      </c>
      <c r="D22" s="122">
        <v>6</v>
      </c>
      <c r="E22" s="122">
        <v>4</v>
      </c>
      <c r="F22" s="122"/>
      <c r="G22" s="122"/>
      <c r="H22" s="122">
        <v>38</v>
      </c>
      <c r="I22" s="122">
        <v>3</v>
      </c>
      <c r="J22" s="123"/>
      <c r="K22" s="122"/>
      <c r="L22" s="122">
        <f t="shared" si="1"/>
        <v>112</v>
      </c>
    </row>
    <row r="23" spans="2:12">
      <c r="B23" s="121" t="s">
        <v>9</v>
      </c>
      <c r="C23" s="122"/>
      <c r="D23" s="122"/>
      <c r="E23" s="122"/>
      <c r="F23" s="122"/>
      <c r="G23" s="122"/>
      <c r="H23" s="122"/>
      <c r="I23" s="122"/>
      <c r="J23" s="123"/>
      <c r="K23" s="122"/>
      <c r="L23" s="122">
        <f t="shared" si="1"/>
        <v>0</v>
      </c>
    </row>
    <row r="24" spans="2:12">
      <c r="B24" s="124" t="s">
        <v>24</v>
      </c>
      <c r="C24" s="125">
        <f>SUM(C18:C23)</f>
        <v>530</v>
      </c>
      <c r="D24" s="125">
        <f t="shared" ref="D24:I24" si="2">SUM(D18:D23)</f>
        <v>56</v>
      </c>
      <c r="E24" s="125">
        <f t="shared" si="2"/>
        <v>9</v>
      </c>
      <c r="F24" s="125">
        <f t="shared" si="2"/>
        <v>0</v>
      </c>
      <c r="G24" s="125">
        <f t="shared" si="2"/>
        <v>1</v>
      </c>
      <c r="H24" s="125">
        <f t="shared" si="2"/>
        <v>112</v>
      </c>
      <c r="I24" s="125">
        <f t="shared" si="2"/>
        <v>5</v>
      </c>
      <c r="J24" s="126"/>
      <c r="K24" s="125">
        <f>SUM(K18:K23)</f>
        <v>0</v>
      </c>
      <c r="L24" s="125">
        <f t="shared" si="1"/>
        <v>713</v>
      </c>
    </row>
    <row r="25" spans="2:12">
      <c r="B25" s="127" t="s">
        <v>0</v>
      </c>
      <c r="C25" s="128">
        <f>C16+C24</f>
        <v>636</v>
      </c>
      <c r="D25" s="128">
        <f t="shared" ref="D25:L25" si="3">D16+D24</f>
        <v>58</v>
      </c>
      <c r="E25" s="128">
        <f t="shared" si="3"/>
        <v>9</v>
      </c>
      <c r="F25" s="128">
        <f t="shared" si="3"/>
        <v>0</v>
      </c>
      <c r="G25" s="128">
        <f t="shared" si="3"/>
        <v>1</v>
      </c>
      <c r="H25" s="128">
        <f t="shared" si="3"/>
        <v>112</v>
      </c>
      <c r="I25" s="128">
        <f t="shared" si="3"/>
        <v>5</v>
      </c>
      <c r="J25" s="128">
        <f t="shared" si="3"/>
        <v>1</v>
      </c>
      <c r="K25" s="128">
        <f t="shared" si="3"/>
        <v>0</v>
      </c>
      <c r="L25" s="128">
        <f t="shared" si="3"/>
        <v>822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C4" sqref="C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45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37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>
      <c r="B5" s="146" t="s">
        <v>26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68" t="s">
        <v>32</v>
      </c>
      <c r="C8" s="168" t="s">
        <v>11</v>
      </c>
      <c r="D8" s="168"/>
      <c r="E8" s="168"/>
      <c r="F8" s="168"/>
      <c r="G8" s="168"/>
      <c r="H8" s="168"/>
      <c r="I8" s="168"/>
      <c r="J8" s="168" t="s">
        <v>12</v>
      </c>
      <c r="K8" s="168" t="s">
        <v>13</v>
      </c>
      <c r="L8" s="168" t="s">
        <v>0</v>
      </c>
    </row>
    <row r="9" spans="2:12" ht="12.75" customHeight="1">
      <c r="B9" s="168"/>
      <c r="C9" s="168" t="s">
        <v>14</v>
      </c>
      <c r="D9" s="168"/>
      <c r="E9" s="168"/>
      <c r="F9" s="168"/>
      <c r="G9" s="168" t="s">
        <v>15</v>
      </c>
      <c r="H9" s="168"/>
      <c r="I9" s="168"/>
      <c r="J9" s="168"/>
      <c r="K9" s="168"/>
      <c r="L9" s="168"/>
    </row>
    <row r="10" spans="2:12" ht="36">
      <c r="B10" s="168"/>
      <c r="C10" s="38" t="s">
        <v>16</v>
      </c>
      <c r="D10" s="38" t="s">
        <v>17</v>
      </c>
      <c r="E10" s="38" t="s">
        <v>18</v>
      </c>
      <c r="F10" s="38" t="s">
        <v>19</v>
      </c>
      <c r="G10" s="38" t="s">
        <v>20</v>
      </c>
      <c r="H10" s="38" t="s">
        <v>18</v>
      </c>
      <c r="I10" s="38" t="s">
        <v>19</v>
      </c>
      <c r="J10" s="168"/>
      <c r="K10" s="168"/>
      <c r="L10" s="168"/>
    </row>
    <row r="11" spans="2:12" ht="12.75" customHeight="1">
      <c r="B11" s="164" t="s">
        <v>21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6"/>
    </row>
    <row r="12" spans="2:12">
      <c r="B12" s="7" t="s">
        <v>1</v>
      </c>
      <c r="C12" s="8">
        <v>2</v>
      </c>
      <c r="D12" s="8"/>
      <c r="E12" s="8"/>
      <c r="F12" s="8"/>
      <c r="G12" s="8"/>
      <c r="H12" s="8"/>
      <c r="I12" s="8"/>
      <c r="J12" s="8"/>
      <c r="K12" s="8"/>
      <c r="L12" s="8">
        <f>C12+D12+E12+F12+G12+H12+I12+J12+K12</f>
        <v>2</v>
      </c>
    </row>
    <row r="13" spans="2:12">
      <c r="B13" s="7" t="s">
        <v>2</v>
      </c>
      <c r="C13" s="8">
        <v>37</v>
      </c>
      <c r="D13" s="8">
        <v>2</v>
      </c>
      <c r="E13" s="8"/>
      <c r="F13" s="8"/>
      <c r="G13" s="8">
        <v>1</v>
      </c>
      <c r="H13" s="8"/>
      <c r="I13" s="8"/>
      <c r="J13" s="8">
        <v>1</v>
      </c>
      <c r="K13" s="8">
        <v>1</v>
      </c>
      <c r="L13" s="8">
        <f>C13+D13+E13+F13+G13+H13+I13+J13+K13</f>
        <v>42</v>
      </c>
    </row>
    <row r="14" spans="2:12">
      <c r="B14" s="7" t="s">
        <v>3</v>
      </c>
      <c r="C14" s="8">
        <v>9</v>
      </c>
      <c r="D14" s="8">
        <v>1</v>
      </c>
      <c r="E14" s="8"/>
      <c r="F14" s="8"/>
      <c r="G14" s="8"/>
      <c r="H14" s="8"/>
      <c r="I14" s="8"/>
      <c r="J14" s="8">
        <v>1</v>
      </c>
      <c r="K14" s="8"/>
      <c r="L14" s="8">
        <f>C14+D14+E14+F14+G14+H14+I14+J14+K14</f>
        <v>11</v>
      </c>
    </row>
    <row r="15" spans="2:12">
      <c r="B15" s="7" t="s">
        <v>25</v>
      </c>
      <c r="C15" s="8"/>
      <c r="D15" s="8"/>
      <c r="E15" s="8"/>
      <c r="F15" s="8"/>
      <c r="G15" s="8"/>
      <c r="H15" s="8"/>
      <c r="I15" s="8"/>
      <c r="J15" s="8"/>
      <c r="K15" s="8"/>
      <c r="L15" s="8">
        <f>C15+D15+E15+F15+G15+H15+I15+J15+K15</f>
        <v>0</v>
      </c>
    </row>
    <row r="16" spans="2:12">
      <c r="B16" s="7" t="s">
        <v>23</v>
      </c>
      <c r="C16" s="8">
        <f>SUM(C12:C15)</f>
        <v>48</v>
      </c>
      <c r="D16" s="8">
        <f t="shared" ref="D16:L16" si="0">SUM(D12:D15)</f>
        <v>3</v>
      </c>
      <c r="E16" s="8">
        <f t="shared" si="0"/>
        <v>0</v>
      </c>
      <c r="F16" s="8">
        <f t="shared" si="0"/>
        <v>0</v>
      </c>
      <c r="G16" s="8">
        <f t="shared" si="0"/>
        <v>1</v>
      </c>
      <c r="H16" s="8">
        <f t="shared" si="0"/>
        <v>0</v>
      </c>
      <c r="I16" s="8">
        <f t="shared" si="0"/>
        <v>0</v>
      </c>
      <c r="J16" s="8">
        <f t="shared" si="0"/>
        <v>2</v>
      </c>
      <c r="K16" s="8">
        <f t="shared" si="0"/>
        <v>1</v>
      </c>
      <c r="L16" s="8">
        <f t="shared" si="0"/>
        <v>55</v>
      </c>
    </row>
    <row r="17" spans="2:12">
      <c r="B17" s="167" t="s">
        <v>22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</row>
    <row r="18" spans="2:12">
      <c r="B18" s="7" t="s">
        <v>4</v>
      </c>
      <c r="C18" s="8"/>
      <c r="D18" s="8"/>
      <c r="E18" s="8"/>
      <c r="F18" s="8"/>
      <c r="G18" s="8"/>
      <c r="H18" s="8"/>
      <c r="I18" s="8"/>
      <c r="J18" s="39"/>
      <c r="K18" s="8"/>
      <c r="L18" s="8">
        <f t="shared" ref="L18:L24" si="1">C18+D18+E18+F18+G18+H18+I18+K18</f>
        <v>0</v>
      </c>
    </row>
    <row r="19" spans="2:12">
      <c r="B19" s="7" t="s">
        <v>5</v>
      </c>
      <c r="C19" s="8">
        <v>54</v>
      </c>
      <c r="D19" s="8">
        <v>11</v>
      </c>
      <c r="E19" s="8"/>
      <c r="F19" s="8"/>
      <c r="G19" s="8">
        <v>5</v>
      </c>
      <c r="H19" s="8"/>
      <c r="I19" s="8"/>
      <c r="J19" s="39"/>
      <c r="K19" s="8"/>
      <c r="L19" s="8">
        <f t="shared" si="1"/>
        <v>70</v>
      </c>
    </row>
    <row r="20" spans="2:12">
      <c r="B20" s="7" t="s">
        <v>6</v>
      </c>
      <c r="C20" s="8">
        <v>83</v>
      </c>
      <c r="D20" s="8">
        <v>16</v>
      </c>
      <c r="E20" s="8">
        <v>1</v>
      </c>
      <c r="F20" s="8"/>
      <c r="G20" s="8">
        <v>11</v>
      </c>
      <c r="H20" s="8"/>
      <c r="I20" s="8"/>
      <c r="J20" s="39"/>
      <c r="K20" s="8"/>
      <c r="L20" s="8">
        <f t="shared" si="1"/>
        <v>111</v>
      </c>
    </row>
    <row r="21" spans="2:12">
      <c r="B21" s="7" t="s">
        <v>7</v>
      </c>
      <c r="C21" s="8">
        <v>69</v>
      </c>
      <c r="D21" s="8">
        <v>17</v>
      </c>
      <c r="E21" s="8"/>
      <c r="F21" s="8"/>
      <c r="G21" s="8">
        <v>19</v>
      </c>
      <c r="H21" s="8"/>
      <c r="I21" s="8"/>
      <c r="J21" s="39"/>
      <c r="K21" s="8">
        <v>2</v>
      </c>
      <c r="L21" s="8">
        <f t="shared" si="1"/>
        <v>107</v>
      </c>
    </row>
    <row r="22" spans="2:12">
      <c r="B22" s="7" t="s">
        <v>8</v>
      </c>
      <c r="C22" s="8">
        <v>68</v>
      </c>
      <c r="D22" s="8">
        <v>17</v>
      </c>
      <c r="E22" s="8">
        <v>1</v>
      </c>
      <c r="F22" s="8"/>
      <c r="G22" s="8">
        <v>24</v>
      </c>
      <c r="H22" s="8"/>
      <c r="I22" s="8"/>
      <c r="J22" s="39"/>
      <c r="K22" s="8">
        <v>2</v>
      </c>
      <c r="L22" s="8">
        <f t="shared" si="1"/>
        <v>112</v>
      </c>
    </row>
    <row r="23" spans="2:12">
      <c r="B23" s="7" t="s">
        <v>9</v>
      </c>
      <c r="C23" s="8"/>
      <c r="D23" s="8"/>
      <c r="E23" s="8"/>
      <c r="F23" s="8"/>
      <c r="G23" s="8"/>
      <c r="H23" s="8"/>
      <c r="I23" s="8"/>
      <c r="J23" s="39"/>
      <c r="K23" s="8"/>
      <c r="L23" s="8">
        <f t="shared" si="1"/>
        <v>0</v>
      </c>
    </row>
    <row r="24" spans="2:12">
      <c r="B24" s="9" t="s">
        <v>24</v>
      </c>
      <c r="C24" s="10">
        <f>SUM(C18:C23)</f>
        <v>274</v>
      </c>
      <c r="D24" s="10">
        <f t="shared" ref="D24:I24" si="2">SUM(D18:D23)</f>
        <v>61</v>
      </c>
      <c r="E24" s="10">
        <f t="shared" si="2"/>
        <v>2</v>
      </c>
      <c r="F24" s="10">
        <f t="shared" si="2"/>
        <v>0</v>
      </c>
      <c r="G24" s="10">
        <f t="shared" si="2"/>
        <v>59</v>
      </c>
      <c r="H24" s="10">
        <f t="shared" si="2"/>
        <v>0</v>
      </c>
      <c r="I24" s="10">
        <f t="shared" si="2"/>
        <v>0</v>
      </c>
      <c r="J24" s="40"/>
      <c r="K24" s="10">
        <f>SUM(K18:K23)</f>
        <v>4</v>
      </c>
      <c r="L24" s="10">
        <f t="shared" si="1"/>
        <v>400</v>
      </c>
    </row>
    <row r="25" spans="2:12">
      <c r="B25" s="41" t="s">
        <v>0</v>
      </c>
      <c r="C25" s="42">
        <f>C16+C24</f>
        <v>322</v>
      </c>
      <c r="D25" s="42">
        <f t="shared" ref="D25:L25" si="3">D16+D24</f>
        <v>64</v>
      </c>
      <c r="E25" s="42">
        <f t="shared" si="3"/>
        <v>2</v>
      </c>
      <c r="F25" s="42">
        <f t="shared" si="3"/>
        <v>0</v>
      </c>
      <c r="G25" s="42">
        <f t="shared" si="3"/>
        <v>60</v>
      </c>
      <c r="H25" s="42">
        <f t="shared" si="3"/>
        <v>0</v>
      </c>
      <c r="I25" s="42">
        <f t="shared" si="3"/>
        <v>0</v>
      </c>
      <c r="J25" s="42">
        <f t="shared" si="3"/>
        <v>2</v>
      </c>
      <c r="K25" s="42">
        <f t="shared" si="3"/>
        <v>5</v>
      </c>
      <c r="L25" s="42">
        <f t="shared" si="3"/>
        <v>455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B5" sqref="B5:L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16" t="s">
        <v>27</v>
      </c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2:12">
      <c r="B2" s="16" t="s">
        <v>29</v>
      </c>
      <c r="C2" s="18" t="s">
        <v>77</v>
      </c>
      <c r="D2" s="18"/>
      <c r="E2" s="18"/>
      <c r="F2" s="18"/>
      <c r="G2" s="18"/>
      <c r="H2" s="18"/>
      <c r="I2" s="18"/>
      <c r="J2" s="18"/>
      <c r="K2" s="18"/>
      <c r="L2" s="18"/>
    </row>
    <row r="3" spans="2:12">
      <c r="B3" s="16" t="s">
        <v>28</v>
      </c>
      <c r="C3" s="18" t="s">
        <v>78</v>
      </c>
      <c r="D3" s="18"/>
      <c r="E3" s="18"/>
      <c r="F3" s="18"/>
      <c r="G3" s="18"/>
      <c r="H3" s="18"/>
      <c r="I3" s="18"/>
      <c r="J3" s="18"/>
      <c r="K3" s="18"/>
      <c r="L3" s="18"/>
    </row>
    <row r="4" spans="2:12">
      <c r="B4" s="18" t="s">
        <v>30</v>
      </c>
      <c r="C4" s="18"/>
      <c r="D4" s="110">
        <v>42277</v>
      </c>
      <c r="E4" s="18"/>
      <c r="F4" s="18"/>
      <c r="G4" s="18"/>
      <c r="H4" s="18"/>
      <c r="I4" s="18"/>
      <c r="J4" s="18"/>
      <c r="K4" s="18"/>
      <c r="L4" s="18"/>
    </row>
    <row r="5" spans="2:12">
      <c r="B5" s="159" t="s">
        <v>38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</row>
    <row r="6" spans="2:12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2:12">
      <c r="B7" s="19" t="s">
        <v>10</v>
      </c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2:12" ht="12.75" customHeight="1">
      <c r="B8" s="188" t="s">
        <v>32</v>
      </c>
      <c r="C8" s="188" t="s">
        <v>11</v>
      </c>
      <c r="D8" s="188"/>
      <c r="E8" s="188"/>
      <c r="F8" s="188"/>
      <c r="G8" s="188"/>
      <c r="H8" s="188"/>
      <c r="I8" s="188"/>
      <c r="J8" s="188" t="s">
        <v>12</v>
      </c>
      <c r="K8" s="188" t="s">
        <v>13</v>
      </c>
      <c r="L8" s="188" t="s">
        <v>0</v>
      </c>
    </row>
    <row r="9" spans="2:12" ht="12.75" customHeight="1">
      <c r="B9" s="188"/>
      <c r="C9" s="188" t="s">
        <v>14</v>
      </c>
      <c r="D9" s="188"/>
      <c r="E9" s="188"/>
      <c r="F9" s="188"/>
      <c r="G9" s="188" t="s">
        <v>15</v>
      </c>
      <c r="H9" s="188"/>
      <c r="I9" s="188"/>
      <c r="J9" s="188"/>
      <c r="K9" s="188"/>
      <c r="L9" s="188"/>
    </row>
    <row r="10" spans="2:12" ht="36">
      <c r="B10" s="188"/>
      <c r="C10" s="111" t="s">
        <v>16</v>
      </c>
      <c r="D10" s="111" t="s">
        <v>17</v>
      </c>
      <c r="E10" s="111" t="s">
        <v>18</v>
      </c>
      <c r="F10" s="111" t="s">
        <v>19</v>
      </c>
      <c r="G10" s="111" t="s">
        <v>20</v>
      </c>
      <c r="H10" s="111" t="s">
        <v>18</v>
      </c>
      <c r="I10" s="111" t="s">
        <v>19</v>
      </c>
      <c r="J10" s="188"/>
      <c r="K10" s="188"/>
      <c r="L10" s="188"/>
    </row>
    <row r="11" spans="2:12" ht="12.75" customHeight="1">
      <c r="B11" s="186" t="s">
        <v>21</v>
      </c>
      <c r="C11" s="186"/>
      <c r="D11" s="186"/>
      <c r="E11" s="186"/>
      <c r="F11" s="186"/>
      <c r="G11" s="186"/>
      <c r="H11" s="186"/>
      <c r="I11" s="186"/>
      <c r="J11" s="186"/>
      <c r="K11" s="186"/>
      <c r="L11" s="186"/>
    </row>
    <row r="12" spans="2:12">
      <c r="B12" s="112" t="s">
        <v>1</v>
      </c>
      <c r="C12" s="113">
        <v>2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f>C12+D12+E12+F12+G12+H12+I12+J12+K12</f>
        <v>2</v>
      </c>
    </row>
    <row r="13" spans="2:12">
      <c r="B13" s="112" t="s">
        <v>2</v>
      </c>
      <c r="C13" s="113">
        <v>28</v>
      </c>
      <c r="D13" s="113">
        <v>1</v>
      </c>
      <c r="E13" s="113">
        <v>0</v>
      </c>
      <c r="F13" s="113">
        <v>0</v>
      </c>
      <c r="G13" s="113">
        <v>1</v>
      </c>
      <c r="H13" s="113">
        <v>0</v>
      </c>
      <c r="I13" s="113">
        <v>0</v>
      </c>
      <c r="J13" s="113">
        <v>0</v>
      </c>
      <c r="K13" s="113">
        <v>0</v>
      </c>
      <c r="L13" s="113">
        <f>C13+D13+E13+F13+G13+H13+I13+J13+K13</f>
        <v>30</v>
      </c>
    </row>
    <row r="14" spans="2:12">
      <c r="B14" s="112" t="s">
        <v>3</v>
      </c>
      <c r="C14" s="113">
        <v>10</v>
      </c>
      <c r="D14" s="113">
        <v>0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3">
        <f>C14+D14+E14+F14+G14+H14+I14+J14+K14</f>
        <v>10</v>
      </c>
    </row>
    <row r="15" spans="2:12">
      <c r="B15" s="112" t="s">
        <v>25</v>
      </c>
      <c r="C15" s="113">
        <v>0</v>
      </c>
      <c r="D15" s="113"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  <c r="L15" s="113">
        <f>C15+D15+E15+F15+G15+H15+I15+J15+K15</f>
        <v>0</v>
      </c>
    </row>
    <row r="16" spans="2:12">
      <c r="B16" s="112" t="s">
        <v>23</v>
      </c>
      <c r="C16" s="113">
        <f>SUM(C12:C15)</f>
        <v>40</v>
      </c>
      <c r="D16" s="113">
        <f>SUM(D12:D15)</f>
        <v>1</v>
      </c>
      <c r="E16" s="113">
        <v>0</v>
      </c>
      <c r="F16" s="113">
        <f>SUM(F12:F15)</f>
        <v>0</v>
      </c>
      <c r="G16" s="113">
        <f>SUM(G12:G15)</f>
        <v>1</v>
      </c>
      <c r="H16" s="113">
        <f>SUM(H12:H15)</f>
        <v>0</v>
      </c>
      <c r="I16" s="113">
        <v>0</v>
      </c>
      <c r="J16" s="113">
        <f>SUM(J12:J15)</f>
        <v>0</v>
      </c>
      <c r="K16" s="113">
        <f>SUM(K12:K15)</f>
        <v>0</v>
      </c>
      <c r="L16" s="113">
        <f>SUM(L12:L15)</f>
        <v>42</v>
      </c>
    </row>
    <row r="17" spans="2:12">
      <c r="B17" s="187" t="s">
        <v>39</v>
      </c>
      <c r="C17" s="187"/>
      <c r="D17" s="187"/>
      <c r="E17" s="187"/>
      <c r="F17" s="187"/>
      <c r="G17" s="187"/>
      <c r="H17" s="187"/>
      <c r="I17" s="187"/>
      <c r="J17" s="187"/>
      <c r="K17" s="187"/>
      <c r="L17" s="187"/>
    </row>
    <row r="18" spans="2:12">
      <c r="B18" s="112" t="s">
        <v>4</v>
      </c>
      <c r="C18" s="113">
        <v>0</v>
      </c>
      <c r="D18" s="113">
        <v>0</v>
      </c>
      <c r="E18" s="113">
        <v>0</v>
      </c>
      <c r="F18" s="113">
        <v>0</v>
      </c>
      <c r="G18" s="113">
        <v>0</v>
      </c>
      <c r="H18" s="113">
        <v>0</v>
      </c>
      <c r="I18" s="113">
        <v>0</v>
      </c>
      <c r="J18" s="114"/>
      <c r="K18" s="113">
        <v>0</v>
      </c>
      <c r="L18" s="113">
        <f t="shared" ref="L18:L24" si="0">C18+D18+E18+F18+G18+H18+I18+K18</f>
        <v>0</v>
      </c>
    </row>
    <row r="19" spans="2:12">
      <c r="B19" s="112" t="s">
        <v>5</v>
      </c>
      <c r="C19" s="113">
        <v>79</v>
      </c>
      <c r="D19" s="113">
        <v>12</v>
      </c>
      <c r="E19" s="113">
        <v>0</v>
      </c>
      <c r="F19" s="113">
        <v>0</v>
      </c>
      <c r="G19" s="113">
        <v>1</v>
      </c>
      <c r="H19" s="113">
        <v>1</v>
      </c>
      <c r="I19" s="113">
        <v>0</v>
      </c>
      <c r="J19" s="114"/>
      <c r="K19" s="113">
        <v>0</v>
      </c>
      <c r="L19" s="113">
        <f t="shared" si="0"/>
        <v>93</v>
      </c>
    </row>
    <row r="20" spans="2:12">
      <c r="B20" s="112" t="s">
        <v>6</v>
      </c>
      <c r="C20" s="113">
        <v>44</v>
      </c>
      <c r="D20" s="113">
        <v>12</v>
      </c>
      <c r="E20" s="113">
        <v>0</v>
      </c>
      <c r="F20" s="113">
        <v>0</v>
      </c>
      <c r="G20" s="113">
        <v>0</v>
      </c>
      <c r="H20" s="113">
        <v>0</v>
      </c>
      <c r="I20" s="113">
        <v>0</v>
      </c>
      <c r="J20" s="114"/>
      <c r="K20" s="113">
        <v>1</v>
      </c>
      <c r="L20" s="113">
        <f t="shared" si="0"/>
        <v>57</v>
      </c>
    </row>
    <row r="21" spans="2:12">
      <c r="B21" s="112" t="s">
        <v>40</v>
      </c>
      <c r="C21" s="113">
        <v>54</v>
      </c>
      <c r="D21" s="113">
        <v>5</v>
      </c>
      <c r="E21" s="113">
        <v>0</v>
      </c>
      <c r="F21" s="113">
        <v>0</v>
      </c>
      <c r="G21" s="113">
        <v>1</v>
      </c>
      <c r="H21" s="113">
        <v>1</v>
      </c>
      <c r="I21" s="113">
        <v>0</v>
      </c>
      <c r="J21" s="114"/>
      <c r="K21" s="113">
        <v>0</v>
      </c>
      <c r="L21" s="113">
        <f t="shared" si="0"/>
        <v>61</v>
      </c>
    </row>
    <row r="22" spans="2:12">
      <c r="B22" s="112" t="s">
        <v>8</v>
      </c>
      <c r="C22" s="113">
        <v>23</v>
      </c>
      <c r="D22" s="113">
        <v>6</v>
      </c>
      <c r="E22" s="113">
        <v>0</v>
      </c>
      <c r="F22" s="113">
        <v>0</v>
      </c>
      <c r="G22" s="113">
        <v>0</v>
      </c>
      <c r="H22" s="113">
        <v>1</v>
      </c>
      <c r="I22" s="113">
        <v>0</v>
      </c>
      <c r="J22" s="114"/>
      <c r="K22" s="113">
        <v>0</v>
      </c>
      <c r="L22" s="113">
        <f t="shared" si="0"/>
        <v>30</v>
      </c>
    </row>
    <row r="23" spans="2:12">
      <c r="B23" s="112" t="s">
        <v>9</v>
      </c>
      <c r="C23" s="113">
        <v>1</v>
      </c>
      <c r="D23" s="113">
        <v>0</v>
      </c>
      <c r="E23" s="113">
        <v>0</v>
      </c>
      <c r="F23" s="113">
        <v>0</v>
      </c>
      <c r="G23" s="113">
        <v>0</v>
      </c>
      <c r="H23" s="113">
        <v>8</v>
      </c>
      <c r="I23" s="113">
        <v>0</v>
      </c>
      <c r="J23" s="114"/>
      <c r="K23" s="113">
        <v>0</v>
      </c>
      <c r="L23" s="113">
        <f t="shared" si="0"/>
        <v>9</v>
      </c>
    </row>
    <row r="24" spans="2:12">
      <c r="B24" s="115" t="s">
        <v>24</v>
      </c>
      <c r="C24" s="116">
        <f t="shared" ref="C24:I24" si="1">SUM(C18:C23)</f>
        <v>201</v>
      </c>
      <c r="D24" s="116">
        <f t="shared" si="1"/>
        <v>35</v>
      </c>
      <c r="E24" s="116">
        <f t="shared" si="1"/>
        <v>0</v>
      </c>
      <c r="F24" s="116">
        <f t="shared" si="1"/>
        <v>0</v>
      </c>
      <c r="G24" s="116">
        <f t="shared" si="1"/>
        <v>2</v>
      </c>
      <c r="H24" s="116">
        <f t="shared" si="1"/>
        <v>11</v>
      </c>
      <c r="I24" s="116">
        <f t="shared" si="1"/>
        <v>0</v>
      </c>
      <c r="J24" s="117"/>
      <c r="K24" s="116">
        <f>SUM(K18:K23)</f>
        <v>1</v>
      </c>
      <c r="L24" s="116">
        <f t="shared" si="0"/>
        <v>250</v>
      </c>
    </row>
    <row r="25" spans="2:12">
      <c r="B25" s="118" t="s">
        <v>0</v>
      </c>
      <c r="C25" s="119">
        <f t="shared" ref="C25:L25" si="2">C16+C24</f>
        <v>241</v>
      </c>
      <c r="D25" s="119">
        <f t="shared" si="2"/>
        <v>36</v>
      </c>
      <c r="E25" s="119">
        <f t="shared" si="2"/>
        <v>0</v>
      </c>
      <c r="F25" s="119">
        <f t="shared" si="2"/>
        <v>0</v>
      </c>
      <c r="G25" s="119">
        <f t="shared" si="2"/>
        <v>3</v>
      </c>
      <c r="H25" s="119">
        <f t="shared" si="2"/>
        <v>11</v>
      </c>
      <c r="I25" s="119">
        <f t="shared" si="2"/>
        <v>0</v>
      </c>
      <c r="J25" s="119">
        <f t="shared" si="2"/>
        <v>0</v>
      </c>
      <c r="K25" s="119">
        <f t="shared" si="2"/>
        <v>1</v>
      </c>
      <c r="L25" s="119">
        <f t="shared" si="2"/>
        <v>292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D10" sqref="D1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46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47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48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>
      <c r="B5" s="146" t="s">
        <v>26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68" t="s">
        <v>32</v>
      </c>
      <c r="C8" s="168" t="s">
        <v>11</v>
      </c>
      <c r="D8" s="168"/>
      <c r="E8" s="168"/>
      <c r="F8" s="168"/>
      <c r="G8" s="168"/>
      <c r="H8" s="168"/>
      <c r="I8" s="168"/>
      <c r="J8" s="168" t="s">
        <v>12</v>
      </c>
      <c r="K8" s="168" t="s">
        <v>13</v>
      </c>
      <c r="L8" s="168" t="s">
        <v>0</v>
      </c>
    </row>
    <row r="9" spans="2:12" ht="12.75" customHeight="1">
      <c r="B9" s="168"/>
      <c r="C9" s="168" t="s">
        <v>14</v>
      </c>
      <c r="D9" s="168"/>
      <c r="E9" s="168"/>
      <c r="F9" s="168"/>
      <c r="G9" s="168" t="s">
        <v>15</v>
      </c>
      <c r="H9" s="168"/>
      <c r="I9" s="168"/>
      <c r="J9" s="168"/>
      <c r="K9" s="168"/>
      <c r="L9" s="168"/>
    </row>
    <row r="10" spans="2:12" ht="36">
      <c r="B10" s="168"/>
      <c r="C10" s="38" t="s">
        <v>16</v>
      </c>
      <c r="D10" s="38" t="s">
        <v>17</v>
      </c>
      <c r="E10" s="38" t="s">
        <v>18</v>
      </c>
      <c r="F10" s="38" t="s">
        <v>19</v>
      </c>
      <c r="G10" s="38" t="s">
        <v>20</v>
      </c>
      <c r="H10" s="38" t="s">
        <v>18</v>
      </c>
      <c r="I10" s="38" t="s">
        <v>19</v>
      </c>
      <c r="J10" s="168"/>
      <c r="K10" s="168"/>
      <c r="L10" s="168"/>
    </row>
    <row r="11" spans="2:12" ht="12.75" customHeight="1">
      <c r="B11" s="164" t="s">
        <v>21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6"/>
    </row>
    <row r="12" spans="2:12">
      <c r="B12" s="7" t="s">
        <v>1</v>
      </c>
      <c r="C12" s="23">
        <v>2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f>C12+D12+E12+F12+G12+H12+I12+J12+K12</f>
        <v>2</v>
      </c>
    </row>
    <row r="13" spans="2:12">
      <c r="B13" s="7" t="s">
        <v>2</v>
      </c>
      <c r="C13" s="23">
        <v>23</v>
      </c>
      <c r="D13" s="23">
        <v>4</v>
      </c>
      <c r="E13" s="23">
        <v>0</v>
      </c>
      <c r="F13" s="23">
        <v>0</v>
      </c>
      <c r="G13" s="23">
        <v>0</v>
      </c>
      <c r="H13" s="23">
        <v>2</v>
      </c>
      <c r="I13" s="23">
        <v>0</v>
      </c>
      <c r="J13" s="23">
        <v>11</v>
      </c>
      <c r="K13" s="23">
        <v>0</v>
      </c>
      <c r="L13" s="23">
        <f>C13+D13+E13+F13+G13+H13+I13+J13+K13</f>
        <v>40</v>
      </c>
    </row>
    <row r="14" spans="2:12">
      <c r="B14" s="7" t="s">
        <v>3</v>
      </c>
      <c r="C14" s="23">
        <v>9</v>
      </c>
      <c r="D14" s="23">
        <v>1</v>
      </c>
      <c r="E14" s="23">
        <v>1</v>
      </c>
      <c r="F14" s="23">
        <v>0</v>
      </c>
      <c r="G14" s="23">
        <v>0</v>
      </c>
      <c r="H14" s="23">
        <v>1</v>
      </c>
      <c r="I14" s="23">
        <v>0</v>
      </c>
      <c r="J14" s="23">
        <v>3</v>
      </c>
      <c r="K14" s="23">
        <v>0</v>
      </c>
      <c r="L14" s="23">
        <f>C14+D14+E14+F14+G14+H14+I14+J14+K14</f>
        <v>15</v>
      </c>
    </row>
    <row r="15" spans="2:12">
      <c r="B15" s="7" t="s">
        <v>25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f>C15+D15+E15+F15+G15+H15+I15+J15+K15</f>
        <v>0</v>
      </c>
    </row>
    <row r="16" spans="2:12">
      <c r="B16" s="7" t="s">
        <v>23</v>
      </c>
      <c r="C16" s="23">
        <f t="shared" ref="C16:L16" si="0">SUM(C12:C15)</f>
        <v>34</v>
      </c>
      <c r="D16" s="23">
        <f t="shared" si="0"/>
        <v>5</v>
      </c>
      <c r="E16" s="23">
        <f t="shared" si="0"/>
        <v>1</v>
      </c>
      <c r="F16" s="23">
        <f t="shared" si="0"/>
        <v>0</v>
      </c>
      <c r="G16" s="23">
        <f t="shared" si="0"/>
        <v>0</v>
      </c>
      <c r="H16" s="23">
        <f t="shared" si="0"/>
        <v>3</v>
      </c>
      <c r="I16" s="23">
        <f t="shared" si="0"/>
        <v>0</v>
      </c>
      <c r="J16" s="23">
        <f t="shared" si="0"/>
        <v>14</v>
      </c>
      <c r="K16" s="23">
        <f t="shared" si="0"/>
        <v>0</v>
      </c>
      <c r="L16" s="23">
        <f t="shared" si="0"/>
        <v>57</v>
      </c>
    </row>
    <row r="17" spans="2:12">
      <c r="B17" s="167" t="s">
        <v>22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</row>
    <row r="18" spans="2:12">
      <c r="B18" s="7" t="s">
        <v>4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4"/>
      <c r="K18" s="23">
        <v>0</v>
      </c>
      <c r="L18" s="23">
        <f t="shared" ref="L18:L24" si="1">C18+D18+E18+F18+G18+H18+I18+K18</f>
        <v>0</v>
      </c>
    </row>
    <row r="19" spans="2:12">
      <c r="B19" s="7" t="s">
        <v>5</v>
      </c>
      <c r="C19" s="23">
        <v>109</v>
      </c>
      <c r="D19" s="23">
        <v>15</v>
      </c>
      <c r="E19" s="23">
        <v>0</v>
      </c>
      <c r="F19" s="23">
        <v>0</v>
      </c>
      <c r="G19" s="23">
        <v>0</v>
      </c>
      <c r="H19" s="23">
        <v>5</v>
      </c>
      <c r="I19" s="23">
        <v>0</v>
      </c>
      <c r="J19" s="24"/>
      <c r="K19" s="23">
        <v>0</v>
      </c>
      <c r="L19" s="23">
        <f t="shared" si="1"/>
        <v>129</v>
      </c>
    </row>
    <row r="20" spans="2:12">
      <c r="B20" s="7" t="s">
        <v>6</v>
      </c>
      <c r="C20" s="23">
        <v>107</v>
      </c>
      <c r="D20" s="23">
        <v>12</v>
      </c>
      <c r="E20" s="23">
        <v>1</v>
      </c>
      <c r="F20" s="23">
        <v>0</v>
      </c>
      <c r="G20" s="23">
        <v>0</v>
      </c>
      <c r="H20" s="23">
        <v>12</v>
      </c>
      <c r="I20" s="23">
        <v>0</v>
      </c>
      <c r="J20" s="24"/>
      <c r="K20" s="23">
        <v>0</v>
      </c>
      <c r="L20" s="23">
        <f t="shared" si="1"/>
        <v>132</v>
      </c>
    </row>
    <row r="21" spans="2:12">
      <c r="B21" s="7" t="s">
        <v>7</v>
      </c>
      <c r="C21" s="23">
        <v>14</v>
      </c>
      <c r="D21" s="23">
        <v>5</v>
      </c>
      <c r="E21" s="23">
        <v>0</v>
      </c>
      <c r="F21" s="23">
        <v>0</v>
      </c>
      <c r="G21" s="23">
        <v>0</v>
      </c>
      <c r="H21" s="23">
        <v>8</v>
      </c>
      <c r="I21" s="23">
        <v>0</v>
      </c>
      <c r="J21" s="24"/>
      <c r="K21" s="23">
        <v>0</v>
      </c>
      <c r="L21" s="23">
        <f t="shared" si="1"/>
        <v>27</v>
      </c>
    </row>
    <row r="22" spans="2:12">
      <c r="B22" s="7" t="s">
        <v>8</v>
      </c>
      <c r="C22" s="23">
        <v>14</v>
      </c>
      <c r="D22" s="23">
        <v>2</v>
      </c>
      <c r="E22" s="23">
        <v>0</v>
      </c>
      <c r="F22" s="23">
        <v>0</v>
      </c>
      <c r="G22" s="23">
        <v>0</v>
      </c>
      <c r="H22" s="23">
        <v>12</v>
      </c>
      <c r="I22" s="23">
        <v>0</v>
      </c>
      <c r="J22" s="24"/>
      <c r="K22" s="23">
        <v>0</v>
      </c>
      <c r="L22" s="23">
        <f t="shared" si="1"/>
        <v>28</v>
      </c>
    </row>
    <row r="23" spans="2:12">
      <c r="B23" s="7" t="s">
        <v>9</v>
      </c>
      <c r="C23" s="23">
        <v>1</v>
      </c>
      <c r="D23" s="23">
        <v>0</v>
      </c>
      <c r="E23" s="23">
        <v>0</v>
      </c>
      <c r="F23" s="23">
        <v>0</v>
      </c>
      <c r="G23" s="23">
        <v>0</v>
      </c>
      <c r="H23" s="23">
        <v>1</v>
      </c>
      <c r="I23" s="23">
        <v>0</v>
      </c>
      <c r="J23" s="24"/>
      <c r="K23" s="23">
        <v>0</v>
      </c>
      <c r="L23" s="23">
        <f t="shared" si="1"/>
        <v>2</v>
      </c>
    </row>
    <row r="24" spans="2:12">
      <c r="B24" s="9" t="s">
        <v>24</v>
      </c>
      <c r="C24" s="26">
        <f t="shared" ref="C24:I24" si="2">SUM(C18:C23)</f>
        <v>245</v>
      </c>
      <c r="D24" s="26">
        <f t="shared" si="2"/>
        <v>34</v>
      </c>
      <c r="E24" s="26">
        <f t="shared" si="2"/>
        <v>1</v>
      </c>
      <c r="F24" s="26">
        <f t="shared" si="2"/>
        <v>0</v>
      </c>
      <c r="G24" s="26">
        <f t="shared" si="2"/>
        <v>0</v>
      </c>
      <c r="H24" s="26">
        <f t="shared" si="2"/>
        <v>38</v>
      </c>
      <c r="I24" s="26">
        <f t="shared" si="2"/>
        <v>0</v>
      </c>
      <c r="J24" s="27"/>
      <c r="K24" s="26">
        <f>SUM(K18:K23)</f>
        <v>0</v>
      </c>
      <c r="L24" s="26">
        <f t="shared" si="1"/>
        <v>318</v>
      </c>
    </row>
    <row r="25" spans="2:12">
      <c r="B25" s="41" t="s">
        <v>0</v>
      </c>
      <c r="C25" s="29">
        <f t="shared" ref="C25:L25" si="3">C16+C24</f>
        <v>279</v>
      </c>
      <c r="D25" s="29">
        <f t="shared" si="3"/>
        <v>39</v>
      </c>
      <c r="E25" s="29">
        <f t="shared" si="3"/>
        <v>2</v>
      </c>
      <c r="F25" s="29">
        <f t="shared" si="3"/>
        <v>0</v>
      </c>
      <c r="G25" s="29">
        <f t="shared" si="3"/>
        <v>0</v>
      </c>
      <c r="H25" s="29">
        <f t="shared" si="3"/>
        <v>41</v>
      </c>
      <c r="I25" s="29">
        <f t="shared" si="3"/>
        <v>0</v>
      </c>
      <c r="J25" s="29">
        <f t="shared" si="3"/>
        <v>14</v>
      </c>
      <c r="K25" s="29">
        <f t="shared" si="3"/>
        <v>0</v>
      </c>
      <c r="L25" s="29">
        <f t="shared" si="3"/>
        <v>375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D2" sqref="D2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4" t="s">
        <v>49</v>
      </c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28</v>
      </c>
      <c r="C3" s="43">
        <v>15123</v>
      </c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30</v>
      </c>
      <c r="C4" s="44">
        <v>42247</v>
      </c>
      <c r="D4" s="4"/>
      <c r="E4" s="4"/>
      <c r="F4" s="4"/>
      <c r="G4" s="4"/>
      <c r="H4" s="4"/>
      <c r="I4" s="4"/>
      <c r="J4" s="4"/>
      <c r="K4" s="4"/>
      <c r="L4" s="4"/>
    </row>
    <row r="5" spans="2:12">
      <c r="B5" s="146" t="s">
        <v>26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68" t="s">
        <v>32</v>
      </c>
      <c r="C8" s="168" t="s">
        <v>11</v>
      </c>
      <c r="D8" s="168"/>
      <c r="E8" s="168"/>
      <c r="F8" s="168"/>
      <c r="G8" s="168"/>
      <c r="H8" s="168"/>
      <c r="I8" s="168"/>
      <c r="J8" s="168" t="s">
        <v>12</v>
      </c>
      <c r="K8" s="168" t="s">
        <v>13</v>
      </c>
      <c r="L8" s="168" t="s">
        <v>0</v>
      </c>
    </row>
    <row r="9" spans="2:12" ht="12.75" customHeight="1">
      <c r="B9" s="168"/>
      <c r="C9" s="168" t="s">
        <v>14</v>
      </c>
      <c r="D9" s="168"/>
      <c r="E9" s="168"/>
      <c r="F9" s="168"/>
      <c r="G9" s="168" t="s">
        <v>15</v>
      </c>
      <c r="H9" s="168"/>
      <c r="I9" s="168"/>
      <c r="J9" s="168"/>
      <c r="K9" s="168"/>
      <c r="L9" s="168"/>
    </row>
    <row r="10" spans="2:12" ht="36">
      <c r="B10" s="168"/>
      <c r="C10" s="38" t="s">
        <v>16</v>
      </c>
      <c r="D10" s="38" t="s">
        <v>17</v>
      </c>
      <c r="E10" s="38" t="s">
        <v>18</v>
      </c>
      <c r="F10" s="38" t="s">
        <v>19</v>
      </c>
      <c r="G10" s="38" t="s">
        <v>20</v>
      </c>
      <c r="H10" s="38" t="s">
        <v>18</v>
      </c>
      <c r="I10" s="38" t="s">
        <v>19</v>
      </c>
      <c r="J10" s="168"/>
      <c r="K10" s="168"/>
      <c r="L10" s="168"/>
    </row>
    <row r="11" spans="2:12" ht="12.75" customHeight="1">
      <c r="B11" s="164" t="s">
        <v>21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6"/>
    </row>
    <row r="12" spans="2:12">
      <c r="B12" s="7" t="s">
        <v>1</v>
      </c>
      <c r="C12" s="8">
        <v>3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f>C12+D12+E12+F12+G12+H12+I12+J12+K12</f>
        <v>3</v>
      </c>
    </row>
    <row r="13" spans="2:12">
      <c r="B13" s="7" t="s">
        <v>2</v>
      </c>
      <c r="C13" s="8">
        <v>21</v>
      </c>
      <c r="D13" s="8">
        <v>2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4</v>
      </c>
      <c r="K13" s="8">
        <v>0</v>
      </c>
      <c r="L13" s="8">
        <f>C13+D13+E13+F13+G13+H13+I13+J13+K13</f>
        <v>27</v>
      </c>
    </row>
    <row r="14" spans="2:12">
      <c r="B14" s="7" t="s">
        <v>3</v>
      </c>
      <c r="C14" s="8">
        <v>8</v>
      </c>
      <c r="D14" s="8">
        <v>1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f>C14+D14+E14+F14+G14+H14+I14+J14+K14</f>
        <v>9</v>
      </c>
    </row>
    <row r="15" spans="2:12">
      <c r="B15" s="7" t="s">
        <v>25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f>C15+D15+E15+F15+G15+H15+I15+J15+K15</f>
        <v>0</v>
      </c>
    </row>
    <row r="16" spans="2:12">
      <c r="B16" s="7" t="s">
        <v>23</v>
      </c>
      <c r="C16" s="8">
        <f>SUM(C12:C15)</f>
        <v>32</v>
      </c>
      <c r="D16" s="8">
        <f t="shared" ref="D16:L16" si="0">SUM(D12:D15)</f>
        <v>3</v>
      </c>
      <c r="E16" s="8">
        <f t="shared" si="0"/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4</v>
      </c>
      <c r="K16" s="8">
        <f t="shared" si="0"/>
        <v>0</v>
      </c>
      <c r="L16" s="8">
        <f t="shared" si="0"/>
        <v>39</v>
      </c>
    </row>
    <row r="17" spans="2:12">
      <c r="B17" s="167" t="s">
        <v>22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</row>
    <row r="18" spans="2:12">
      <c r="B18" s="7" t="s">
        <v>4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39">
        <v>0</v>
      </c>
      <c r="K18" s="8">
        <v>0</v>
      </c>
      <c r="L18" s="8">
        <f t="shared" ref="L18:L24" si="1">C18+D18+E18+F18+G18+H18+I18+K18</f>
        <v>0</v>
      </c>
    </row>
    <row r="19" spans="2:12">
      <c r="B19" s="7" t="s">
        <v>5</v>
      </c>
      <c r="C19" s="8">
        <v>12</v>
      </c>
      <c r="D19" s="8">
        <v>3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39">
        <v>0</v>
      </c>
      <c r="K19" s="8">
        <v>0</v>
      </c>
      <c r="L19" s="8">
        <f t="shared" si="1"/>
        <v>15</v>
      </c>
    </row>
    <row r="20" spans="2:12">
      <c r="B20" s="7" t="s">
        <v>6</v>
      </c>
      <c r="C20" s="8">
        <v>77</v>
      </c>
      <c r="D20" s="8">
        <v>13</v>
      </c>
      <c r="E20" s="8">
        <v>0</v>
      </c>
      <c r="F20" s="8">
        <v>0</v>
      </c>
      <c r="G20" s="8">
        <v>0</v>
      </c>
      <c r="H20" s="8">
        <v>4</v>
      </c>
      <c r="I20" s="8">
        <v>1</v>
      </c>
      <c r="J20" s="39">
        <v>0</v>
      </c>
      <c r="K20" s="8">
        <v>1</v>
      </c>
      <c r="L20" s="8">
        <f t="shared" si="1"/>
        <v>96</v>
      </c>
    </row>
    <row r="21" spans="2:12">
      <c r="B21" s="7" t="s">
        <v>7</v>
      </c>
      <c r="C21" s="8">
        <v>22</v>
      </c>
      <c r="D21" s="8">
        <v>3</v>
      </c>
      <c r="E21" s="8">
        <v>0</v>
      </c>
      <c r="F21" s="8">
        <v>0</v>
      </c>
      <c r="G21" s="8">
        <v>0</v>
      </c>
      <c r="H21" s="8">
        <v>4</v>
      </c>
      <c r="I21" s="8">
        <v>2</v>
      </c>
      <c r="J21" s="39">
        <v>0</v>
      </c>
      <c r="K21" s="8">
        <v>0</v>
      </c>
      <c r="L21" s="8">
        <f t="shared" si="1"/>
        <v>31</v>
      </c>
    </row>
    <row r="22" spans="2:12">
      <c r="B22" s="7" t="s">
        <v>8</v>
      </c>
      <c r="C22" s="8">
        <v>33</v>
      </c>
      <c r="D22" s="8">
        <v>7</v>
      </c>
      <c r="E22" s="8">
        <v>0</v>
      </c>
      <c r="F22" s="8">
        <v>0</v>
      </c>
      <c r="G22" s="8">
        <v>0</v>
      </c>
      <c r="H22" s="8">
        <v>8</v>
      </c>
      <c r="I22" s="8">
        <v>5</v>
      </c>
      <c r="J22" s="39">
        <v>0</v>
      </c>
      <c r="K22" s="8">
        <v>1</v>
      </c>
      <c r="L22" s="8">
        <f t="shared" si="1"/>
        <v>54</v>
      </c>
    </row>
    <row r="23" spans="2:12">
      <c r="B23" s="7" t="s">
        <v>9</v>
      </c>
      <c r="C23" s="8">
        <v>22</v>
      </c>
      <c r="D23" s="8">
        <v>12</v>
      </c>
      <c r="E23" s="8">
        <v>0</v>
      </c>
      <c r="F23" s="8">
        <v>0</v>
      </c>
      <c r="G23" s="8">
        <v>2</v>
      </c>
      <c r="H23" s="8">
        <v>10</v>
      </c>
      <c r="I23" s="8">
        <v>10</v>
      </c>
      <c r="J23" s="39">
        <v>0</v>
      </c>
      <c r="K23" s="8">
        <v>2</v>
      </c>
      <c r="L23" s="8">
        <f t="shared" si="1"/>
        <v>58</v>
      </c>
    </row>
    <row r="24" spans="2:12">
      <c r="B24" s="9" t="s">
        <v>24</v>
      </c>
      <c r="C24" s="10">
        <f>SUM(C18:C23)</f>
        <v>166</v>
      </c>
      <c r="D24" s="10">
        <f t="shared" ref="D24:I24" si="2">SUM(D18:D23)</f>
        <v>38</v>
      </c>
      <c r="E24" s="10">
        <f t="shared" si="2"/>
        <v>0</v>
      </c>
      <c r="F24" s="10">
        <f t="shared" si="2"/>
        <v>0</v>
      </c>
      <c r="G24" s="10">
        <f t="shared" si="2"/>
        <v>2</v>
      </c>
      <c r="H24" s="10">
        <f t="shared" si="2"/>
        <v>26</v>
      </c>
      <c r="I24" s="10">
        <f t="shared" si="2"/>
        <v>18</v>
      </c>
      <c r="J24" s="40"/>
      <c r="K24" s="10">
        <f>SUM(K18:K23)</f>
        <v>4</v>
      </c>
      <c r="L24" s="10">
        <f t="shared" si="1"/>
        <v>254</v>
      </c>
    </row>
    <row r="25" spans="2:12">
      <c r="B25" s="41" t="s">
        <v>0</v>
      </c>
      <c r="C25" s="42">
        <f>C16+C24</f>
        <v>198</v>
      </c>
      <c r="D25" s="42">
        <f t="shared" ref="D25:L25" si="3">D16+D24</f>
        <v>41</v>
      </c>
      <c r="E25" s="42">
        <f t="shared" si="3"/>
        <v>0</v>
      </c>
      <c r="F25" s="42">
        <f t="shared" si="3"/>
        <v>0</v>
      </c>
      <c r="G25" s="42">
        <f t="shared" si="3"/>
        <v>2</v>
      </c>
      <c r="H25" s="42">
        <f t="shared" si="3"/>
        <v>26</v>
      </c>
      <c r="I25" s="42">
        <f t="shared" si="3"/>
        <v>18</v>
      </c>
      <c r="J25" s="42">
        <f t="shared" si="3"/>
        <v>4</v>
      </c>
      <c r="K25" s="42">
        <f t="shared" si="3"/>
        <v>4</v>
      </c>
      <c r="L25" s="42">
        <f t="shared" si="3"/>
        <v>293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I18" sqref="I18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4"/>
      <c r="D2" s="4" t="s">
        <v>60</v>
      </c>
      <c r="E2" s="4"/>
      <c r="F2" s="4"/>
      <c r="G2" s="4"/>
      <c r="H2" s="4"/>
      <c r="I2" s="4"/>
      <c r="J2" s="4"/>
      <c r="K2" s="4"/>
      <c r="L2" s="4"/>
    </row>
    <row r="3" spans="2:12">
      <c r="B3" s="3" t="s">
        <v>28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30</v>
      </c>
      <c r="C4" s="4"/>
      <c r="D4" s="79">
        <v>42248</v>
      </c>
      <c r="E4" s="4"/>
      <c r="F4" s="4"/>
      <c r="G4" s="4"/>
      <c r="H4" s="4"/>
      <c r="I4" s="4"/>
      <c r="J4" s="4"/>
      <c r="K4" s="4"/>
      <c r="L4" s="4"/>
    </row>
    <row r="5" spans="2:12">
      <c r="B5" s="146" t="s">
        <v>26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51" t="s">
        <v>32</v>
      </c>
      <c r="C8" s="151" t="s">
        <v>11</v>
      </c>
      <c r="D8" s="151"/>
      <c r="E8" s="151"/>
      <c r="F8" s="151"/>
      <c r="G8" s="151"/>
      <c r="H8" s="151"/>
      <c r="I8" s="151"/>
      <c r="J8" s="151" t="s">
        <v>12</v>
      </c>
      <c r="K8" s="151" t="s">
        <v>13</v>
      </c>
      <c r="L8" s="151" t="s">
        <v>0</v>
      </c>
    </row>
    <row r="9" spans="2:12" ht="12.75" customHeight="1">
      <c r="B9" s="151"/>
      <c r="C9" s="151" t="s">
        <v>14</v>
      </c>
      <c r="D9" s="151"/>
      <c r="E9" s="151"/>
      <c r="F9" s="151"/>
      <c r="G9" s="151" t="s">
        <v>15</v>
      </c>
      <c r="H9" s="151"/>
      <c r="I9" s="151"/>
      <c r="J9" s="151"/>
      <c r="K9" s="151"/>
      <c r="L9" s="151"/>
    </row>
    <row r="10" spans="2:12" ht="36">
      <c r="B10" s="151"/>
      <c r="C10" s="76" t="s">
        <v>16</v>
      </c>
      <c r="D10" s="76" t="s">
        <v>17</v>
      </c>
      <c r="E10" s="76" t="s">
        <v>18</v>
      </c>
      <c r="F10" s="76" t="s">
        <v>19</v>
      </c>
      <c r="G10" s="76" t="s">
        <v>20</v>
      </c>
      <c r="H10" s="76" t="s">
        <v>18</v>
      </c>
      <c r="I10" s="76" t="s">
        <v>19</v>
      </c>
      <c r="J10" s="151"/>
      <c r="K10" s="151"/>
      <c r="L10" s="151"/>
    </row>
    <row r="11" spans="2:12" ht="12.75" customHeight="1">
      <c r="B11" s="147" t="s">
        <v>21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9"/>
    </row>
    <row r="12" spans="2:12">
      <c r="B12" s="7" t="s">
        <v>1</v>
      </c>
      <c r="C12" s="8">
        <v>2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f>C12+D12+E12+F12+G12+H12+I12+J12+K12</f>
        <v>2</v>
      </c>
    </row>
    <row r="13" spans="2:12">
      <c r="B13" s="7" t="s">
        <v>2</v>
      </c>
      <c r="C13" s="8">
        <v>62</v>
      </c>
      <c r="D13" s="8">
        <v>0</v>
      </c>
      <c r="E13" s="8">
        <v>0</v>
      </c>
      <c r="F13" s="8">
        <v>0</v>
      </c>
      <c r="G13" s="8">
        <v>0</v>
      </c>
      <c r="H13" s="8">
        <v>1</v>
      </c>
      <c r="I13" s="8">
        <v>0</v>
      </c>
      <c r="J13" s="8">
        <v>1</v>
      </c>
      <c r="K13" s="8">
        <v>0</v>
      </c>
      <c r="L13" s="8">
        <f>C13+D13+E13+F13+G13+H13+I13+J13+K13</f>
        <v>64</v>
      </c>
    </row>
    <row r="14" spans="2:12">
      <c r="B14" s="7" t="s">
        <v>3</v>
      </c>
      <c r="C14" s="8">
        <v>15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1</v>
      </c>
      <c r="K14" s="8">
        <v>0</v>
      </c>
      <c r="L14" s="8">
        <f>C14+D14+E14+F14+G14+H14+I14+J14+K14</f>
        <v>16</v>
      </c>
    </row>
    <row r="15" spans="2:12">
      <c r="B15" s="7" t="s">
        <v>25</v>
      </c>
      <c r="C15" s="8">
        <v>1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f>C15+D15+E15+F15+G15+H15+I15+J15+K15</f>
        <v>1</v>
      </c>
    </row>
    <row r="16" spans="2:12">
      <c r="B16" s="7" t="s">
        <v>23</v>
      </c>
      <c r="C16" s="8">
        <f>SUM(C12:C15)</f>
        <v>80</v>
      </c>
      <c r="D16" s="8">
        <f t="shared" ref="D16:L16" si="0">SUM(D12:D15)</f>
        <v>0</v>
      </c>
      <c r="E16" s="8">
        <f t="shared" si="0"/>
        <v>0</v>
      </c>
      <c r="F16" s="8">
        <f t="shared" si="0"/>
        <v>0</v>
      </c>
      <c r="G16" s="8">
        <f t="shared" si="0"/>
        <v>0</v>
      </c>
      <c r="H16" s="8">
        <f t="shared" si="0"/>
        <v>1</v>
      </c>
      <c r="I16" s="8">
        <f t="shared" si="0"/>
        <v>0</v>
      </c>
      <c r="J16" s="8">
        <f t="shared" si="0"/>
        <v>2</v>
      </c>
      <c r="K16" s="8">
        <f t="shared" si="0"/>
        <v>0</v>
      </c>
      <c r="L16" s="8">
        <f t="shared" si="0"/>
        <v>83</v>
      </c>
    </row>
    <row r="17" spans="2:12">
      <c r="B17" s="150" t="s">
        <v>22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</row>
    <row r="18" spans="2:12">
      <c r="B18" s="7" t="s">
        <v>4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11"/>
      <c r="K18" s="8">
        <v>0</v>
      </c>
      <c r="L18" s="8">
        <f t="shared" ref="L18:L24" si="1">C18+D18+E18+F18+G18+H18+I18+K18</f>
        <v>0</v>
      </c>
    </row>
    <row r="19" spans="2:12">
      <c r="B19" s="7" t="s">
        <v>5</v>
      </c>
      <c r="C19" s="8">
        <v>192</v>
      </c>
      <c r="D19" s="8">
        <v>4</v>
      </c>
      <c r="E19" s="8">
        <v>0</v>
      </c>
      <c r="F19" s="8">
        <v>0</v>
      </c>
      <c r="G19" s="8">
        <v>0</v>
      </c>
      <c r="H19" s="8">
        <v>14</v>
      </c>
      <c r="I19" s="8">
        <v>0</v>
      </c>
      <c r="J19" s="11"/>
      <c r="K19" s="8">
        <v>0</v>
      </c>
      <c r="L19" s="8">
        <f t="shared" si="1"/>
        <v>210</v>
      </c>
    </row>
    <row r="20" spans="2:12">
      <c r="B20" s="7" t="s">
        <v>6</v>
      </c>
      <c r="C20" s="8">
        <v>73</v>
      </c>
      <c r="D20" s="8">
        <v>1</v>
      </c>
      <c r="E20" s="8">
        <v>0</v>
      </c>
      <c r="F20" s="8">
        <v>0</v>
      </c>
      <c r="G20" s="8">
        <v>0</v>
      </c>
      <c r="H20" s="8">
        <v>20</v>
      </c>
      <c r="I20" s="8">
        <v>0</v>
      </c>
      <c r="J20" s="11"/>
      <c r="K20" s="8">
        <v>0</v>
      </c>
      <c r="L20" s="8">
        <f t="shared" si="1"/>
        <v>94</v>
      </c>
    </row>
    <row r="21" spans="2:12">
      <c r="B21" s="7" t="s">
        <v>7</v>
      </c>
      <c r="C21" s="8">
        <v>38</v>
      </c>
      <c r="D21" s="8">
        <v>2</v>
      </c>
      <c r="E21" s="8">
        <v>0</v>
      </c>
      <c r="F21" s="8">
        <v>0</v>
      </c>
      <c r="G21" s="8">
        <v>0</v>
      </c>
      <c r="H21" s="8">
        <v>1</v>
      </c>
      <c r="I21" s="8">
        <v>0</v>
      </c>
      <c r="J21" s="11"/>
      <c r="K21" s="8">
        <v>0</v>
      </c>
      <c r="L21" s="8">
        <f t="shared" si="1"/>
        <v>41</v>
      </c>
    </row>
    <row r="22" spans="2:12">
      <c r="B22" s="7" t="s">
        <v>8</v>
      </c>
      <c r="C22" s="8">
        <v>62</v>
      </c>
      <c r="D22" s="8">
        <v>3</v>
      </c>
      <c r="E22" s="8">
        <v>0</v>
      </c>
      <c r="F22" s="8">
        <v>0</v>
      </c>
      <c r="G22" s="8">
        <v>0</v>
      </c>
      <c r="H22" s="8">
        <v>16</v>
      </c>
      <c r="I22" s="8">
        <v>0</v>
      </c>
      <c r="J22" s="11"/>
      <c r="K22" s="8">
        <v>0</v>
      </c>
      <c r="L22" s="8">
        <f t="shared" si="1"/>
        <v>81</v>
      </c>
    </row>
    <row r="23" spans="2:12">
      <c r="B23" s="7" t="s">
        <v>9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11"/>
      <c r="K23" s="8">
        <v>0</v>
      </c>
      <c r="L23" s="8">
        <f t="shared" si="1"/>
        <v>0</v>
      </c>
    </row>
    <row r="24" spans="2:12">
      <c r="B24" s="9" t="s">
        <v>24</v>
      </c>
      <c r="C24" s="10">
        <f>SUM(C18:C23)</f>
        <v>365</v>
      </c>
      <c r="D24" s="10">
        <f t="shared" ref="D24:G24" si="2">SUM(D18:D23)</f>
        <v>10</v>
      </c>
      <c r="E24" s="10">
        <f t="shared" si="2"/>
        <v>0</v>
      </c>
      <c r="F24" s="10">
        <f t="shared" si="2"/>
        <v>0</v>
      </c>
      <c r="G24" s="10">
        <f t="shared" si="2"/>
        <v>0</v>
      </c>
      <c r="H24" s="10">
        <v>51</v>
      </c>
      <c r="I24" s="10">
        <v>0</v>
      </c>
      <c r="J24" s="12"/>
      <c r="K24" s="10">
        <f>SUM(K18:K23)</f>
        <v>0</v>
      </c>
      <c r="L24" s="10">
        <f t="shared" si="1"/>
        <v>426</v>
      </c>
    </row>
    <row r="25" spans="2:12">
      <c r="B25" s="13" t="s">
        <v>0</v>
      </c>
      <c r="C25" s="14">
        <f>C16+C24</f>
        <v>445</v>
      </c>
      <c r="D25" s="14">
        <f t="shared" ref="D25:L25" si="3">D16+D24</f>
        <v>10</v>
      </c>
      <c r="E25" s="14">
        <f t="shared" si="3"/>
        <v>0</v>
      </c>
      <c r="F25" s="14">
        <f t="shared" si="3"/>
        <v>0</v>
      </c>
      <c r="G25" s="14">
        <f t="shared" si="3"/>
        <v>0</v>
      </c>
      <c r="H25" s="14">
        <f t="shared" si="3"/>
        <v>52</v>
      </c>
      <c r="I25" s="14">
        <v>0</v>
      </c>
      <c r="J25" s="14">
        <f t="shared" si="3"/>
        <v>2</v>
      </c>
      <c r="K25" s="14">
        <f t="shared" si="3"/>
        <v>0</v>
      </c>
      <c r="L25" s="14">
        <f t="shared" si="3"/>
        <v>509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sqref="A1:L2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4" t="s">
        <v>82</v>
      </c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28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30</v>
      </c>
      <c r="C4" s="44">
        <v>42247</v>
      </c>
      <c r="D4" s="4"/>
      <c r="E4" s="4"/>
      <c r="F4" s="4"/>
      <c r="G4" s="4"/>
      <c r="H4" s="4"/>
      <c r="I4" s="4"/>
      <c r="J4" s="4"/>
      <c r="K4" s="4"/>
      <c r="L4" s="4"/>
    </row>
    <row r="5" spans="2:12">
      <c r="B5" s="146" t="s">
        <v>26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00" t="s">
        <v>32</v>
      </c>
      <c r="C8" s="203" t="s">
        <v>11</v>
      </c>
      <c r="D8" s="204"/>
      <c r="E8" s="204"/>
      <c r="F8" s="204"/>
      <c r="G8" s="204"/>
      <c r="H8" s="204"/>
      <c r="I8" s="205"/>
      <c r="J8" s="200" t="s">
        <v>12</v>
      </c>
      <c r="K8" s="200" t="s">
        <v>13</v>
      </c>
      <c r="L8" s="200" t="s">
        <v>0</v>
      </c>
    </row>
    <row r="9" spans="2:12" ht="12.75" customHeight="1">
      <c r="B9" s="201"/>
      <c r="C9" s="203" t="s">
        <v>14</v>
      </c>
      <c r="D9" s="204"/>
      <c r="E9" s="204"/>
      <c r="F9" s="205"/>
      <c r="G9" s="203" t="s">
        <v>15</v>
      </c>
      <c r="H9" s="204"/>
      <c r="I9" s="205"/>
      <c r="J9" s="201"/>
      <c r="K9" s="201"/>
      <c r="L9" s="201"/>
    </row>
    <row r="10" spans="2:12" ht="36">
      <c r="B10" s="202"/>
      <c r="C10" s="129" t="s">
        <v>16</v>
      </c>
      <c r="D10" s="129" t="s">
        <v>17</v>
      </c>
      <c r="E10" s="129" t="s">
        <v>18</v>
      </c>
      <c r="F10" s="129" t="s">
        <v>19</v>
      </c>
      <c r="G10" s="129" t="s">
        <v>20</v>
      </c>
      <c r="H10" s="129" t="s">
        <v>18</v>
      </c>
      <c r="I10" s="129" t="s">
        <v>19</v>
      </c>
      <c r="J10" s="202"/>
      <c r="K10" s="202"/>
      <c r="L10" s="202"/>
    </row>
    <row r="11" spans="2:12" ht="12.75" customHeight="1">
      <c r="B11" s="164" t="s">
        <v>21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6"/>
    </row>
    <row r="12" spans="2:12">
      <c r="B12" s="130" t="s">
        <v>1</v>
      </c>
      <c r="C12" s="131">
        <v>1</v>
      </c>
      <c r="D12" s="122">
        <v>1</v>
      </c>
      <c r="E12" s="132">
        <v>0</v>
      </c>
      <c r="F12" s="122">
        <v>0</v>
      </c>
      <c r="G12" s="131">
        <v>0</v>
      </c>
      <c r="H12" s="122">
        <v>0</v>
      </c>
      <c r="I12" s="132">
        <v>0</v>
      </c>
      <c r="J12" s="122">
        <v>0</v>
      </c>
      <c r="K12" s="122">
        <v>0</v>
      </c>
      <c r="L12" s="122">
        <f>C12+D12+E12+F12+G12+H12+I12+J12+K12</f>
        <v>2</v>
      </c>
    </row>
    <row r="13" spans="2:12">
      <c r="B13" s="130" t="s">
        <v>2</v>
      </c>
      <c r="C13" s="131">
        <v>27</v>
      </c>
      <c r="D13" s="122">
        <v>5</v>
      </c>
      <c r="E13" s="132">
        <v>1</v>
      </c>
      <c r="F13" s="122">
        <v>0</v>
      </c>
      <c r="G13" s="131">
        <v>0</v>
      </c>
      <c r="H13" s="122">
        <v>5</v>
      </c>
      <c r="I13" s="132">
        <v>0</v>
      </c>
      <c r="J13" s="122">
        <v>3</v>
      </c>
      <c r="K13" s="122">
        <v>0</v>
      </c>
      <c r="L13" s="122">
        <f>C13+D13+E13+F13+G13+H13+I13+J13+K13</f>
        <v>41</v>
      </c>
    </row>
    <row r="14" spans="2:12">
      <c r="B14" s="130" t="s">
        <v>3</v>
      </c>
      <c r="C14" s="131">
        <v>7</v>
      </c>
      <c r="D14" s="122">
        <v>1</v>
      </c>
      <c r="E14" s="132">
        <v>0</v>
      </c>
      <c r="F14" s="122">
        <v>0</v>
      </c>
      <c r="G14" s="131">
        <v>0</v>
      </c>
      <c r="H14" s="122">
        <v>0</v>
      </c>
      <c r="I14" s="132">
        <v>0</v>
      </c>
      <c r="J14" s="122">
        <v>0</v>
      </c>
      <c r="K14" s="122">
        <v>0</v>
      </c>
      <c r="L14" s="122">
        <f>C14+D14+E14+F14+G14+H14+I14+J14+K14</f>
        <v>8</v>
      </c>
    </row>
    <row r="15" spans="2:12">
      <c r="B15" s="130" t="s">
        <v>25</v>
      </c>
      <c r="C15" s="131">
        <v>0</v>
      </c>
      <c r="D15" s="122">
        <v>0</v>
      </c>
      <c r="E15" s="132">
        <v>0</v>
      </c>
      <c r="F15" s="122">
        <v>0</v>
      </c>
      <c r="G15" s="131">
        <v>0</v>
      </c>
      <c r="H15" s="122">
        <v>0</v>
      </c>
      <c r="I15" s="132">
        <v>0</v>
      </c>
      <c r="J15" s="122">
        <v>0</v>
      </c>
      <c r="K15" s="122">
        <v>0</v>
      </c>
      <c r="L15" s="122">
        <f>C15+D15+E15+F15+G15+H15+I15+J15+K15</f>
        <v>0</v>
      </c>
    </row>
    <row r="16" spans="2:12">
      <c r="B16" s="121" t="s">
        <v>23</v>
      </c>
      <c r="C16" s="133">
        <f>SUM(C12:C15)</f>
        <v>35</v>
      </c>
      <c r="D16" s="133">
        <f t="shared" ref="D16:L16" si="0">SUM(D12:D15)</f>
        <v>7</v>
      </c>
      <c r="E16" s="122">
        <f t="shared" si="0"/>
        <v>1</v>
      </c>
      <c r="F16" s="122">
        <f t="shared" si="0"/>
        <v>0</v>
      </c>
      <c r="G16" s="122">
        <v>0</v>
      </c>
      <c r="H16" s="133">
        <f t="shared" si="0"/>
        <v>5</v>
      </c>
      <c r="I16" s="122">
        <f t="shared" si="0"/>
        <v>0</v>
      </c>
      <c r="J16" s="122">
        <f t="shared" si="0"/>
        <v>3</v>
      </c>
      <c r="K16" s="122">
        <f t="shared" si="0"/>
        <v>0</v>
      </c>
      <c r="L16" s="122">
        <f t="shared" si="0"/>
        <v>51</v>
      </c>
    </row>
    <row r="17" spans="2:12">
      <c r="B17" s="197" t="s">
        <v>22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9"/>
    </row>
    <row r="18" spans="2:12">
      <c r="B18" s="130" t="s">
        <v>4</v>
      </c>
      <c r="C18" s="131">
        <v>11</v>
      </c>
      <c r="D18" s="122">
        <v>0</v>
      </c>
      <c r="E18" s="132">
        <v>0</v>
      </c>
      <c r="F18" s="122">
        <v>0</v>
      </c>
      <c r="G18" s="131">
        <v>0</v>
      </c>
      <c r="H18" s="122">
        <v>1</v>
      </c>
      <c r="I18" s="132">
        <v>0</v>
      </c>
      <c r="J18" s="134"/>
      <c r="K18" s="122">
        <v>0</v>
      </c>
      <c r="L18" s="122">
        <f t="shared" ref="L18:L24" si="1">C18+D18+E18+F18+G18+H18+I18+K18</f>
        <v>12</v>
      </c>
    </row>
    <row r="19" spans="2:12">
      <c r="B19" s="130" t="s">
        <v>5</v>
      </c>
      <c r="C19" s="131">
        <v>114</v>
      </c>
      <c r="D19" s="122">
        <v>10</v>
      </c>
      <c r="E19" s="132">
        <v>1</v>
      </c>
      <c r="F19" s="122">
        <v>0</v>
      </c>
      <c r="G19" s="131">
        <v>0</v>
      </c>
      <c r="H19" s="122">
        <v>15</v>
      </c>
      <c r="I19" s="132">
        <v>0</v>
      </c>
      <c r="J19" s="134"/>
      <c r="K19" s="122">
        <v>2</v>
      </c>
      <c r="L19" s="122">
        <f t="shared" si="1"/>
        <v>142</v>
      </c>
    </row>
    <row r="20" spans="2:12">
      <c r="B20" s="130" t="s">
        <v>6</v>
      </c>
      <c r="C20" s="131">
        <v>63</v>
      </c>
      <c r="D20" s="135">
        <v>4</v>
      </c>
      <c r="E20" s="132">
        <v>1</v>
      </c>
      <c r="F20" s="122">
        <v>0</v>
      </c>
      <c r="G20" s="131">
        <v>0</v>
      </c>
      <c r="H20" s="135">
        <v>6</v>
      </c>
      <c r="I20" s="132">
        <v>0</v>
      </c>
      <c r="J20" s="134"/>
      <c r="K20" s="122">
        <v>0</v>
      </c>
      <c r="L20" s="122">
        <f t="shared" si="1"/>
        <v>74</v>
      </c>
    </row>
    <row r="21" spans="2:12">
      <c r="B21" s="130" t="s">
        <v>7</v>
      </c>
      <c r="C21" s="131">
        <v>68</v>
      </c>
      <c r="D21" s="122">
        <v>4</v>
      </c>
      <c r="E21" s="132">
        <v>0</v>
      </c>
      <c r="F21" s="122">
        <v>0</v>
      </c>
      <c r="G21" s="131">
        <v>0</v>
      </c>
      <c r="H21" s="122">
        <v>13</v>
      </c>
      <c r="I21" s="132">
        <v>0</v>
      </c>
      <c r="J21" s="134"/>
      <c r="K21" s="122">
        <v>2</v>
      </c>
      <c r="L21" s="122">
        <f t="shared" si="1"/>
        <v>87</v>
      </c>
    </row>
    <row r="22" spans="2:12">
      <c r="B22" s="130" t="s">
        <v>8</v>
      </c>
      <c r="C22" s="131">
        <v>18</v>
      </c>
      <c r="D22" s="135">
        <v>3</v>
      </c>
      <c r="E22" s="132">
        <v>0</v>
      </c>
      <c r="F22" s="122">
        <v>0</v>
      </c>
      <c r="G22" s="131">
        <v>0</v>
      </c>
      <c r="H22" s="135">
        <v>12</v>
      </c>
      <c r="I22" s="132">
        <v>0</v>
      </c>
      <c r="J22" s="134"/>
      <c r="K22" s="122">
        <v>1</v>
      </c>
      <c r="L22" s="122">
        <f t="shared" si="1"/>
        <v>34</v>
      </c>
    </row>
    <row r="23" spans="2:12">
      <c r="B23" s="130" t="s">
        <v>9</v>
      </c>
      <c r="C23" s="131">
        <v>3</v>
      </c>
      <c r="D23" s="122">
        <v>1</v>
      </c>
      <c r="E23" s="132">
        <v>0</v>
      </c>
      <c r="F23" s="122">
        <v>0</v>
      </c>
      <c r="G23" s="131">
        <v>0</v>
      </c>
      <c r="H23" s="122">
        <v>15</v>
      </c>
      <c r="I23" s="132">
        <v>0</v>
      </c>
      <c r="J23" s="134"/>
      <c r="K23" s="122">
        <v>1</v>
      </c>
      <c r="L23" s="122">
        <f t="shared" si="1"/>
        <v>20</v>
      </c>
    </row>
    <row r="24" spans="2:12">
      <c r="B24" s="124" t="s">
        <v>24</v>
      </c>
      <c r="C24" s="136">
        <f>SUM(C18:C23)</f>
        <v>277</v>
      </c>
      <c r="D24" s="136">
        <f t="shared" ref="D24:I24" si="2">SUM(D18:D23)</f>
        <v>22</v>
      </c>
      <c r="E24" s="125">
        <f t="shared" si="2"/>
        <v>2</v>
      </c>
      <c r="F24" s="125">
        <f t="shared" si="2"/>
        <v>0</v>
      </c>
      <c r="G24" s="125">
        <f t="shared" si="2"/>
        <v>0</v>
      </c>
      <c r="H24" s="136">
        <f t="shared" si="2"/>
        <v>62</v>
      </c>
      <c r="I24" s="125">
        <f t="shared" si="2"/>
        <v>0</v>
      </c>
      <c r="J24" s="137"/>
      <c r="K24" s="125">
        <f>SUM(K18:K23)</f>
        <v>6</v>
      </c>
      <c r="L24" s="125">
        <f t="shared" si="1"/>
        <v>369</v>
      </c>
    </row>
    <row r="25" spans="2:12">
      <c r="B25" s="138" t="s">
        <v>0</v>
      </c>
      <c r="C25" s="139">
        <f>C16+C24</f>
        <v>312</v>
      </c>
      <c r="D25" s="139">
        <f t="shared" ref="D25:L25" si="3">D16+D24</f>
        <v>29</v>
      </c>
      <c r="E25" s="139">
        <f t="shared" si="3"/>
        <v>3</v>
      </c>
      <c r="F25" s="139">
        <f t="shared" si="3"/>
        <v>0</v>
      </c>
      <c r="G25" s="139">
        <f t="shared" si="3"/>
        <v>0</v>
      </c>
      <c r="H25" s="139">
        <f t="shared" si="3"/>
        <v>67</v>
      </c>
      <c r="I25" s="139">
        <f t="shared" si="3"/>
        <v>0</v>
      </c>
      <c r="J25" s="139">
        <f t="shared" si="3"/>
        <v>3</v>
      </c>
      <c r="K25" s="139">
        <f t="shared" si="3"/>
        <v>6</v>
      </c>
      <c r="L25" s="139">
        <f t="shared" si="3"/>
        <v>420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sqref="A1:L27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1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3"/>
      <c r="B2" s="4" t="s">
        <v>29</v>
      </c>
      <c r="C2" s="4" t="s">
        <v>61</v>
      </c>
      <c r="D2" s="4"/>
      <c r="E2" s="4"/>
      <c r="F2" s="4"/>
      <c r="G2" s="4"/>
      <c r="H2" s="4"/>
      <c r="I2" s="4"/>
      <c r="J2" s="4"/>
      <c r="K2" s="4"/>
    </row>
    <row r="3" spans="1:12">
      <c r="B3" s="3" t="s">
        <v>28</v>
      </c>
      <c r="C3" s="4" t="s">
        <v>62</v>
      </c>
      <c r="D3" s="4"/>
      <c r="E3" s="4"/>
      <c r="F3" s="4"/>
      <c r="G3" s="4"/>
      <c r="H3" s="4"/>
      <c r="I3" s="4"/>
      <c r="J3" s="4"/>
      <c r="K3" s="4"/>
      <c r="L3" s="4"/>
    </row>
    <row r="4" spans="1:12">
      <c r="B4" s="4" t="s">
        <v>30</v>
      </c>
      <c r="C4" s="80">
        <v>42247</v>
      </c>
      <c r="D4" s="4"/>
      <c r="E4" s="4"/>
      <c r="F4" s="4"/>
      <c r="G4" s="4"/>
      <c r="H4" s="4"/>
      <c r="I4" s="4"/>
      <c r="J4" s="4"/>
      <c r="K4" s="4"/>
      <c r="L4" s="4"/>
    </row>
    <row r="5" spans="1:12">
      <c r="B5" s="146" t="s">
        <v>26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1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12.75" customHeight="1">
      <c r="B8" s="151" t="s">
        <v>32</v>
      </c>
      <c r="C8" s="151" t="s">
        <v>11</v>
      </c>
      <c r="D8" s="151"/>
      <c r="E8" s="151"/>
      <c r="F8" s="151"/>
      <c r="G8" s="151"/>
      <c r="H8" s="151"/>
      <c r="I8" s="151"/>
      <c r="J8" s="151" t="s">
        <v>12</v>
      </c>
      <c r="K8" s="151" t="s">
        <v>13</v>
      </c>
      <c r="L8" s="151" t="s">
        <v>0</v>
      </c>
    </row>
    <row r="9" spans="1:12" ht="12.75" customHeight="1">
      <c r="B9" s="151"/>
      <c r="C9" s="151" t="s">
        <v>14</v>
      </c>
      <c r="D9" s="151"/>
      <c r="E9" s="151"/>
      <c r="F9" s="151"/>
      <c r="G9" s="151" t="s">
        <v>15</v>
      </c>
      <c r="H9" s="151"/>
      <c r="I9" s="151"/>
      <c r="J9" s="151"/>
      <c r="K9" s="151"/>
      <c r="L9" s="151"/>
    </row>
    <row r="10" spans="1:12" ht="36">
      <c r="B10" s="151"/>
      <c r="C10" s="78" t="s">
        <v>16</v>
      </c>
      <c r="D10" s="78" t="s">
        <v>17</v>
      </c>
      <c r="E10" s="78" t="s">
        <v>18</v>
      </c>
      <c r="F10" s="78" t="s">
        <v>19</v>
      </c>
      <c r="G10" s="78" t="s">
        <v>20</v>
      </c>
      <c r="H10" s="78" t="s">
        <v>18</v>
      </c>
      <c r="I10" s="78" t="s">
        <v>19</v>
      </c>
      <c r="J10" s="151"/>
      <c r="K10" s="151"/>
      <c r="L10" s="151"/>
    </row>
    <row r="11" spans="1:12" ht="12.75" customHeight="1">
      <c r="B11" s="147" t="s">
        <v>21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9"/>
    </row>
    <row r="12" spans="1:12">
      <c r="B12" s="7" t="s">
        <v>1</v>
      </c>
      <c r="C12" s="8">
        <v>3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f>C12+D12+E12+F12+G12+H12+I12+J12+K12</f>
        <v>3</v>
      </c>
    </row>
    <row r="13" spans="1:12">
      <c r="B13" s="7" t="s">
        <v>2</v>
      </c>
      <c r="C13" s="8">
        <v>252</v>
      </c>
      <c r="D13" s="8">
        <v>5</v>
      </c>
      <c r="E13" s="8">
        <v>1</v>
      </c>
      <c r="F13" s="8">
        <v>0</v>
      </c>
      <c r="G13" s="8">
        <v>1</v>
      </c>
      <c r="H13" s="8">
        <v>0</v>
      </c>
      <c r="I13" s="8">
        <v>0</v>
      </c>
      <c r="J13" s="8">
        <v>28</v>
      </c>
      <c r="K13" s="8">
        <v>2</v>
      </c>
      <c r="L13" s="8">
        <f>C13+D13+E13+F13+G13+H13+I13+J13+K13</f>
        <v>289</v>
      </c>
    </row>
    <row r="14" spans="1:12">
      <c r="B14" s="7" t="s">
        <v>3</v>
      </c>
      <c r="C14" s="8">
        <v>44</v>
      </c>
      <c r="D14" s="8">
        <v>1</v>
      </c>
      <c r="E14" s="8">
        <v>0</v>
      </c>
      <c r="F14" s="8">
        <v>0</v>
      </c>
      <c r="G14" s="8">
        <v>0</v>
      </c>
      <c r="H14" s="8">
        <v>1</v>
      </c>
      <c r="I14" s="8">
        <v>0</v>
      </c>
      <c r="J14" s="8">
        <v>1</v>
      </c>
      <c r="K14" s="8">
        <v>2</v>
      </c>
      <c r="L14" s="8">
        <f>C14+D14+E14+F14+G14+H14+I14+J14+K14</f>
        <v>49</v>
      </c>
    </row>
    <row r="15" spans="1:12">
      <c r="B15" s="7" t="s">
        <v>25</v>
      </c>
      <c r="C15" s="8">
        <v>129</v>
      </c>
      <c r="D15" s="8">
        <v>9</v>
      </c>
      <c r="E15" s="8">
        <v>0</v>
      </c>
      <c r="F15" s="8">
        <v>1</v>
      </c>
      <c r="G15" s="8">
        <v>0</v>
      </c>
      <c r="H15" s="8">
        <v>1</v>
      </c>
      <c r="I15" s="8">
        <v>0</v>
      </c>
      <c r="J15" s="8">
        <v>2</v>
      </c>
      <c r="K15" s="8">
        <v>8</v>
      </c>
      <c r="L15" s="8">
        <f>C15+D15+E15+F15+G15+H15+I15+J15+K15</f>
        <v>150</v>
      </c>
    </row>
    <row r="16" spans="1:12">
      <c r="B16" s="7" t="s">
        <v>23</v>
      </c>
      <c r="C16" s="8">
        <f>SUM(C12:C15)</f>
        <v>428</v>
      </c>
      <c r="D16" s="8">
        <f t="shared" ref="D16:L16" si="0">SUM(D12:D15)</f>
        <v>15</v>
      </c>
      <c r="E16" s="8">
        <f t="shared" si="0"/>
        <v>1</v>
      </c>
      <c r="F16" s="8">
        <f t="shared" si="0"/>
        <v>1</v>
      </c>
      <c r="G16" s="8">
        <f t="shared" si="0"/>
        <v>1</v>
      </c>
      <c r="H16" s="8">
        <f t="shared" si="0"/>
        <v>2</v>
      </c>
      <c r="I16" s="8">
        <f t="shared" si="0"/>
        <v>0</v>
      </c>
      <c r="J16" s="8">
        <f t="shared" si="0"/>
        <v>31</v>
      </c>
      <c r="K16" s="8">
        <f t="shared" si="0"/>
        <v>12</v>
      </c>
      <c r="L16" s="8">
        <f t="shared" si="0"/>
        <v>491</v>
      </c>
    </row>
    <row r="17" spans="2:12">
      <c r="B17" s="150" t="s">
        <v>22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</row>
    <row r="18" spans="2:12">
      <c r="B18" s="7" t="s">
        <v>4</v>
      </c>
      <c r="C18" s="8">
        <v>3</v>
      </c>
      <c r="D18" s="8">
        <v>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11"/>
      <c r="K18" s="8">
        <v>2</v>
      </c>
      <c r="L18" s="8">
        <f t="shared" ref="L18:L24" si="1">C18+D18+E18+F18+G18+H18+I18+K18</f>
        <v>6</v>
      </c>
    </row>
    <row r="19" spans="2:12">
      <c r="B19" s="7" t="s">
        <v>5</v>
      </c>
      <c r="C19" s="8">
        <v>1039</v>
      </c>
      <c r="D19" s="8">
        <v>63</v>
      </c>
      <c r="E19" s="8">
        <v>2</v>
      </c>
      <c r="F19" s="8">
        <v>0</v>
      </c>
      <c r="G19" s="8">
        <v>1</v>
      </c>
      <c r="H19" s="8">
        <v>11</v>
      </c>
      <c r="I19" s="8">
        <v>0</v>
      </c>
      <c r="J19" s="11"/>
      <c r="K19" s="8">
        <v>32</v>
      </c>
      <c r="L19" s="8">
        <f t="shared" si="1"/>
        <v>1148</v>
      </c>
    </row>
    <row r="20" spans="2:12">
      <c r="B20" s="7" t="s">
        <v>6</v>
      </c>
      <c r="C20" s="8">
        <v>565</v>
      </c>
      <c r="D20" s="8">
        <v>21</v>
      </c>
      <c r="E20" s="8">
        <v>1</v>
      </c>
      <c r="F20" s="8">
        <v>0</v>
      </c>
      <c r="G20" s="8">
        <v>0</v>
      </c>
      <c r="H20" s="8">
        <v>3</v>
      </c>
      <c r="I20" s="8">
        <v>0</v>
      </c>
      <c r="J20" s="11"/>
      <c r="K20" s="8">
        <v>13</v>
      </c>
      <c r="L20" s="8">
        <f t="shared" si="1"/>
        <v>603</v>
      </c>
    </row>
    <row r="21" spans="2:12">
      <c r="B21" s="7" t="s">
        <v>7</v>
      </c>
      <c r="C21" s="8">
        <v>349</v>
      </c>
      <c r="D21" s="8">
        <v>22</v>
      </c>
      <c r="E21" s="8">
        <v>0</v>
      </c>
      <c r="F21" s="8">
        <v>0</v>
      </c>
      <c r="G21" s="8">
        <v>0</v>
      </c>
      <c r="H21" s="8">
        <v>16</v>
      </c>
      <c r="I21" s="8">
        <v>0</v>
      </c>
      <c r="J21" s="11"/>
      <c r="K21" s="8">
        <v>17</v>
      </c>
      <c r="L21" s="8">
        <f t="shared" si="1"/>
        <v>404</v>
      </c>
    </row>
    <row r="22" spans="2:12">
      <c r="B22" s="7" t="s">
        <v>8</v>
      </c>
      <c r="C22" s="8">
        <v>251</v>
      </c>
      <c r="D22" s="8">
        <v>16</v>
      </c>
      <c r="E22" s="8">
        <v>0</v>
      </c>
      <c r="F22" s="8">
        <v>0</v>
      </c>
      <c r="G22" s="8">
        <v>0</v>
      </c>
      <c r="H22" s="8">
        <v>1</v>
      </c>
      <c r="I22" s="8">
        <v>0</v>
      </c>
      <c r="J22" s="11"/>
      <c r="K22" s="8">
        <v>18</v>
      </c>
      <c r="L22" s="8">
        <f t="shared" si="1"/>
        <v>286</v>
      </c>
    </row>
    <row r="23" spans="2:12">
      <c r="B23" s="7" t="s">
        <v>9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11"/>
      <c r="K23" s="8">
        <v>0</v>
      </c>
      <c r="L23" s="8">
        <f t="shared" si="1"/>
        <v>0</v>
      </c>
    </row>
    <row r="24" spans="2:12">
      <c r="B24" s="9" t="s">
        <v>24</v>
      </c>
      <c r="C24" s="10">
        <f>SUM(C18:C23)</f>
        <v>2207</v>
      </c>
      <c r="D24" s="10">
        <f t="shared" ref="D24:I24" si="2">SUM(D18:D23)</f>
        <v>123</v>
      </c>
      <c r="E24" s="10">
        <f t="shared" si="2"/>
        <v>3</v>
      </c>
      <c r="F24" s="10">
        <f t="shared" si="2"/>
        <v>0</v>
      </c>
      <c r="G24" s="10">
        <f t="shared" si="2"/>
        <v>1</v>
      </c>
      <c r="H24" s="10">
        <f t="shared" si="2"/>
        <v>31</v>
      </c>
      <c r="I24" s="10">
        <f t="shared" si="2"/>
        <v>0</v>
      </c>
      <c r="J24" s="12"/>
      <c r="K24" s="10">
        <f>SUM(K18:K23)</f>
        <v>82</v>
      </c>
      <c r="L24" s="10">
        <f t="shared" si="1"/>
        <v>2447</v>
      </c>
    </row>
    <row r="25" spans="2:12">
      <c r="B25" s="13" t="s">
        <v>0</v>
      </c>
      <c r="C25" s="14">
        <f>C16+C24</f>
        <v>2635</v>
      </c>
      <c r="D25" s="14">
        <f t="shared" ref="D25:L25" si="3">D16+D24</f>
        <v>138</v>
      </c>
      <c r="E25" s="14">
        <f t="shared" si="3"/>
        <v>4</v>
      </c>
      <c r="F25" s="14">
        <f t="shared" si="3"/>
        <v>1</v>
      </c>
      <c r="G25" s="14">
        <f t="shared" si="3"/>
        <v>2</v>
      </c>
      <c r="H25" s="14">
        <f t="shared" si="3"/>
        <v>33</v>
      </c>
      <c r="I25" s="14">
        <f t="shared" si="3"/>
        <v>0</v>
      </c>
      <c r="J25" s="14">
        <f t="shared" si="3"/>
        <v>31</v>
      </c>
      <c r="K25" s="14">
        <f t="shared" si="3"/>
        <v>94</v>
      </c>
      <c r="L25" s="14">
        <f t="shared" si="3"/>
        <v>2938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B1" sqref="B1:D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4" t="s">
        <v>87</v>
      </c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28</v>
      </c>
      <c r="C3" s="4" t="s">
        <v>36</v>
      </c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33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>
      <c r="B5" s="146" t="s">
        <v>26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51" t="s">
        <v>32</v>
      </c>
      <c r="C8" s="151" t="s">
        <v>11</v>
      </c>
      <c r="D8" s="151"/>
      <c r="E8" s="151"/>
      <c r="F8" s="151"/>
      <c r="G8" s="151"/>
      <c r="H8" s="151"/>
      <c r="I8" s="151"/>
      <c r="J8" s="151" t="s">
        <v>12</v>
      </c>
      <c r="K8" s="151" t="s">
        <v>13</v>
      </c>
      <c r="L8" s="151" t="s">
        <v>0</v>
      </c>
    </row>
    <row r="9" spans="2:12" ht="12.75" customHeight="1">
      <c r="B9" s="151"/>
      <c r="C9" s="151" t="s">
        <v>14</v>
      </c>
      <c r="D9" s="151"/>
      <c r="E9" s="151"/>
      <c r="F9" s="151"/>
      <c r="G9" s="151" t="s">
        <v>15</v>
      </c>
      <c r="H9" s="151"/>
      <c r="I9" s="151"/>
      <c r="J9" s="151"/>
      <c r="K9" s="151"/>
      <c r="L9" s="151"/>
    </row>
    <row r="10" spans="2:12" ht="36">
      <c r="B10" s="151"/>
      <c r="C10" s="15" t="s">
        <v>16</v>
      </c>
      <c r="D10" s="15" t="s">
        <v>17</v>
      </c>
      <c r="E10" s="15" t="s">
        <v>18</v>
      </c>
      <c r="F10" s="15" t="s">
        <v>19</v>
      </c>
      <c r="G10" s="15" t="s">
        <v>20</v>
      </c>
      <c r="H10" s="15" t="s">
        <v>18</v>
      </c>
      <c r="I10" s="15" t="s">
        <v>19</v>
      </c>
      <c r="J10" s="151"/>
      <c r="K10" s="151"/>
      <c r="L10" s="151"/>
    </row>
    <row r="11" spans="2:12" ht="12.75" customHeight="1">
      <c r="B11" s="147" t="s">
        <v>21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9"/>
    </row>
    <row r="12" spans="2:12">
      <c r="B12" s="7" t="s">
        <v>1</v>
      </c>
      <c r="C12" s="8">
        <v>3</v>
      </c>
      <c r="D12" s="8"/>
      <c r="E12" s="8"/>
      <c r="F12" s="8"/>
      <c r="G12" s="8"/>
      <c r="H12" s="8"/>
      <c r="I12" s="8"/>
      <c r="J12" s="8"/>
      <c r="K12" s="8"/>
      <c r="L12" s="8">
        <f>C12+D12+E12+F12+G12+H12+I12+J12+K12</f>
        <v>3</v>
      </c>
    </row>
    <row r="13" spans="2:12">
      <c r="B13" s="7" t="s">
        <v>2</v>
      </c>
      <c r="C13" s="8">
        <v>502</v>
      </c>
      <c r="D13" s="8">
        <v>18</v>
      </c>
      <c r="E13" s="8"/>
      <c r="F13" s="8"/>
      <c r="G13" s="8"/>
      <c r="H13" s="8"/>
      <c r="I13" s="8"/>
      <c r="J13" s="8">
        <v>13</v>
      </c>
      <c r="K13" s="8">
        <v>20</v>
      </c>
      <c r="L13" s="8">
        <f>C13+D13+E13+F13+G13+H13+I13+J13+K13</f>
        <v>553</v>
      </c>
    </row>
    <row r="14" spans="2:12">
      <c r="B14" s="7" t="s">
        <v>3</v>
      </c>
      <c r="C14" s="8">
        <v>131</v>
      </c>
      <c r="D14" s="8">
        <v>7</v>
      </c>
      <c r="E14" s="8"/>
      <c r="F14" s="8"/>
      <c r="G14" s="8"/>
      <c r="H14" s="8"/>
      <c r="I14" s="8"/>
      <c r="J14" s="8"/>
      <c r="K14" s="8">
        <v>11</v>
      </c>
      <c r="L14" s="8">
        <f>C14+D14+E14+F14+G14+H14+I14+J14+K14</f>
        <v>149</v>
      </c>
    </row>
    <row r="15" spans="2:12">
      <c r="B15" s="7" t="s">
        <v>25</v>
      </c>
      <c r="C15" s="8"/>
      <c r="D15" s="8"/>
      <c r="E15" s="8"/>
      <c r="F15" s="8"/>
      <c r="G15" s="8"/>
      <c r="H15" s="8"/>
      <c r="I15" s="8"/>
      <c r="J15" s="8"/>
      <c r="K15" s="8"/>
      <c r="L15" s="8">
        <f>C15+D15+E15+F15+G15+H15+I15+J15+K15</f>
        <v>0</v>
      </c>
    </row>
    <row r="16" spans="2:12">
      <c r="B16" s="7" t="s">
        <v>23</v>
      </c>
      <c r="C16" s="8">
        <f>SUM(C12:C15)</f>
        <v>636</v>
      </c>
      <c r="D16" s="8">
        <f t="shared" ref="D16:L16" si="0">SUM(D12:D15)</f>
        <v>25</v>
      </c>
      <c r="E16" s="8">
        <f t="shared" si="0"/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13</v>
      </c>
      <c r="K16" s="8">
        <f t="shared" si="0"/>
        <v>31</v>
      </c>
      <c r="L16" s="8">
        <f t="shared" si="0"/>
        <v>705</v>
      </c>
    </row>
    <row r="17" spans="2:12">
      <c r="B17" s="150" t="s">
        <v>22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</row>
    <row r="18" spans="2:12">
      <c r="B18" s="7" t="s">
        <v>4</v>
      </c>
      <c r="C18" s="8"/>
      <c r="D18" s="8"/>
      <c r="E18" s="8"/>
      <c r="F18" s="8"/>
      <c r="G18" s="8"/>
      <c r="H18" s="8"/>
      <c r="I18" s="8"/>
      <c r="J18" s="11"/>
      <c r="K18" s="8"/>
      <c r="L18" s="8">
        <f t="shared" ref="L18:L24" si="1">C18+D18+E18+F18+G18+H18+I18+K18</f>
        <v>0</v>
      </c>
    </row>
    <row r="19" spans="2:12">
      <c r="B19" s="7" t="s">
        <v>5</v>
      </c>
      <c r="C19" s="8">
        <v>828</v>
      </c>
      <c r="D19" s="8">
        <v>35</v>
      </c>
      <c r="E19" s="8">
        <v>1</v>
      </c>
      <c r="F19" s="8"/>
      <c r="G19" s="8"/>
      <c r="H19" s="8"/>
      <c r="I19" s="8"/>
      <c r="J19" s="11"/>
      <c r="K19" s="8">
        <v>41</v>
      </c>
      <c r="L19" s="8">
        <f t="shared" si="1"/>
        <v>905</v>
      </c>
    </row>
    <row r="20" spans="2:12">
      <c r="B20" s="7" t="s">
        <v>6</v>
      </c>
      <c r="C20" s="8">
        <v>216</v>
      </c>
      <c r="D20" s="8">
        <v>8</v>
      </c>
      <c r="E20" s="8"/>
      <c r="F20" s="8"/>
      <c r="G20" s="8"/>
      <c r="H20" s="8"/>
      <c r="I20" s="8"/>
      <c r="J20" s="11"/>
      <c r="K20" s="8">
        <v>17</v>
      </c>
      <c r="L20" s="8">
        <f t="shared" si="1"/>
        <v>241</v>
      </c>
    </row>
    <row r="21" spans="2:12">
      <c r="B21" s="7" t="s">
        <v>7</v>
      </c>
      <c r="C21" s="8">
        <v>449</v>
      </c>
      <c r="D21" s="8">
        <v>18</v>
      </c>
      <c r="E21" s="8"/>
      <c r="F21" s="8"/>
      <c r="G21" s="8"/>
      <c r="H21" s="8"/>
      <c r="I21" s="8">
        <v>4</v>
      </c>
      <c r="J21" s="11"/>
      <c r="K21" s="8">
        <v>34</v>
      </c>
      <c r="L21" s="8">
        <f t="shared" si="1"/>
        <v>505</v>
      </c>
    </row>
    <row r="22" spans="2:12">
      <c r="B22" s="7" t="s">
        <v>8</v>
      </c>
      <c r="C22" s="8">
        <v>786</v>
      </c>
      <c r="D22" s="8">
        <v>31</v>
      </c>
      <c r="E22" s="8"/>
      <c r="F22" s="8"/>
      <c r="G22" s="8"/>
      <c r="H22" s="8"/>
      <c r="I22" s="8"/>
      <c r="J22" s="11"/>
      <c r="K22" s="8">
        <v>57</v>
      </c>
      <c r="L22" s="8">
        <f t="shared" si="1"/>
        <v>874</v>
      </c>
    </row>
    <row r="23" spans="2:12">
      <c r="B23" s="7" t="s">
        <v>9</v>
      </c>
      <c r="C23" s="8">
        <v>102</v>
      </c>
      <c r="D23" s="8">
        <v>4</v>
      </c>
      <c r="E23" s="8"/>
      <c r="F23" s="8"/>
      <c r="G23" s="8"/>
      <c r="H23" s="8"/>
      <c r="I23" s="8"/>
      <c r="J23" s="11"/>
      <c r="K23" s="8">
        <v>17</v>
      </c>
      <c r="L23" s="8">
        <f t="shared" si="1"/>
        <v>123</v>
      </c>
    </row>
    <row r="24" spans="2:12">
      <c r="B24" s="9" t="s">
        <v>24</v>
      </c>
      <c r="C24" s="10">
        <f>SUM(C18:C23)</f>
        <v>2381</v>
      </c>
      <c r="D24" s="10">
        <f t="shared" ref="D24:I24" si="2">SUM(D18:D23)</f>
        <v>96</v>
      </c>
      <c r="E24" s="10">
        <f t="shared" si="2"/>
        <v>1</v>
      </c>
      <c r="F24" s="10">
        <f t="shared" si="2"/>
        <v>0</v>
      </c>
      <c r="G24" s="10">
        <f t="shared" si="2"/>
        <v>0</v>
      </c>
      <c r="H24" s="10">
        <f t="shared" si="2"/>
        <v>0</v>
      </c>
      <c r="I24" s="10">
        <f t="shared" si="2"/>
        <v>4</v>
      </c>
      <c r="J24" s="12"/>
      <c r="K24" s="10">
        <f>SUM(K18:K23)</f>
        <v>166</v>
      </c>
      <c r="L24" s="10">
        <f t="shared" si="1"/>
        <v>2648</v>
      </c>
    </row>
    <row r="25" spans="2:12">
      <c r="B25" s="13" t="s">
        <v>0</v>
      </c>
      <c r="C25" s="14">
        <f>C16+C24</f>
        <v>3017</v>
      </c>
      <c r="D25" s="14">
        <f t="shared" ref="D25:L25" si="3">D16+D24</f>
        <v>121</v>
      </c>
      <c r="E25" s="14">
        <f t="shared" si="3"/>
        <v>1</v>
      </c>
      <c r="F25" s="14">
        <f t="shared" si="3"/>
        <v>0</v>
      </c>
      <c r="G25" s="14">
        <f t="shared" si="3"/>
        <v>0</v>
      </c>
      <c r="H25" s="14">
        <f t="shared" si="3"/>
        <v>0</v>
      </c>
      <c r="I25" s="14">
        <f t="shared" si="3"/>
        <v>4</v>
      </c>
      <c r="J25" s="14">
        <f t="shared" si="3"/>
        <v>13</v>
      </c>
      <c r="K25" s="14">
        <f t="shared" si="3"/>
        <v>197</v>
      </c>
      <c r="L25" s="14">
        <f t="shared" si="3"/>
        <v>3353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sqref="A1:C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4" t="s">
        <v>63</v>
      </c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28</v>
      </c>
      <c r="C3" s="4" t="s">
        <v>64</v>
      </c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30</v>
      </c>
      <c r="C4" s="81">
        <v>42247</v>
      </c>
      <c r="D4" s="4"/>
      <c r="E4" s="4"/>
      <c r="F4" s="4"/>
      <c r="G4" s="4"/>
      <c r="H4" s="4"/>
      <c r="I4" s="4"/>
      <c r="J4" s="4"/>
      <c r="K4" s="4"/>
      <c r="L4" s="4"/>
    </row>
    <row r="5" spans="2:12">
      <c r="B5" s="154" t="s">
        <v>26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55" t="s">
        <v>32</v>
      </c>
      <c r="C8" s="155" t="s">
        <v>11</v>
      </c>
      <c r="D8" s="155"/>
      <c r="E8" s="155"/>
      <c r="F8" s="155"/>
      <c r="G8" s="155"/>
      <c r="H8" s="155"/>
      <c r="I8" s="155"/>
      <c r="J8" s="155" t="s">
        <v>12</v>
      </c>
      <c r="K8" s="155" t="s">
        <v>13</v>
      </c>
      <c r="L8" s="155" t="s">
        <v>0</v>
      </c>
    </row>
    <row r="9" spans="2:12" ht="12.75" customHeight="1">
      <c r="B9" s="155"/>
      <c r="C9" s="155" t="s">
        <v>14</v>
      </c>
      <c r="D9" s="155"/>
      <c r="E9" s="155"/>
      <c r="F9" s="155"/>
      <c r="G9" s="155" t="s">
        <v>15</v>
      </c>
      <c r="H9" s="155"/>
      <c r="I9" s="155"/>
      <c r="J9" s="155"/>
      <c r="K9" s="155"/>
      <c r="L9" s="155"/>
    </row>
    <row r="10" spans="2:12" ht="36">
      <c r="B10" s="155"/>
      <c r="C10" s="82" t="s">
        <v>16</v>
      </c>
      <c r="D10" s="82" t="s">
        <v>17</v>
      </c>
      <c r="E10" s="82" t="s">
        <v>18</v>
      </c>
      <c r="F10" s="82" t="s">
        <v>19</v>
      </c>
      <c r="G10" s="82" t="s">
        <v>20</v>
      </c>
      <c r="H10" s="82" t="s">
        <v>18</v>
      </c>
      <c r="I10" s="82" t="s">
        <v>19</v>
      </c>
      <c r="J10" s="155"/>
      <c r="K10" s="155"/>
      <c r="L10" s="155"/>
    </row>
    <row r="11" spans="2:12" ht="12.75" customHeight="1">
      <c r="B11" s="152" t="s">
        <v>21</v>
      </c>
      <c r="C11" s="152"/>
      <c r="D11" s="152"/>
      <c r="E11" s="152"/>
      <c r="F11" s="152"/>
      <c r="G11" s="152"/>
      <c r="H11" s="152"/>
      <c r="I11" s="152"/>
      <c r="J11" s="152"/>
      <c r="K11" s="152"/>
      <c r="L11" s="152"/>
    </row>
    <row r="12" spans="2:12">
      <c r="B12" s="83" t="s">
        <v>1</v>
      </c>
      <c r="C12" s="84">
        <v>3</v>
      </c>
      <c r="D12" s="85">
        <v>0</v>
      </c>
      <c r="E12" s="85">
        <v>0</v>
      </c>
      <c r="F12" s="85">
        <v>0</v>
      </c>
      <c r="G12" s="85"/>
      <c r="H12" s="85"/>
      <c r="I12" s="85">
        <v>0</v>
      </c>
      <c r="J12" s="85">
        <v>0</v>
      </c>
      <c r="K12" s="85">
        <v>0</v>
      </c>
      <c r="L12" s="85">
        <f>C12+D12+E12+F12+G12+H12+I12+J12+K12</f>
        <v>3</v>
      </c>
    </row>
    <row r="13" spans="2:12">
      <c r="B13" s="83" t="s">
        <v>2</v>
      </c>
      <c r="C13" s="84">
        <v>289</v>
      </c>
      <c r="D13" s="85">
        <v>2</v>
      </c>
      <c r="E13" s="85">
        <v>1</v>
      </c>
      <c r="F13" s="85">
        <v>0</v>
      </c>
      <c r="G13" s="85"/>
      <c r="H13" s="85"/>
      <c r="I13" s="85">
        <v>0</v>
      </c>
      <c r="J13" s="85">
        <v>13</v>
      </c>
      <c r="K13" s="85">
        <v>9</v>
      </c>
      <c r="L13" s="85">
        <f>C13+D13+E13+F13+G13+H13+I13+J13+K13</f>
        <v>314</v>
      </c>
    </row>
    <row r="14" spans="2:12">
      <c r="B14" s="83" t="s">
        <v>3</v>
      </c>
      <c r="C14" s="84">
        <v>3</v>
      </c>
      <c r="D14" s="85">
        <v>0</v>
      </c>
      <c r="E14" s="85">
        <v>0</v>
      </c>
      <c r="F14" s="85">
        <v>0</v>
      </c>
      <c r="G14" s="85"/>
      <c r="H14" s="85"/>
      <c r="I14" s="85">
        <v>0</v>
      </c>
      <c r="J14" s="85">
        <v>1</v>
      </c>
      <c r="K14" s="85">
        <v>0</v>
      </c>
      <c r="L14" s="85">
        <f>C14+D14+E14+F14+G14+H14+I14+J14+K14</f>
        <v>4</v>
      </c>
    </row>
    <row r="15" spans="2:12">
      <c r="B15" s="83" t="s">
        <v>25</v>
      </c>
      <c r="C15" s="85">
        <v>0</v>
      </c>
      <c r="D15" s="85">
        <v>0</v>
      </c>
      <c r="E15" s="85">
        <v>0</v>
      </c>
      <c r="F15" s="85">
        <v>0</v>
      </c>
      <c r="G15" s="85"/>
      <c r="H15" s="85"/>
      <c r="I15" s="85">
        <v>0</v>
      </c>
      <c r="J15" s="85">
        <v>0</v>
      </c>
      <c r="K15" s="85">
        <v>0</v>
      </c>
      <c r="L15" s="85">
        <f>C15+D15+E15+F15+G15+H15+I15+J15+K15</f>
        <v>0</v>
      </c>
    </row>
    <row r="16" spans="2:12">
      <c r="B16" s="83" t="s">
        <v>23</v>
      </c>
      <c r="C16" s="85">
        <f t="shared" ref="C16:L16" si="0">SUM(C12:C15)</f>
        <v>295</v>
      </c>
      <c r="D16" s="85">
        <f t="shared" si="0"/>
        <v>2</v>
      </c>
      <c r="E16" s="85">
        <f t="shared" si="0"/>
        <v>1</v>
      </c>
      <c r="F16" s="85">
        <f t="shared" si="0"/>
        <v>0</v>
      </c>
      <c r="G16" s="85">
        <f t="shared" si="0"/>
        <v>0</v>
      </c>
      <c r="H16" s="85">
        <f t="shared" si="0"/>
        <v>0</v>
      </c>
      <c r="I16" s="85">
        <f t="shared" si="0"/>
        <v>0</v>
      </c>
      <c r="J16" s="85">
        <f t="shared" si="0"/>
        <v>14</v>
      </c>
      <c r="K16" s="85">
        <f t="shared" si="0"/>
        <v>9</v>
      </c>
      <c r="L16" s="85">
        <f t="shared" si="0"/>
        <v>321</v>
      </c>
    </row>
    <row r="17" spans="2:12">
      <c r="B17" s="153" t="s">
        <v>22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</row>
    <row r="18" spans="2:12">
      <c r="B18" s="83" t="s">
        <v>4</v>
      </c>
      <c r="C18" s="84">
        <v>294</v>
      </c>
      <c r="D18" s="84">
        <v>14</v>
      </c>
      <c r="E18" s="85">
        <v>0</v>
      </c>
      <c r="F18" s="85">
        <v>0</v>
      </c>
      <c r="G18" s="85"/>
      <c r="H18" s="85">
        <v>1</v>
      </c>
      <c r="I18" s="85">
        <v>0</v>
      </c>
      <c r="J18" s="86"/>
      <c r="K18" s="85">
        <v>12</v>
      </c>
      <c r="L18" s="85">
        <f t="shared" ref="L18:L24" si="1">C18+D18+E18+F18+G18+H18+I18+K18</f>
        <v>321</v>
      </c>
    </row>
    <row r="19" spans="2:12">
      <c r="B19" s="83" t="s">
        <v>5</v>
      </c>
      <c r="C19" s="84">
        <v>785</v>
      </c>
      <c r="D19" s="84">
        <v>48</v>
      </c>
      <c r="E19" s="85">
        <v>0</v>
      </c>
      <c r="F19" s="85">
        <v>0</v>
      </c>
      <c r="G19" s="85">
        <v>1</v>
      </c>
      <c r="H19" s="85">
        <v>20</v>
      </c>
      <c r="I19" s="85">
        <v>0</v>
      </c>
      <c r="J19" s="86"/>
      <c r="K19" s="85">
        <v>14</v>
      </c>
      <c r="L19" s="85">
        <f t="shared" si="1"/>
        <v>868</v>
      </c>
    </row>
    <row r="20" spans="2:12">
      <c r="B20" s="83" t="s">
        <v>6</v>
      </c>
      <c r="C20" s="84">
        <v>438</v>
      </c>
      <c r="D20" s="84">
        <v>34</v>
      </c>
      <c r="E20" s="85">
        <v>4</v>
      </c>
      <c r="F20" s="85">
        <v>0</v>
      </c>
      <c r="G20" s="85"/>
      <c r="H20" s="85">
        <v>63</v>
      </c>
      <c r="I20" s="85">
        <v>0</v>
      </c>
      <c r="J20" s="86"/>
      <c r="K20" s="85">
        <v>19</v>
      </c>
      <c r="L20" s="85">
        <f t="shared" si="1"/>
        <v>558</v>
      </c>
    </row>
    <row r="21" spans="2:12">
      <c r="B21" s="83" t="s">
        <v>7</v>
      </c>
      <c r="C21" s="84">
        <v>444</v>
      </c>
      <c r="D21" s="84">
        <v>19</v>
      </c>
      <c r="E21" s="85">
        <v>0</v>
      </c>
      <c r="F21" s="85">
        <v>0</v>
      </c>
      <c r="G21" s="85"/>
      <c r="H21" s="85">
        <v>15</v>
      </c>
      <c r="I21" s="85">
        <v>0</v>
      </c>
      <c r="J21" s="86"/>
      <c r="K21" s="85">
        <v>25</v>
      </c>
      <c r="L21" s="85">
        <f t="shared" si="1"/>
        <v>503</v>
      </c>
    </row>
    <row r="22" spans="2:12">
      <c r="B22" s="83" t="s">
        <v>8</v>
      </c>
      <c r="C22" s="84">
        <v>271</v>
      </c>
      <c r="D22" s="84">
        <v>29</v>
      </c>
      <c r="E22" s="85">
        <v>3</v>
      </c>
      <c r="F22" s="85">
        <v>0</v>
      </c>
      <c r="G22" s="85"/>
      <c r="H22" s="85">
        <v>31</v>
      </c>
      <c r="I22" s="85">
        <v>0</v>
      </c>
      <c r="J22" s="86"/>
      <c r="K22" s="85">
        <v>9</v>
      </c>
      <c r="L22" s="85">
        <f t="shared" si="1"/>
        <v>343</v>
      </c>
    </row>
    <row r="23" spans="2:12">
      <c r="B23" s="83" t="s">
        <v>9</v>
      </c>
      <c r="C23" s="84">
        <v>138</v>
      </c>
      <c r="D23" s="84">
        <v>11</v>
      </c>
      <c r="E23" s="85">
        <v>0</v>
      </c>
      <c r="F23" s="85">
        <v>0</v>
      </c>
      <c r="G23" s="85"/>
      <c r="H23" s="85">
        <v>21</v>
      </c>
      <c r="I23" s="85">
        <v>0</v>
      </c>
      <c r="J23" s="86"/>
      <c r="K23" s="85">
        <v>10</v>
      </c>
      <c r="L23" s="85">
        <f t="shared" si="1"/>
        <v>180</v>
      </c>
    </row>
    <row r="24" spans="2:12">
      <c r="B24" s="87" t="s">
        <v>24</v>
      </c>
      <c r="C24" s="88">
        <f t="shared" ref="C24:I24" si="2">SUM(C18:C23)</f>
        <v>2370</v>
      </c>
      <c r="D24" s="88">
        <f t="shared" si="2"/>
        <v>155</v>
      </c>
      <c r="E24" s="88">
        <f t="shared" si="2"/>
        <v>7</v>
      </c>
      <c r="F24" s="88">
        <f t="shared" si="2"/>
        <v>0</v>
      </c>
      <c r="G24" s="88">
        <f t="shared" si="2"/>
        <v>1</v>
      </c>
      <c r="H24" s="88">
        <f t="shared" si="2"/>
        <v>151</v>
      </c>
      <c r="I24" s="88">
        <f t="shared" si="2"/>
        <v>0</v>
      </c>
      <c r="J24" s="89"/>
      <c r="K24" s="88">
        <f>SUM(K18:K23)</f>
        <v>89</v>
      </c>
      <c r="L24" s="88">
        <f t="shared" si="1"/>
        <v>2773</v>
      </c>
    </row>
    <row r="25" spans="2:12">
      <c r="B25" s="90" t="s">
        <v>0</v>
      </c>
      <c r="C25" s="91">
        <f t="shared" ref="C25:L25" si="3">C16+C24</f>
        <v>2665</v>
      </c>
      <c r="D25" s="91">
        <f t="shared" si="3"/>
        <v>157</v>
      </c>
      <c r="E25" s="91">
        <f t="shared" si="3"/>
        <v>8</v>
      </c>
      <c r="F25" s="91">
        <f t="shared" si="3"/>
        <v>0</v>
      </c>
      <c r="G25" s="91">
        <f t="shared" si="3"/>
        <v>1</v>
      </c>
      <c r="H25" s="91">
        <f t="shared" si="3"/>
        <v>151</v>
      </c>
      <c r="I25" s="91">
        <f t="shared" si="3"/>
        <v>0</v>
      </c>
      <c r="J25" s="91">
        <f t="shared" si="3"/>
        <v>14</v>
      </c>
      <c r="K25" s="91">
        <f t="shared" si="3"/>
        <v>98</v>
      </c>
      <c r="L25" s="91">
        <f t="shared" si="3"/>
        <v>3094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sqref="A1:L2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16" t="s">
        <v>27</v>
      </c>
      <c r="C1" s="17"/>
      <c r="D1" s="18"/>
      <c r="E1" s="18"/>
      <c r="F1" s="18"/>
      <c r="G1" s="18"/>
      <c r="H1" s="18"/>
      <c r="I1" s="18"/>
      <c r="J1" s="18"/>
      <c r="K1" s="18"/>
      <c r="L1" s="18"/>
    </row>
    <row r="2" spans="2:12">
      <c r="B2" s="16" t="s">
        <v>34</v>
      </c>
      <c r="C2" s="156" t="s">
        <v>35</v>
      </c>
      <c r="D2" s="156"/>
      <c r="E2" s="156"/>
      <c r="F2" s="156"/>
      <c r="G2" s="156"/>
      <c r="H2" s="18"/>
      <c r="I2" s="18"/>
      <c r="J2" s="18"/>
      <c r="K2" s="18"/>
      <c r="L2" s="18"/>
    </row>
    <row r="3" spans="2:12">
      <c r="B3" s="16" t="s">
        <v>28</v>
      </c>
      <c r="C3" s="156" t="s">
        <v>36</v>
      </c>
      <c r="D3" s="156"/>
      <c r="E3" s="156"/>
      <c r="F3" s="156"/>
      <c r="G3" s="156"/>
      <c r="H3" s="18"/>
      <c r="I3" s="18"/>
      <c r="J3" s="18"/>
      <c r="K3" s="18"/>
      <c r="L3" s="18"/>
    </row>
    <row r="4" spans="2:12">
      <c r="B4" s="18" t="s">
        <v>37</v>
      </c>
      <c r="C4" s="17"/>
      <c r="D4" s="18"/>
      <c r="E4" s="18"/>
      <c r="F4" s="18"/>
      <c r="G4" s="18"/>
      <c r="H4" s="18"/>
      <c r="I4" s="18"/>
      <c r="J4" s="18"/>
      <c r="K4" s="18"/>
      <c r="L4" s="18"/>
    </row>
    <row r="5" spans="2:12">
      <c r="B5" s="159" t="s">
        <v>38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</row>
    <row r="6" spans="2:12">
      <c r="B6" s="18"/>
      <c r="C6" s="17"/>
      <c r="D6" s="18"/>
      <c r="E6" s="18"/>
      <c r="F6" s="18"/>
      <c r="G6" s="18"/>
      <c r="H6" s="18"/>
      <c r="I6" s="18"/>
      <c r="J6" s="18"/>
      <c r="K6" s="18"/>
      <c r="L6" s="18"/>
    </row>
    <row r="7" spans="2:12">
      <c r="B7" s="19" t="s">
        <v>10</v>
      </c>
      <c r="C7" s="17"/>
      <c r="D7" s="18"/>
      <c r="E7" s="18"/>
      <c r="F7" s="18"/>
      <c r="G7" s="18"/>
      <c r="H7" s="18"/>
      <c r="I7" s="18"/>
      <c r="J7" s="18"/>
      <c r="K7" s="18"/>
      <c r="L7" s="18"/>
    </row>
    <row r="8" spans="2:12" ht="12.75" customHeight="1">
      <c r="B8" s="160" t="s">
        <v>32</v>
      </c>
      <c r="C8" s="160" t="s">
        <v>11</v>
      </c>
      <c r="D8" s="160"/>
      <c r="E8" s="160"/>
      <c r="F8" s="160"/>
      <c r="G8" s="160"/>
      <c r="H8" s="160"/>
      <c r="I8" s="160"/>
      <c r="J8" s="160" t="s">
        <v>12</v>
      </c>
      <c r="K8" s="160" t="s">
        <v>13</v>
      </c>
      <c r="L8" s="160" t="s">
        <v>0</v>
      </c>
    </row>
    <row r="9" spans="2:12" ht="12.75" customHeight="1">
      <c r="B9" s="160"/>
      <c r="C9" s="160" t="s">
        <v>14</v>
      </c>
      <c r="D9" s="160"/>
      <c r="E9" s="160"/>
      <c r="F9" s="160"/>
      <c r="G9" s="160" t="s">
        <v>15</v>
      </c>
      <c r="H9" s="160"/>
      <c r="I9" s="160"/>
      <c r="J9" s="160"/>
      <c r="K9" s="160"/>
      <c r="L9" s="160"/>
    </row>
    <row r="10" spans="2:12" ht="36">
      <c r="B10" s="160"/>
      <c r="C10" s="20" t="s">
        <v>16</v>
      </c>
      <c r="D10" s="20" t="s">
        <v>17</v>
      </c>
      <c r="E10" s="20" t="s">
        <v>18</v>
      </c>
      <c r="F10" s="20" t="s">
        <v>19</v>
      </c>
      <c r="G10" s="20" t="s">
        <v>20</v>
      </c>
      <c r="H10" s="20" t="s">
        <v>18</v>
      </c>
      <c r="I10" s="20" t="s">
        <v>19</v>
      </c>
      <c r="J10" s="160"/>
      <c r="K10" s="160"/>
      <c r="L10" s="160"/>
    </row>
    <row r="11" spans="2:12" ht="12.75" customHeight="1">
      <c r="B11" s="157" t="s">
        <v>21</v>
      </c>
      <c r="C11" s="157"/>
      <c r="D11" s="157"/>
      <c r="E11" s="157"/>
      <c r="F11" s="157"/>
      <c r="G11" s="157"/>
      <c r="H11" s="157"/>
      <c r="I11" s="157"/>
      <c r="J11" s="157"/>
      <c r="K11" s="157"/>
      <c r="L11" s="157"/>
    </row>
    <row r="12" spans="2:12">
      <c r="B12" s="21" t="s">
        <v>1</v>
      </c>
      <c r="C12" s="22">
        <v>3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f>C12+D12+E12+F12+G12+H12+I12+J12+K12</f>
        <v>3</v>
      </c>
    </row>
    <row r="13" spans="2:12">
      <c r="B13" s="21" t="s">
        <v>2</v>
      </c>
      <c r="C13" s="22">
        <v>207</v>
      </c>
      <c r="D13" s="23">
        <v>2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1</v>
      </c>
      <c r="K13" s="23">
        <v>2</v>
      </c>
      <c r="L13" s="23">
        <f>C13+D13+E13+F13+G13+H13+I13+J13+K13</f>
        <v>212</v>
      </c>
    </row>
    <row r="14" spans="2:12">
      <c r="B14" s="21" t="s">
        <v>3</v>
      </c>
      <c r="C14" s="22">
        <v>79</v>
      </c>
      <c r="D14" s="23">
        <v>1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1</v>
      </c>
      <c r="L14" s="23">
        <f>C14+D14+E14+F14+G14+H14+I14+J14+K14</f>
        <v>81</v>
      </c>
    </row>
    <row r="15" spans="2:12">
      <c r="B15" s="21" t="s">
        <v>25</v>
      </c>
      <c r="C15" s="22">
        <v>23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f>C15+D15+E15+F15+G15+H15+I15+J15+K15</f>
        <v>23</v>
      </c>
    </row>
    <row r="16" spans="2:12">
      <c r="B16" s="21" t="s">
        <v>23</v>
      </c>
      <c r="C16" s="23">
        <f t="shared" ref="C16:L16" si="0">SUM(C12:C15)</f>
        <v>312</v>
      </c>
      <c r="D16" s="23">
        <f t="shared" si="0"/>
        <v>3</v>
      </c>
      <c r="E16" s="23">
        <f t="shared" si="0"/>
        <v>0</v>
      </c>
      <c r="F16" s="23">
        <f t="shared" si="0"/>
        <v>0</v>
      </c>
      <c r="G16" s="23">
        <f t="shared" si="0"/>
        <v>0</v>
      </c>
      <c r="H16" s="23">
        <f t="shared" si="0"/>
        <v>0</v>
      </c>
      <c r="I16" s="23">
        <f t="shared" si="0"/>
        <v>0</v>
      </c>
      <c r="J16" s="23">
        <f t="shared" si="0"/>
        <v>1</v>
      </c>
      <c r="K16" s="23">
        <f t="shared" si="0"/>
        <v>3</v>
      </c>
      <c r="L16" s="23">
        <f t="shared" si="0"/>
        <v>319</v>
      </c>
    </row>
    <row r="17" spans="2:12">
      <c r="B17" s="158" t="s">
        <v>39</v>
      </c>
      <c r="C17" s="158"/>
      <c r="D17" s="158"/>
      <c r="E17" s="158"/>
      <c r="F17" s="158"/>
      <c r="G17" s="158"/>
      <c r="H17" s="158"/>
      <c r="I17" s="158"/>
      <c r="J17" s="158"/>
      <c r="K17" s="158"/>
      <c r="L17" s="158"/>
    </row>
    <row r="18" spans="2:12">
      <c r="B18" s="21" t="s">
        <v>4</v>
      </c>
      <c r="C18" s="22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4"/>
      <c r="K18" s="23">
        <v>0</v>
      </c>
      <c r="L18" s="23">
        <f t="shared" ref="L18:L24" si="1">C18+D18+E18+F18+G18+H18+I18+K18</f>
        <v>0</v>
      </c>
    </row>
    <row r="19" spans="2:12">
      <c r="B19" s="21" t="s">
        <v>5</v>
      </c>
      <c r="C19" s="22">
        <v>637</v>
      </c>
      <c r="D19" s="23">
        <v>17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4"/>
      <c r="K19" s="23">
        <v>15</v>
      </c>
      <c r="L19" s="23">
        <f t="shared" si="1"/>
        <v>669</v>
      </c>
    </row>
    <row r="20" spans="2:12">
      <c r="B20" s="21" t="s">
        <v>6</v>
      </c>
      <c r="C20" s="22">
        <v>278</v>
      </c>
      <c r="D20" s="23">
        <v>2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4"/>
      <c r="K20" s="23">
        <v>3</v>
      </c>
      <c r="L20" s="23">
        <f t="shared" si="1"/>
        <v>283</v>
      </c>
    </row>
    <row r="21" spans="2:12">
      <c r="B21" s="21" t="s">
        <v>40</v>
      </c>
      <c r="C21" s="22">
        <v>189</v>
      </c>
      <c r="D21" s="23">
        <v>4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4"/>
      <c r="K21" s="23">
        <v>1</v>
      </c>
      <c r="L21" s="23">
        <f t="shared" si="1"/>
        <v>194</v>
      </c>
    </row>
    <row r="22" spans="2:12">
      <c r="B22" s="21" t="s">
        <v>8</v>
      </c>
      <c r="C22" s="22">
        <v>529</v>
      </c>
      <c r="D22" s="23">
        <v>8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4"/>
      <c r="K22" s="23">
        <v>11</v>
      </c>
      <c r="L22" s="23">
        <f t="shared" si="1"/>
        <v>548</v>
      </c>
    </row>
    <row r="23" spans="2:12">
      <c r="B23" s="21" t="s">
        <v>9</v>
      </c>
      <c r="C23" s="22">
        <v>79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4"/>
      <c r="K23" s="23">
        <v>2</v>
      </c>
      <c r="L23" s="23">
        <f t="shared" si="1"/>
        <v>81</v>
      </c>
    </row>
    <row r="24" spans="2:12">
      <c r="B24" s="25" t="s">
        <v>24</v>
      </c>
      <c r="C24" s="26">
        <f t="shared" ref="C24:I24" si="2">SUM(C18:C23)</f>
        <v>1712</v>
      </c>
      <c r="D24" s="26">
        <f t="shared" si="2"/>
        <v>31</v>
      </c>
      <c r="E24" s="26">
        <f t="shared" si="2"/>
        <v>0</v>
      </c>
      <c r="F24" s="26">
        <f t="shared" si="2"/>
        <v>0</v>
      </c>
      <c r="G24" s="26">
        <f t="shared" si="2"/>
        <v>0</v>
      </c>
      <c r="H24" s="26">
        <f t="shared" si="2"/>
        <v>0</v>
      </c>
      <c r="I24" s="26">
        <f t="shared" si="2"/>
        <v>0</v>
      </c>
      <c r="J24" s="27"/>
      <c r="K24" s="26">
        <f>SUM(K18:K23)</f>
        <v>32</v>
      </c>
      <c r="L24" s="26">
        <f t="shared" si="1"/>
        <v>1775</v>
      </c>
    </row>
    <row r="25" spans="2:12">
      <c r="B25" s="28" t="s">
        <v>0</v>
      </c>
      <c r="C25" s="29">
        <f t="shared" ref="C25:I25" si="3">C16+C24</f>
        <v>2024</v>
      </c>
      <c r="D25" s="29">
        <f t="shared" si="3"/>
        <v>34</v>
      </c>
      <c r="E25" s="29">
        <f t="shared" si="3"/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>J16</f>
        <v>1</v>
      </c>
      <c r="K25" s="29">
        <f>K16+K24</f>
        <v>35</v>
      </c>
      <c r="L25" s="29">
        <f>L16+L24</f>
        <v>2094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2">
    <mergeCell ref="C2:G2"/>
    <mergeCell ref="C3:G3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sqref="A1:L2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65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28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30</v>
      </c>
      <c r="C4" s="93" t="s">
        <v>66</v>
      </c>
      <c r="D4" s="4"/>
      <c r="E4" s="4"/>
      <c r="F4" s="4"/>
      <c r="G4" s="4"/>
      <c r="H4" s="4"/>
      <c r="I4" s="4"/>
      <c r="J4" s="4"/>
      <c r="K4" s="4"/>
      <c r="L4" s="4"/>
    </row>
    <row r="5" spans="2:12">
      <c r="B5" s="154" t="s">
        <v>26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ht="13.5" thickBot="1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 thickTop="1" thickBot="1">
      <c r="B8" s="163" t="s">
        <v>32</v>
      </c>
      <c r="C8" s="163" t="s">
        <v>11</v>
      </c>
      <c r="D8" s="163"/>
      <c r="E8" s="163"/>
      <c r="F8" s="163"/>
      <c r="G8" s="163"/>
      <c r="H8" s="163"/>
      <c r="I8" s="163"/>
      <c r="J8" s="163" t="s">
        <v>12</v>
      </c>
      <c r="K8" s="163" t="s">
        <v>13</v>
      </c>
      <c r="L8" s="163" t="s">
        <v>0</v>
      </c>
    </row>
    <row r="9" spans="2:12" ht="12.75" customHeight="1" thickTop="1" thickBot="1">
      <c r="B9" s="163"/>
      <c r="C9" s="163" t="s">
        <v>14</v>
      </c>
      <c r="D9" s="163"/>
      <c r="E9" s="163"/>
      <c r="F9" s="163"/>
      <c r="G9" s="163" t="s">
        <v>15</v>
      </c>
      <c r="H9" s="163"/>
      <c r="I9" s="163"/>
      <c r="J9" s="163"/>
      <c r="K9" s="163"/>
      <c r="L9" s="163"/>
    </row>
    <row r="10" spans="2:12" ht="37.5" thickTop="1" thickBot="1">
      <c r="B10" s="163"/>
      <c r="C10" s="94" t="s">
        <v>16</v>
      </c>
      <c r="D10" s="94" t="s">
        <v>17</v>
      </c>
      <c r="E10" s="94" t="s">
        <v>18</v>
      </c>
      <c r="F10" s="94" t="s">
        <v>19</v>
      </c>
      <c r="G10" s="94" t="s">
        <v>20</v>
      </c>
      <c r="H10" s="94" t="s">
        <v>18</v>
      </c>
      <c r="I10" s="94" t="s">
        <v>19</v>
      </c>
      <c r="J10" s="163"/>
      <c r="K10" s="163"/>
      <c r="L10" s="163"/>
    </row>
    <row r="11" spans="2:12" ht="12.75" customHeight="1" thickTop="1" thickBot="1">
      <c r="B11" s="161" t="s">
        <v>21</v>
      </c>
      <c r="C11" s="161"/>
      <c r="D11" s="161"/>
      <c r="E11" s="161"/>
      <c r="F11" s="161"/>
      <c r="G11" s="161"/>
      <c r="H11" s="161"/>
      <c r="I11" s="161"/>
      <c r="J11" s="161"/>
      <c r="K11" s="161"/>
      <c r="L11" s="161"/>
    </row>
    <row r="12" spans="2:12" ht="14.25" thickTop="1" thickBot="1">
      <c r="B12" s="95" t="s">
        <v>1</v>
      </c>
      <c r="C12" s="96">
        <v>3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7">
        <f>C12+D12+E12+F12+G12+H12+I12+J12+K12</f>
        <v>3</v>
      </c>
    </row>
    <row r="13" spans="2:12" ht="14.25" thickTop="1" thickBot="1">
      <c r="B13" s="95" t="s">
        <v>2</v>
      </c>
      <c r="C13" s="96">
        <v>115</v>
      </c>
      <c r="D13" s="96">
        <v>5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11</v>
      </c>
      <c r="K13" s="96">
        <v>2</v>
      </c>
      <c r="L13" s="97">
        <f>C13+D13+E13+F13+G13+H13+I13+J13+K13</f>
        <v>133</v>
      </c>
    </row>
    <row r="14" spans="2:12" ht="14.25" thickTop="1" thickBot="1">
      <c r="B14" s="95" t="s">
        <v>3</v>
      </c>
      <c r="C14" s="96">
        <v>16</v>
      </c>
      <c r="D14" s="96">
        <v>1</v>
      </c>
      <c r="E14" s="96">
        <v>1</v>
      </c>
      <c r="F14" s="96">
        <v>0</v>
      </c>
      <c r="G14" s="96">
        <v>0</v>
      </c>
      <c r="H14" s="96">
        <v>0</v>
      </c>
      <c r="I14" s="96">
        <v>0</v>
      </c>
      <c r="J14" s="96">
        <v>1</v>
      </c>
      <c r="K14" s="96">
        <v>1</v>
      </c>
      <c r="L14" s="97">
        <f>C14+D14+E14+F14+G14+H14+I14+J14+K14</f>
        <v>20</v>
      </c>
    </row>
    <row r="15" spans="2:12" ht="14.25" thickTop="1" thickBot="1">
      <c r="B15" s="95" t="s">
        <v>25</v>
      </c>
      <c r="C15" s="96">
        <v>0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7">
        <f>C15+D15+E15+F15+G15+H15+I15+J15+K15</f>
        <v>0</v>
      </c>
    </row>
    <row r="16" spans="2:12" ht="14.25" thickTop="1" thickBot="1">
      <c r="B16" s="95" t="s">
        <v>23</v>
      </c>
      <c r="C16" s="97">
        <f t="shared" ref="C16:L16" si="0">SUM(C12:C15)</f>
        <v>134</v>
      </c>
      <c r="D16" s="97">
        <f t="shared" si="0"/>
        <v>6</v>
      </c>
      <c r="E16" s="97">
        <f t="shared" si="0"/>
        <v>1</v>
      </c>
      <c r="F16" s="97">
        <f t="shared" si="0"/>
        <v>0</v>
      </c>
      <c r="G16" s="97">
        <f t="shared" si="0"/>
        <v>0</v>
      </c>
      <c r="H16" s="97">
        <f t="shared" si="0"/>
        <v>0</v>
      </c>
      <c r="I16" s="97">
        <f t="shared" si="0"/>
        <v>0</v>
      </c>
      <c r="J16" s="97">
        <f t="shared" si="0"/>
        <v>12</v>
      </c>
      <c r="K16" s="97">
        <f t="shared" si="0"/>
        <v>3</v>
      </c>
      <c r="L16" s="97">
        <f t="shared" si="0"/>
        <v>156</v>
      </c>
    </row>
    <row r="17" spans="2:12" ht="14.25" thickTop="1" thickBot="1">
      <c r="B17" s="162" t="s">
        <v>22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</row>
    <row r="18" spans="2:12" ht="14.25" thickTop="1" thickBot="1">
      <c r="B18" s="95" t="s">
        <v>4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8">
        <v>0</v>
      </c>
      <c r="K18" s="96">
        <v>0</v>
      </c>
      <c r="L18" s="97">
        <f t="shared" ref="L18:L24" si="1">C18+D18+E18+F18+G18+H18+I18+K18</f>
        <v>0</v>
      </c>
    </row>
    <row r="19" spans="2:12" ht="14.25" thickTop="1" thickBot="1">
      <c r="B19" s="95" t="s">
        <v>5</v>
      </c>
      <c r="C19" s="96">
        <v>427</v>
      </c>
      <c r="D19" s="96">
        <v>31</v>
      </c>
      <c r="E19" s="96">
        <v>0</v>
      </c>
      <c r="F19" s="96">
        <v>0</v>
      </c>
      <c r="G19" s="96">
        <v>0</v>
      </c>
      <c r="H19" s="96">
        <v>17</v>
      </c>
      <c r="I19" s="96">
        <v>0</v>
      </c>
      <c r="J19" s="98">
        <v>0</v>
      </c>
      <c r="K19" s="96">
        <v>5</v>
      </c>
      <c r="L19" s="97">
        <f t="shared" si="1"/>
        <v>480</v>
      </c>
    </row>
    <row r="20" spans="2:12" ht="14.25" thickTop="1" thickBot="1">
      <c r="B20" s="95" t="s">
        <v>6</v>
      </c>
      <c r="C20" s="96">
        <v>458</v>
      </c>
      <c r="D20" s="96">
        <v>26</v>
      </c>
      <c r="E20" s="96">
        <v>3</v>
      </c>
      <c r="F20" s="96">
        <v>0</v>
      </c>
      <c r="G20" s="96">
        <v>0</v>
      </c>
      <c r="H20" s="96">
        <v>42</v>
      </c>
      <c r="I20" s="96">
        <v>0</v>
      </c>
      <c r="J20" s="98">
        <v>0</v>
      </c>
      <c r="K20" s="96">
        <v>7</v>
      </c>
      <c r="L20" s="97">
        <f t="shared" si="1"/>
        <v>536</v>
      </c>
    </row>
    <row r="21" spans="2:12" ht="14.25" thickTop="1" thickBot="1">
      <c r="B21" s="95" t="s">
        <v>7</v>
      </c>
      <c r="C21" s="96">
        <v>174</v>
      </c>
      <c r="D21" s="96">
        <v>6</v>
      </c>
      <c r="E21" s="96">
        <v>0</v>
      </c>
      <c r="F21" s="96">
        <v>0</v>
      </c>
      <c r="G21" s="96">
        <v>0</v>
      </c>
      <c r="H21" s="96">
        <v>7</v>
      </c>
      <c r="I21" s="96">
        <v>0</v>
      </c>
      <c r="J21" s="98">
        <v>0</v>
      </c>
      <c r="K21" s="96">
        <v>4</v>
      </c>
      <c r="L21" s="97">
        <f t="shared" si="1"/>
        <v>191</v>
      </c>
    </row>
    <row r="22" spans="2:12" ht="14.25" thickTop="1" thickBot="1">
      <c r="B22" s="95" t="s">
        <v>8</v>
      </c>
      <c r="C22" s="96">
        <v>270</v>
      </c>
      <c r="D22" s="96">
        <v>23</v>
      </c>
      <c r="E22" s="96">
        <v>3</v>
      </c>
      <c r="F22" s="96">
        <v>0</v>
      </c>
      <c r="G22" s="96">
        <v>0</v>
      </c>
      <c r="H22" s="96">
        <v>50</v>
      </c>
      <c r="I22" s="96">
        <v>0</v>
      </c>
      <c r="J22" s="98">
        <v>0</v>
      </c>
      <c r="K22" s="96">
        <v>9</v>
      </c>
      <c r="L22" s="97">
        <f t="shared" si="1"/>
        <v>355</v>
      </c>
    </row>
    <row r="23" spans="2:12" ht="14.25" thickTop="1" thickBot="1">
      <c r="B23" s="95" t="s">
        <v>9</v>
      </c>
      <c r="C23" s="96">
        <v>0</v>
      </c>
      <c r="D23" s="96">
        <v>0</v>
      </c>
      <c r="E23" s="96">
        <v>0</v>
      </c>
      <c r="F23" s="96">
        <v>0</v>
      </c>
      <c r="G23" s="96">
        <v>0</v>
      </c>
      <c r="H23" s="96">
        <v>0</v>
      </c>
      <c r="I23" s="96">
        <v>0</v>
      </c>
      <c r="J23" s="98">
        <v>0</v>
      </c>
      <c r="K23" s="96">
        <v>0</v>
      </c>
      <c r="L23" s="97">
        <f t="shared" si="1"/>
        <v>0</v>
      </c>
    </row>
    <row r="24" spans="2:12" ht="14.25" thickTop="1" thickBot="1">
      <c r="B24" s="99" t="s">
        <v>24</v>
      </c>
      <c r="C24" s="100">
        <f t="shared" ref="C24:I24" si="2">SUM(C18:C23)</f>
        <v>1329</v>
      </c>
      <c r="D24" s="100">
        <f t="shared" si="2"/>
        <v>86</v>
      </c>
      <c r="E24" s="100">
        <f t="shared" si="2"/>
        <v>6</v>
      </c>
      <c r="F24" s="100">
        <f t="shared" si="2"/>
        <v>0</v>
      </c>
      <c r="G24" s="100">
        <f t="shared" si="2"/>
        <v>0</v>
      </c>
      <c r="H24" s="100">
        <f t="shared" si="2"/>
        <v>116</v>
      </c>
      <c r="I24" s="100">
        <f t="shared" si="2"/>
        <v>0</v>
      </c>
      <c r="J24" s="101"/>
      <c r="K24" s="100">
        <f>SUM(K18:K23)</f>
        <v>25</v>
      </c>
      <c r="L24" s="100">
        <f t="shared" si="1"/>
        <v>1562</v>
      </c>
    </row>
    <row r="25" spans="2:12" ht="14.25" thickTop="1" thickBot="1">
      <c r="B25" s="102" t="s">
        <v>0</v>
      </c>
      <c r="C25" s="103">
        <f t="shared" ref="C25:L25" si="3">C16+C24</f>
        <v>1463</v>
      </c>
      <c r="D25" s="103">
        <f t="shared" si="3"/>
        <v>92</v>
      </c>
      <c r="E25" s="103">
        <f t="shared" si="3"/>
        <v>7</v>
      </c>
      <c r="F25" s="103">
        <f t="shared" si="3"/>
        <v>0</v>
      </c>
      <c r="G25" s="103">
        <f t="shared" si="3"/>
        <v>0</v>
      </c>
      <c r="H25" s="103">
        <f t="shared" si="3"/>
        <v>116</v>
      </c>
      <c r="I25" s="103">
        <f t="shared" si="3"/>
        <v>0</v>
      </c>
      <c r="J25" s="103">
        <f t="shared" si="3"/>
        <v>12</v>
      </c>
      <c r="K25" s="103">
        <f t="shared" si="3"/>
        <v>28</v>
      </c>
      <c r="L25" s="103">
        <f t="shared" si="3"/>
        <v>1718</v>
      </c>
    </row>
    <row r="26" spans="2:12" ht="13.5" thickTop="1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H14" sqref="H1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67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68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69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70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>
      <c r="B5" s="146" t="s">
        <v>26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68" t="s">
        <v>32</v>
      </c>
      <c r="C8" s="168" t="s">
        <v>11</v>
      </c>
      <c r="D8" s="168"/>
      <c r="E8" s="168"/>
      <c r="F8" s="168"/>
      <c r="G8" s="168"/>
      <c r="H8" s="168"/>
      <c r="I8" s="168"/>
      <c r="J8" s="168" t="s">
        <v>12</v>
      </c>
      <c r="K8" s="168" t="s">
        <v>13</v>
      </c>
      <c r="L8" s="168" t="s">
        <v>0</v>
      </c>
    </row>
    <row r="9" spans="2:12" ht="12.75" customHeight="1">
      <c r="B9" s="168"/>
      <c r="C9" s="168" t="s">
        <v>14</v>
      </c>
      <c r="D9" s="168"/>
      <c r="E9" s="168"/>
      <c r="F9" s="168"/>
      <c r="G9" s="168" t="s">
        <v>15</v>
      </c>
      <c r="H9" s="168"/>
      <c r="I9" s="168"/>
      <c r="J9" s="168"/>
      <c r="K9" s="168"/>
      <c r="L9" s="168"/>
    </row>
    <row r="10" spans="2:12" ht="36">
      <c r="B10" s="168"/>
      <c r="C10" s="92" t="s">
        <v>16</v>
      </c>
      <c r="D10" s="92" t="s">
        <v>17</v>
      </c>
      <c r="E10" s="92" t="s">
        <v>18</v>
      </c>
      <c r="F10" s="92" t="s">
        <v>19</v>
      </c>
      <c r="G10" s="92" t="s">
        <v>20</v>
      </c>
      <c r="H10" s="92" t="s">
        <v>18</v>
      </c>
      <c r="I10" s="92" t="s">
        <v>19</v>
      </c>
      <c r="J10" s="168"/>
      <c r="K10" s="168"/>
      <c r="L10" s="168"/>
    </row>
    <row r="11" spans="2:12" ht="12.75" customHeight="1">
      <c r="B11" s="164" t="s">
        <v>21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6"/>
    </row>
    <row r="12" spans="2:12">
      <c r="B12" s="7" t="s">
        <v>1</v>
      </c>
      <c r="C12" s="8">
        <v>2</v>
      </c>
      <c r="D12" s="8"/>
      <c r="E12" s="8"/>
      <c r="F12" s="8"/>
      <c r="G12" s="8"/>
      <c r="H12" s="8"/>
      <c r="I12" s="8"/>
      <c r="J12" s="8"/>
      <c r="K12" s="8"/>
      <c r="L12" s="8">
        <f>C12+D12+E12+F12+G12+H12+I12+J12+K12</f>
        <v>2</v>
      </c>
    </row>
    <row r="13" spans="2:12">
      <c r="B13" s="7" t="s">
        <v>2</v>
      </c>
      <c r="C13" s="8">
        <v>118</v>
      </c>
      <c r="D13" s="8">
        <v>2</v>
      </c>
      <c r="E13" s="8">
        <v>1</v>
      </c>
      <c r="F13" s="8"/>
      <c r="G13" s="8">
        <v>1</v>
      </c>
      <c r="H13" s="8">
        <v>1</v>
      </c>
      <c r="I13" s="8"/>
      <c r="J13" s="8">
        <v>3</v>
      </c>
      <c r="K13" s="8">
        <v>1</v>
      </c>
      <c r="L13" s="8">
        <f>C13+D13+E13+F13+G13+H13+I13+J13+K13</f>
        <v>127</v>
      </c>
    </row>
    <row r="14" spans="2:12">
      <c r="B14" s="7" t="s">
        <v>3</v>
      </c>
      <c r="C14" s="8">
        <v>9</v>
      </c>
      <c r="D14" s="8"/>
      <c r="E14" s="8"/>
      <c r="F14" s="8"/>
      <c r="G14" s="8"/>
      <c r="H14" s="8"/>
      <c r="I14" s="8"/>
      <c r="J14" s="8"/>
      <c r="K14" s="8"/>
      <c r="L14" s="8">
        <f>C14+D14+E14+F14+G14+H14+I14+J14+K14</f>
        <v>9</v>
      </c>
    </row>
    <row r="15" spans="2:12">
      <c r="B15" s="7" t="s">
        <v>71</v>
      </c>
      <c r="C15" s="8">
        <v>21</v>
      </c>
      <c r="D15" s="8"/>
      <c r="E15" s="8"/>
      <c r="F15" s="8"/>
      <c r="G15" s="8"/>
      <c r="H15" s="8">
        <v>1</v>
      </c>
      <c r="I15" s="8"/>
      <c r="J15" s="8">
        <v>3</v>
      </c>
      <c r="K15" s="8"/>
      <c r="L15" s="8">
        <f>C15+D15+E15+F15+G15+H15+I15+J15+K15</f>
        <v>25</v>
      </c>
    </row>
    <row r="16" spans="2:12">
      <c r="B16" s="7" t="s">
        <v>23</v>
      </c>
      <c r="C16" s="8">
        <f>SUM(C12:C15)</f>
        <v>150</v>
      </c>
      <c r="D16" s="8">
        <f t="shared" ref="D16:L16" si="0">SUM(D12:D15)</f>
        <v>2</v>
      </c>
      <c r="E16" s="8">
        <f t="shared" si="0"/>
        <v>1</v>
      </c>
      <c r="F16" s="8">
        <f t="shared" si="0"/>
        <v>0</v>
      </c>
      <c r="G16" s="8">
        <f t="shared" si="0"/>
        <v>1</v>
      </c>
      <c r="H16" s="8">
        <f t="shared" si="0"/>
        <v>2</v>
      </c>
      <c r="I16" s="8">
        <f t="shared" si="0"/>
        <v>0</v>
      </c>
      <c r="J16" s="8">
        <f t="shared" si="0"/>
        <v>6</v>
      </c>
      <c r="K16" s="8">
        <f t="shared" si="0"/>
        <v>1</v>
      </c>
      <c r="L16" s="8">
        <f t="shared" si="0"/>
        <v>163</v>
      </c>
    </row>
    <row r="17" spans="2:12">
      <c r="B17" s="167" t="s">
        <v>22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</row>
    <row r="18" spans="2:12">
      <c r="B18" s="7" t="s">
        <v>4</v>
      </c>
      <c r="C18" s="8">
        <v>15</v>
      </c>
      <c r="D18" s="8">
        <v>2</v>
      </c>
      <c r="E18" s="8"/>
      <c r="F18" s="8"/>
      <c r="G18" s="8"/>
      <c r="H18" s="8">
        <v>1</v>
      </c>
      <c r="I18" s="8"/>
      <c r="J18" s="39"/>
      <c r="K18" s="8"/>
      <c r="L18" s="8">
        <f t="shared" ref="L18:L24" si="1">C18+D18+E18+F18+G18+H18+I18+K18</f>
        <v>18</v>
      </c>
    </row>
    <row r="19" spans="2:12">
      <c r="B19" s="7" t="s">
        <v>5</v>
      </c>
      <c r="C19" s="8">
        <v>375</v>
      </c>
      <c r="D19" s="8">
        <v>25</v>
      </c>
      <c r="E19" s="8">
        <v>3</v>
      </c>
      <c r="F19" s="8"/>
      <c r="G19" s="8"/>
      <c r="H19" s="8">
        <v>11</v>
      </c>
      <c r="I19" s="8"/>
      <c r="J19" s="39"/>
      <c r="K19" s="8">
        <v>6</v>
      </c>
      <c r="L19" s="8">
        <f t="shared" si="1"/>
        <v>420</v>
      </c>
    </row>
    <row r="20" spans="2:12">
      <c r="B20" s="7" t="s">
        <v>6</v>
      </c>
      <c r="C20" s="8">
        <v>223</v>
      </c>
      <c r="D20" s="8">
        <v>20</v>
      </c>
      <c r="E20" s="8"/>
      <c r="F20" s="8"/>
      <c r="G20" s="8"/>
      <c r="H20" s="8">
        <v>59</v>
      </c>
      <c r="I20" s="8"/>
      <c r="J20" s="39"/>
      <c r="K20" s="8">
        <v>5</v>
      </c>
      <c r="L20" s="8">
        <f t="shared" si="1"/>
        <v>307</v>
      </c>
    </row>
    <row r="21" spans="2:12">
      <c r="B21" s="7" t="s">
        <v>40</v>
      </c>
      <c r="C21" s="8">
        <v>103</v>
      </c>
      <c r="D21" s="8">
        <v>10</v>
      </c>
      <c r="E21" s="8">
        <v>3</v>
      </c>
      <c r="F21" s="8"/>
      <c r="G21" s="8"/>
      <c r="H21" s="8">
        <v>12</v>
      </c>
      <c r="I21" s="8">
        <v>1</v>
      </c>
      <c r="J21" s="39"/>
      <c r="K21" s="8">
        <v>5</v>
      </c>
      <c r="L21" s="8">
        <f t="shared" si="1"/>
        <v>134</v>
      </c>
    </row>
    <row r="22" spans="2:12">
      <c r="B22" s="7" t="s">
        <v>8</v>
      </c>
      <c r="C22" s="8">
        <v>171</v>
      </c>
      <c r="D22" s="8">
        <v>12</v>
      </c>
      <c r="E22" s="8">
        <v>5</v>
      </c>
      <c r="F22" s="8"/>
      <c r="G22" s="8">
        <v>1</v>
      </c>
      <c r="H22" s="8">
        <v>61</v>
      </c>
      <c r="I22" s="8">
        <v>2</v>
      </c>
      <c r="J22" s="39"/>
      <c r="K22" s="8">
        <v>2</v>
      </c>
      <c r="L22" s="8">
        <f t="shared" si="1"/>
        <v>254</v>
      </c>
    </row>
    <row r="23" spans="2:12">
      <c r="B23" s="7" t="s">
        <v>9</v>
      </c>
      <c r="C23" s="8">
        <v>4</v>
      </c>
      <c r="D23" s="8">
        <v>1</v>
      </c>
      <c r="E23" s="8"/>
      <c r="F23" s="8"/>
      <c r="G23" s="8"/>
      <c r="H23" s="8">
        <v>5</v>
      </c>
      <c r="I23" s="8"/>
      <c r="J23" s="39"/>
      <c r="K23" s="8">
        <v>1</v>
      </c>
      <c r="L23" s="8">
        <f t="shared" si="1"/>
        <v>11</v>
      </c>
    </row>
    <row r="24" spans="2:12">
      <c r="B24" s="9" t="s">
        <v>24</v>
      </c>
      <c r="C24" s="10">
        <f>SUM(C18:C23)</f>
        <v>891</v>
      </c>
      <c r="D24" s="10">
        <f t="shared" ref="D24:I24" si="2">SUM(D18:D23)</f>
        <v>70</v>
      </c>
      <c r="E24" s="10">
        <f t="shared" si="2"/>
        <v>11</v>
      </c>
      <c r="F24" s="10">
        <f t="shared" si="2"/>
        <v>0</v>
      </c>
      <c r="G24" s="10">
        <f t="shared" si="2"/>
        <v>1</v>
      </c>
      <c r="H24" s="10">
        <f t="shared" si="2"/>
        <v>149</v>
      </c>
      <c r="I24" s="10">
        <f t="shared" si="2"/>
        <v>3</v>
      </c>
      <c r="J24" s="40"/>
      <c r="K24" s="10">
        <f>SUM(K18:K23)</f>
        <v>19</v>
      </c>
      <c r="L24" s="10">
        <f t="shared" si="1"/>
        <v>1144</v>
      </c>
    </row>
    <row r="25" spans="2:12">
      <c r="B25" s="41" t="s">
        <v>0</v>
      </c>
      <c r="C25" s="42">
        <f>C16+C24</f>
        <v>1041</v>
      </c>
      <c r="D25" s="42">
        <f t="shared" ref="D25:L25" si="3">D16+D24</f>
        <v>72</v>
      </c>
      <c r="E25" s="42">
        <f t="shared" si="3"/>
        <v>12</v>
      </c>
      <c r="F25" s="42">
        <f t="shared" si="3"/>
        <v>0</v>
      </c>
      <c r="G25" s="42">
        <f t="shared" si="3"/>
        <v>2</v>
      </c>
      <c r="H25" s="42">
        <f t="shared" si="3"/>
        <v>151</v>
      </c>
      <c r="I25" s="42">
        <f t="shared" si="3"/>
        <v>3</v>
      </c>
      <c r="J25" s="42">
        <f t="shared" si="3"/>
        <v>6</v>
      </c>
      <c r="K25" s="42">
        <f t="shared" si="3"/>
        <v>20</v>
      </c>
      <c r="L25" s="42">
        <f t="shared" si="3"/>
        <v>1307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C3" sqref="C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45" t="s">
        <v>27</v>
      </c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2:12">
      <c r="B2" s="45" t="s">
        <v>29</v>
      </c>
      <c r="C2" s="46" t="s">
        <v>51</v>
      </c>
      <c r="D2" s="46"/>
      <c r="E2" s="46"/>
      <c r="F2" s="46"/>
      <c r="G2" s="46"/>
      <c r="H2" s="46"/>
      <c r="I2" s="46"/>
      <c r="J2" s="46"/>
      <c r="K2" s="46"/>
      <c r="L2" s="46"/>
    </row>
    <row r="3" spans="2:12">
      <c r="B3" s="45" t="s">
        <v>28</v>
      </c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2:12">
      <c r="B4" s="46" t="s">
        <v>30</v>
      </c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2:12">
      <c r="B5" s="171" t="s">
        <v>26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</row>
    <row r="6" spans="2:12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2:12">
      <c r="B7" s="47" t="s">
        <v>10</v>
      </c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2:12" ht="12.75" customHeight="1">
      <c r="B8" s="172" t="s">
        <v>50</v>
      </c>
      <c r="C8" s="172" t="s">
        <v>11</v>
      </c>
      <c r="D8" s="172"/>
      <c r="E8" s="172"/>
      <c r="F8" s="172"/>
      <c r="G8" s="172"/>
      <c r="H8" s="172"/>
      <c r="I8" s="172"/>
      <c r="J8" s="172" t="s">
        <v>12</v>
      </c>
      <c r="K8" s="172" t="s">
        <v>13</v>
      </c>
      <c r="L8" s="172" t="s">
        <v>0</v>
      </c>
    </row>
    <row r="9" spans="2:12" ht="12.75" customHeight="1">
      <c r="B9" s="172"/>
      <c r="C9" s="172" t="s">
        <v>14</v>
      </c>
      <c r="D9" s="172"/>
      <c r="E9" s="172"/>
      <c r="F9" s="172"/>
      <c r="G9" s="172" t="s">
        <v>15</v>
      </c>
      <c r="H9" s="172"/>
      <c r="I9" s="172"/>
      <c r="J9" s="172"/>
      <c r="K9" s="172"/>
      <c r="L9" s="172"/>
    </row>
    <row r="10" spans="2:12" ht="36">
      <c r="B10" s="172"/>
      <c r="C10" s="48" t="s">
        <v>16</v>
      </c>
      <c r="D10" s="48" t="s">
        <v>17</v>
      </c>
      <c r="E10" s="48" t="s">
        <v>18</v>
      </c>
      <c r="F10" s="48" t="s">
        <v>19</v>
      </c>
      <c r="G10" s="48" t="s">
        <v>20</v>
      </c>
      <c r="H10" s="48" t="s">
        <v>18</v>
      </c>
      <c r="I10" s="48" t="s">
        <v>19</v>
      </c>
      <c r="J10" s="172"/>
      <c r="K10" s="172"/>
      <c r="L10" s="172"/>
    </row>
    <row r="11" spans="2:12" ht="12.75" customHeight="1">
      <c r="B11" s="169" t="s">
        <v>21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</row>
    <row r="12" spans="2:12">
      <c r="B12" s="49" t="s">
        <v>1</v>
      </c>
      <c r="C12" s="50">
        <v>1</v>
      </c>
      <c r="D12" s="50"/>
      <c r="E12" s="50">
        <v>1</v>
      </c>
      <c r="F12" s="50"/>
      <c r="G12" s="50"/>
      <c r="H12" s="50"/>
      <c r="I12" s="50"/>
      <c r="J12" s="50"/>
      <c r="K12" s="50"/>
      <c r="L12" s="50">
        <f>C12+D12+E12+F12+G12+H12+I12+J12+K12</f>
        <v>2</v>
      </c>
    </row>
    <row r="13" spans="2:12">
      <c r="B13" s="49" t="s">
        <v>2</v>
      </c>
      <c r="C13" s="50">
        <v>52</v>
      </c>
      <c r="D13" s="50">
        <v>3</v>
      </c>
      <c r="E13" s="50"/>
      <c r="F13" s="50"/>
      <c r="G13" s="50"/>
      <c r="H13" s="50">
        <v>2</v>
      </c>
      <c r="I13" s="50"/>
      <c r="J13" s="50">
        <v>3</v>
      </c>
      <c r="K13" s="50"/>
      <c r="L13" s="50">
        <f>C13+D13+E13+F13+G13+H13+I13+J13+K13</f>
        <v>60</v>
      </c>
    </row>
    <row r="14" spans="2:12">
      <c r="B14" s="49" t="s">
        <v>3</v>
      </c>
      <c r="C14" s="50"/>
      <c r="D14" s="50">
        <v>1</v>
      </c>
      <c r="E14" s="50"/>
      <c r="F14" s="50"/>
      <c r="G14" s="50"/>
      <c r="H14" s="50"/>
      <c r="I14" s="50"/>
      <c r="J14" s="50"/>
      <c r="K14" s="50"/>
      <c r="L14" s="50">
        <f>C14+D14+E14+F14+G14+H14+I14+J14+K14</f>
        <v>1</v>
      </c>
    </row>
    <row r="15" spans="2:12">
      <c r="B15" s="49" t="s">
        <v>25</v>
      </c>
      <c r="C15" s="50">
        <v>19</v>
      </c>
      <c r="D15" s="50">
        <v>1</v>
      </c>
      <c r="E15" s="50"/>
      <c r="F15" s="50"/>
      <c r="G15" s="50"/>
      <c r="H15" s="50">
        <v>1</v>
      </c>
      <c r="I15" s="50"/>
      <c r="J15" s="50">
        <v>2</v>
      </c>
      <c r="K15" s="50"/>
      <c r="L15" s="50">
        <f>C15+D15+E15+F15+G15+H15+I15+J15+K15</f>
        <v>23</v>
      </c>
    </row>
    <row r="16" spans="2:12">
      <c r="B16" s="49" t="s">
        <v>23</v>
      </c>
      <c r="C16" s="50">
        <f t="shared" ref="C16:L16" si="0">SUM(C12:C15)</f>
        <v>72</v>
      </c>
      <c r="D16" s="50">
        <f t="shared" si="0"/>
        <v>5</v>
      </c>
      <c r="E16" s="50">
        <f t="shared" si="0"/>
        <v>1</v>
      </c>
      <c r="F16" s="50">
        <f t="shared" si="0"/>
        <v>0</v>
      </c>
      <c r="G16" s="50">
        <f t="shared" si="0"/>
        <v>0</v>
      </c>
      <c r="H16" s="50">
        <f t="shared" si="0"/>
        <v>3</v>
      </c>
      <c r="I16" s="50">
        <f t="shared" si="0"/>
        <v>0</v>
      </c>
      <c r="J16" s="50">
        <f t="shared" si="0"/>
        <v>5</v>
      </c>
      <c r="K16" s="50">
        <f t="shared" si="0"/>
        <v>0</v>
      </c>
      <c r="L16" s="50">
        <f t="shared" si="0"/>
        <v>86</v>
      </c>
    </row>
    <row r="17" spans="2:12">
      <c r="B17" s="170" t="s">
        <v>39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</row>
    <row r="18" spans="2:12">
      <c r="B18" s="49" t="s">
        <v>4</v>
      </c>
      <c r="C18" s="50"/>
      <c r="D18" s="50"/>
      <c r="E18" s="50"/>
      <c r="F18" s="50"/>
      <c r="G18" s="50"/>
      <c r="H18" s="50"/>
      <c r="I18" s="50"/>
      <c r="J18" s="51"/>
      <c r="K18" s="50"/>
      <c r="L18" s="50">
        <f t="shared" ref="L18:L24" si="1">C18+D18+E18+F18+G18+H18+I18+K18</f>
        <v>0</v>
      </c>
    </row>
    <row r="19" spans="2:12">
      <c r="B19" s="49" t="s">
        <v>5</v>
      </c>
      <c r="C19" s="50">
        <v>154</v>
      </c>
      <c r="D19" s="50">
        <v>24</v>
      </c>
      <c r="E19" s="50">
        <v>1</v>
      </c>
      <c r="F19" s="50"/>
      <c r="G19" s="50"/>
      <c r="H19" s="50">
        <v>10</v>
      </c>
      <c r="I19" s="50">
        <v>2</v>
      </c>
      <c r="J19" s="51"/>
      <c r="K19" s="50">
        <v>4</v>
      </c>
      <c r="L19" s="50">
        <f t="shared" si="1"/>
        <v>195</v>
      </c>
    </row>
    <row r="20" spans="2:12">
      <c r="B20" s="49" t="s">
        <v>6</v>
      </c>
      <c r="C20" s="50">
        <v>101</v>
      </c>
      <c r="D20" s="50">
        <v>19</v>
      </c>
      <c r="E20" s="50"/>
      <c r="F20" s="50"/>
      <c r="G20" s="50"/>
      <c r="H20" s="50">
        <v>16</v>
      </c>
      <c r="I20" s="50"/>
      <c r="J20" s="51"/>
      <c r="K20" s="50">
        <v>2</v>
      </c>
      <c r="L20" s="50">
        <f t="shared" si="1"/>
        <v>138</v>
      </c>
    </row>
    <row r="21" spans="2:12">
      <c r="B21" s="49" t="s">
        <v>40</v>
      </c>
      <c r="C21" s="50">
        <v>100</v>
      </c>
      <c r="D21" s="50">
        <v>21</v>
      </c>
      <c r="E21" s="50"/>
      <c r="F21" s="50"/>
      <c r="G21" s="50"/>
      <c r="H21" s="50">
        <v>17</v>
      </c>
      <c r="I21" s="50">
        <v>1</v>
      </c>
      <c r="J21" s="51"/>
      <c r="K21" s="50">
        <v>5</v>
      </c>
      <c r="L21" s="50">
        <f t="shared" si="1"/>
        <v>144</v>
      </c>
    </row>
    <row r="22" spans="2:12">
      <c r="B22" s="49" t="s">
        <v>8</v>
      </c>
      <c r="C22" s="50">
        <v>36</v>
      </c>
      <c r="D22" s="50">
        <v>8</v>
      </c>
      <c r="E22" s="50"/>
      <c r="F22" s="50"/>
      <c r="G22" s="50"/>
      <c r="H22" s="50">
        <v>10</v>
      </c>
      <c r="I22" s="50">
        <v>1</v>
      </c>
      <c r="J22" s="51"/>
      <c r="K22" s="50">
        <v>4</v>
      </c>
      <c r="L22" s="50">
        <f t="shared" si="1"/>
        <v>59</v>
      </c>
    </row>
    <row r="23" spans="2:12">
      <c r="B23" s="49" t="s">
        <v>9</v>
      </c>
      <c r="C23" s="50">
        <v>2</v>
      </c>
      <c r="D23" s="50">
        <v>2</v>
      </c>
      <c r="E23" s="50">
        <v>1</v>
      </c>
      <c r="F23" s="50"/>
      <c r="G23" s="50"/>
      <c r="H23" s="50">
        <v>5</v>
      </c>
      <c r="I23" s="50"/>
      <c r="J23" s="51"/>
      <c r="K23" s="50"/>
      <c r="L23" s="50">
        <f t="shared" si="1"/>
        <v>10</v>
      </c>
    </row>
    <row r="24" spans="2:12">
      <c r="B24" s="52" t="s">
        <v>24</v>
      </c>
      <c r="C24" s="53">
        <f t="shared" ref="C24:I24" si="2">SUM(C18:C23)</f>
        <v>393</v>
      </c>
      <c r="D24" s="53">
        <f t="shared" si="2"/>
        <v>74</v>
      </c>
      <c r="E24" s="53">
        <f t="shared" si="2"/>
        <v>2</v>
      </c>
      <c r="F24" s="53">
        <f t="shared" si="2"/>
        <v>0</v>
      </c>
      <c r="G24" s="53">
        <f t="shared" si="2"/>
        <v>0</v>
      </c>
      <c r="H24" s="53">
        <f t="shared" si="2"/>
        <v>58</v>
      </c>
      <c r="I24" s="53">
        <f t="shared" si="2"/>
        <v>4</v>
      </c>
      <c r="J24" s="54"/>
      <c r="K24" s="53">
        <f>SUM(K18:K23)</f>
        <v>15</v>
      </c>
      <c r="L24" s="53">
        <f t="shared" si="1"/>
        <v>546</v>
      </c>
    </row>
    <row r="25" spans="2:12">
      <c r="B25" s="55" t="s">
        <v>0</v>
      </c>
      <c r="C25" s="56">
        <f t="shared" ref="C25:L25" si="3">C16+C24</f>
        <v>465</v>
      </c>
      <c r="D25" s="56">
        <f t="shared" si="3"/>
        <v>79</v>
      </c>
      <c r="E25" s="56">
        <f t="shared" si="3"/>
        <v>3</v>
      </c>
      <c r="F25" s="56">
        <f t="shared" si="3"/>
        <v>0</v>
      </c>
      <c r="G25" s="56">
        <f t="shared" si="3"/>
        <v>0</v>
      </c>
      <c r="H25" s="56">
        <f t="shared" si="3"/>
        <v>61</v>
      </c>
      <c r="I25" s="56">
        <f t="shared" si="3"/>
        <v>4</v>
      </c>
      <c r="J25" s="56">
        <f t="shared" si="3"/>
        <v>5</v>
      </c>
      <c r="K25" s="56">
        <f t="shared" si="3"/>
        <v>15</v>
      </c>
      <c r="L25" s="56">
        <f t="shared" si="3"/>
        <v>632</v>
      </c>
    </row>
    <row r="26" spans="2:12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</row>
    <row r="27" spans="2:12">
      <c r="B27" s="46" t="s">
        <v>31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TST</cp:lastModifiedBy>
  <cp:lastPrinted>2015-07-20T17:03:11Z</cp:lastPrinted>
  <dcterms:created xsi:type="dcterms:W3CDTF">2010-01-11T15:46:31Z</dcterms:created>
  <dcterms:modified xsi:type="dcterms:W3CDTF">2015-11-17T16:59:24Z</dcterms:modified>
</cp:coreProperties>
</file>